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P22-142 Schoonmaak\4. aanbestedingsfase\Definitief voor publicatie\"/>
    </mc:Choice>
  </mc:AlternateContent>
  <xr:revisionPtr revIDLastSave="0" documentId="13_ncr:1_{C72B833D-C8BA-48F7-AF76-6A3D61483BE8}" xr6:coauthVersionLast="47" xr6:coauthVersionMax="47" xr10:uidLastSave="{00000000-0000-0000-0000-000000000000}"/>
  <bookViews>
    <workbookView xWindow="-120" yWindow="-120" windowWidth="29040" windowHeight="15840" xr2:uid="{E303321C-034B-45AA-A917-E0CB9E37BB5C}"/>
  </bookViews>
  <sheets>
    <sheet name="invul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3" l="1"/>
  <c r="M47" i="3"/>
  <c r="N13" i="3" s="1"/>
  <c r="O17" i="3"/>
  <c r="M17" i="3"/>
  <c r="M18" i="3" s="1"/>
  <c r="M19" i="3" s="1"/>
  <c r="M24" i="3" s="1"/>
  <c r="M25" i="3" s="1"/>
  <c r="M26" i="3" s="1"/>
  <c r="M27" i="3" s="1"/>
  <c r="M28" i="3" s="1"/>
  <c r="M29" i="3" s="1"/>
  <c r="M30" i="3" s="1"/>
  <c r="M31" i="3" l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O47" i="3"/>
  <c r="N31" i="3"/>
  <c r="N32" i="3"/>
  <c r="N33" i="3"/>
  <c r="O18" i="3"/>
  <c r="O19" i="3" s="1"/>
  <c r="O24" i="3" s="1"/>
  <c r="O25" i="3" s="1"/>
  <c r="O26" i="3" s="1"/>
  <c r="O27" i="3" s="1"/>
  <c r="O28" i="3" s="1"/>
  <c r="O29" i="3" s="1"/>
  <c r="O30" i="3" s="1"/>
  <c r="P30" i="3"/>
  <c r="P29" i="3"/>
  <c r="P28" i="3"/>
  <c r="P27" i="3"/>
  <c r="P26" i="3"/>
  <c r="P25" i="3"/>
  <c r="P24" i="3"/>
  <c r="P19" i="3"/>
  <c r="P18" i="3"/>
  <c r="P17" i="3"/>
  <c r="P16" i="3"/>
  <c r="P15" i="3"/>
  <c r="P14" i="3"/>
  <c r="P13" i="3"/>
  <c r="N43" i="3"/>
  <c r="N42" i="3"/>
  <c r="N41" i="3"/>
  <c r="N40" i="3"/>
  <c r="N39" i="3"/>
  <c r="N38" i="3"/>
  <c r="N37" i="3"/>
  <c r="N36" i="3"/>
  <c r="N35" i="3"/>
  <c r="N34" i="3"/>
  <c r="N30" i="3"/>
  <c r="N29" i="3"/>
  <c r="N28" i="3"/>
  <c r="N27" i="3"/>
  <c r="N26" i="3"/>
  <c r="N25" i="3"/>
  <c r="N24" i="3"/>
  <c r="N19" i="3"/>
  <c r="N18" i="3"/>
  <c r="N17" i="3"/>
  <c r="N16" i="3"/>
  <c r="N15" i="3"/>
  <c r="N14" i="3"/>
  <c r="D18" i="3" l="1"/>
  <c r="D17" i="3"/>
  <c r="J18" i="3"/>
  <c r="J17" i="3"/>
  <c r="J16" i="3"/>
  <c r="J15" i="3"/>
  <c r="J14" i="3"/>
  <c r="J13" i="3"/>
  <c r="J19" i="3" s="1"/>
  <c r="H18" i="3"/>
  <c r="H17" i="3"/>
  <c r="H16" i="3"/>
  <c r="H15" i="3"/>
  <c r="H14" i="3"/>
  <c r="H13" i="3"/>
  <c r="H19" i="3" s="1"/>
  <c r="F18" i="3"/>
  <c r="F17" i="3"/>
  <c r="F16" i="3"/>
  <c r="F15" i="3"/>
  <c r="F14" i="3"/>
  <c r="F13" i="3"/>
  <c r="F19" i="3" s="1"/>
  <c r="D14" i="3"/>
  <c r="D16" i="3"/>
  <c r="D15" i="3"/>
  <c r="D13" i="3"/>
  <c r="D19" i="3" s="1"/>
  <c r="K19" i="3" s="1"/>
</calcChain>
</file>

<file path=xl/sharedStrings.xml><?xml version="1.0" encoding="utf-8"?>
<sst xmlns="http://schemas.openxmlformats.org/spreadsheetml/2006/main" count="29" uniqueCount="21">
  <si>
    <t>Op- en afschalen van één of meerdere of alle kanto(o)r(en</t>
  </si>
  <si>
    <t>Geheel kantoor</t>
  </si>
  <si>
    <t>Kantoordag(en)</t>
  </si>
  <si>
    <t>Ta(a)k(en)</t>
  </si>
  <si>
    <t>Vierkante meters</t>
  </si>
  <si>
    <t xml:space="preserve">Tijdelijk </t>
  </si>
  <si>
    <t>opschalen</t>
  </si>
  <si>
    <t>afschalen</t>
  </si>
  <si>
    <t xml:space="preserve">Langdurig </t>
  </si>
  <si>
    <t xml:space="preserve">Structureel </t>
  </si>
  <si>
    <t>Leverancier 1</t>
  </si>
  <si>
    <t>Week</t>
  </si>
  <si>
    <t>6 mnd</t>
  </si>
  <si>
    <t>3 mnd</t>
  </si>
  <si>
    <t>Score</t>
  </si>
  <si>
    <t>Onvoorziene omstandigheden Aanbestedende dienst buiten beschouwing gelaten</t>
  </si>
  <si>
    <t>Gunningscriterium K4: Op- en afschalen</t>
  </si>
  <si>
    <t>Vul in de groene cellen voor het aantal weken die door Inschrijver gegarandeerd wordt waarbinnen op- of afgeschaald kan worden.</t>
  </si>
  <si>
    <t xml:space="preserve">Kan Inschrijver garanderen dat hij sneller kan op- of afschalen? Dan moet de Inschrijver de genoemde aantal weken in de groene cellen terug brengen. </t>
  </si>
  <si>
    <t>Standaard staat de op- of afschaling gesteld op 13 weken (= 3 maanden). Een uitzondering zijn de structurele op- of afschalen voor het gehele kantoor. Deze is gesteld op 26 weken (= 6 maanden). Beide conform de Herzieningsclausule.</t>
  </si>
  <si>
    <t>Uw score: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</si>
</sst>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9" x14ac:knownFonts="1">
    <font>
      <sz val="10"/>
      <color theme="1"/>
      <name val="Agrofont"/>
      <family val="2"/>
    </font>
    <font>
      <sz val="10"/>
      <name val="Agrofont"/>
      <family val="2"/>
    </font>
    <font>
      <b/>
      <sz val="10"/>
      <name val="Agrofont"/>
      <family val="2"/>
    </font>
    <font>
      <b/>
      <sz val="12"/>
      <color theme="1"/>
      <name val="Agrofont"/>
      <family val="2"/>
    </font>
    <font>
      <sz val="10"/>
      <color theme="0"/>
      <name val="Agrofont"/>
      <family val="2"/>
    </font>
    <font>
      <i/>
      <sz val="9"/>
      <color rgb="FFFFFFFF"/>
      <name val="Agrofont"/>
      <family val="2"/>
    </font>
    <font>
      <i/>
      <sz val="9"/>
      <color rgb="FF4F81BD"/>
      <name val="Agrofont"/>
      <family val="2"/>
    </font>
    <font>
      <i/>
      <sz val="9"/>
      <color rgb="FF000000"/>
      <name val="Agrofont"/>
      <family val="2"/>
    </font>
    <font>
      <sz val="9"/>
      <name val="Agrofon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vertical="center" wrapText="1"/>
    </xf>
    <xf numFmtId="0" fontId="3" fillId="0" borderId="0" xfId="0" applyFont="1"/>
    <xf numFmtId="164" fontId="0" fillId="0" borderId="2" xfId="0" applyNumberFormat="1" applyBorder="1"/>
    <xf numFmtId="164" fontId="0" fillId="0" borderId="0" xfId="0" applyNumberForma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center" wrapText="1"/>
    </xf>
    <xf numFmtId="0" fontId="0" fillId="3" borderId="2" xfId="0" applyFill="1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/>
    <xf numFmtId="9" fontId="0" fillId="0" borderId="0" xfId="0" applyNumberFormat="1" applyFill="1" applyBorder="1"/>
    <xf numFmtId="164" fontId="0" fillId="0" borderId="0" xfId="0" applyNumberFormat="1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9" fontId="7" fillId="0" borderId="0" xfId="0" applyNumberFormat="1" applyFont="1" applyFill="1" applyBorder="1" applyAlignment="1">
      <alignment horizontal="center" vertical="center" wrapText="1"/>
    </xf>
    <xf numFmtId="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682A-7C22-45E1-BC16-CE5A9AC60B8C}">
  <dimension ref="A1:Q111"/>
  <sheetViews>
    <sheetView showGridLines="0" tabSelected="1" zoomScale="115" zoomScaleNormal="115" workbookViewId="0">
      <selection activeCell="C13" sqref="C13"/>
    </sheetView>
  </sheetViews>
  <sheetFormatPr defaultColWidth="12.140625" defaultRowHeight="12.75" x14ac:dyDescent="0.2"/>
  <cols>
    <col min="1" max="1" width="19.42578125" customWidth="1"/>
    <col min="3" max="3" width="8.140625" bestFit="1" customWidth="1"/>
    <col min="4" max="4" width="12" customWidth="1"/>
    <col min="5" max="5" width="12.140625" customWidth="1"/>
    <col min="6" max="6" width="9.7109375" bestFit="1" customWidth="1"/>
    <col min="7" max="8" width="13.85546875" style="1" customWidth="1"/>
  </cols>
  <sheetData>
    <row r="1" spans="1:17" ht="15.75" x14ac:dyDescent="0.25">
      <c r="A1" s="3" t="s">
        <v>16</v>
      </c>
    </row>
    <row r="3" spans="1:17" x14ac:dyDescent="0.2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</row>
    <row r="4" spans="1:17" x14ac:dyDescent="0.2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</row>
    <row r="5" spans="1:17" x14ac:dyDescent="0.2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7" x14ac:dyDescent="0.2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7" ht="33" customHeight="1" x14ac:dyDescent="0.2">
      <c r="A7" s="20" t="s">
        <v>18</v>
      </c>
      <c r="B7" s="20"/>
      <c r="C7" s="20"/>
      <c r="D7" s="20"/>
      <c r="E7" s="20"/>
      <c r="F7" s="20"/>
      <c r="G7" s="20"/>
      <c r="H7" s="20"/>
      <c r="I7" s="20"/>
      <c r="J7" s="20"/>
    </row>
    <row r="8" spans="1:17" x14ac:dyDescent="0.2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7" x14ac:dyDescent="0.2">
      <c r="A9" s="19" t="s">
        <v>15</v>
      </c>
      <c r="B9" s="19"/>
      <c r="C9" s="19"/>
      <c r="D9" s="19"/>
      <c r="E9" s="19"/>
      <c r="F9" s="19"/>
      <c r="G9" s="19"/>
      <c r="H9" s="19"/>
      <c r="I9" s="19"/>
      <c r="J9" s="19"/>
    </row>
    <row r="11" spans="1:17" x14ac:dyDescent="0.2">
      <c r="A11" s="22" t="s">
        <v>0</v>
      </c>
      <c r="B11" s="23"/>
      <c r="C11" s="9" t="s">
        <v>10</v>
      </c>
      <c r="D11" s="10"/>
      <c r="E11" s="10"/>
      <c r="F11" s="10"/>
      <c r="G11" s="10"/>
      <c r="H11" s="10"/>
      <c r="I11" s="11"/>
      <c r="J11" s="10"/>
      <c r="M11" s="6"/>
      <c r="N11" s="6"/>
      <c r="O11" s="6" t="s">
        <v>12</v>
      </c>
      <c r="P11" s="6"/>
      <c r="Q11" s="6" t="s">
        <v>13</v>
      </c>
    </row>
    <row r="12" spans="1:17" ht="25.5" x14ac:dyDescent="0.2">
      <c r="A12" s="24"/>
      <c r="B12" s="25"/>
      <c r="C12" s="12" t="s">
        <v>1</v>
      </c>
      <c r="D12" s="12" t="s">
        <v>14</v>
      </c>
      <c r="E12" s="12" t="s">
        <v>2</v>
      </c>
      <c r="F12" s="12" t="s">
        <v>14</v>
      </c>
      <c r="G12" s="12" t="s">
        <v>3</v>
      </c>
      <c r="H12" s="12" t="s">
        <v>14</v>
      </c>
      <c r="I12" s="12" t="s">
        <v>4</v>
      </c>
      <c r="J12" s="12" t="s">
        <v>14</v>
      </c>
      <c r="M12" s="6"/>
      <c r="N12" s="6"/>
      <c r="O12" s="6" t="s">
        <v>11</v>
      </c>
      <c r="P12" s="6"/>
      <c r="Q12" s="6" t="s">
        <v>11</v>
      </c>
    </row>
    <row r="13" spans="1:17" x14ac:dyDescent="0.2">
      <c r="A13" s="21" t="s">
        <v>5</v>
      </c>
      <c r="B13" s="17" t="s">
        <v>6</v>
      </c>
      <c r="C13" s="18">
        <v>13</v>
      </c>
      <c r="D13" s="4">
        <f>VLOOKUP(C13,$O$13:$P$30,2,FALSE)</f>
        <v>0</v>
      </c>
      <c r="E13" s="18">
        <v>13</v>
      </c>
      <c r="F13" s="4">
        <f t="shared" ref="F13:F18" si="0">VLOOKUP(E13,$O$13:$P$30,2,FALSE)</f>
        <v>0</v>
      </c>
      <c r="G13" s="18">
        <v>13</v>
      </c>
      <c r="H13" s="4">
        <f t="shared" ref="H13:H18" si="1">VLOOKUP(G13,$O$13:$P$30,2,FALSE)</f>
        <v>0</v>
      </c>
      <c r="I13" s="18">
        <v>13</v>
      </c>
      <c r="J13" s="4">
        <f t="shared" ref="J13:J18" si="2">VLOOKUP(I13,$O$13:$P$30,2,FALSE)</f>
        <v>0</v>
      </c>
      <c r="M13" s="6">
        <v>0</v>
      </c>
      <c r="N13" s="6">
        <f t="shared" ref="N13:N19" si="3">$M$45-M13*$M$47</f>
        <v>2.0833333299999999</v>
      </c>
      <c r="O13" s="6">
        <v>0</v>
      </c>
      <c r="P13" s="6">
        <f t="shared" ref="P13:P19" si="4">$M$45-O13*$O$47</f>
        <v>2.0833333299999999</v>
      </c>
      <c r="Q13" s="6"/>
    </row>
    <row r="14" spans="1:17" x14ac:dyDescent="0.2">
      <c r="A14" s="21"/>
      <c r="B14" s="17" t="s">
        <v>7</v>
      </c>
      <c r="C14" s="18">
        <v>13</v>
      </c>
      <c r="D14" s="4">
        <f>VLOOKUP(C14,$O$13:$P$30,2,FALSE)</f>
        <v>0</v>
      </c>
      <c r="E14" s="18">
        <v>13</v>
      </c>
      <c r="F14" s="4">
        <f t="shared" si="0"/>
        <v>0</v>
      </c>
      <c r="G14" s="18">
        <v>13</v>
      </c>
      <c r="H14" s="4">
        <f t="shared" si="1"/>
        <v>0</v>
      </c>
      <c r="I14" s="18">
        <v>13</v>
      </c>
      <c r="J14" s="4">
        <f t="shared" si="2"/>
        <v>0</v>
      </c>
      <c r="M14" s="6">
        <v>1</v>
      </c>
      <c r="N14" s="6">
        <f t="shared" si="3"/>
        <v>2.0033333299999998</v>
      </c>
      <c r="O14" s="6">
        <v>1</v>
      </c>
      <c r="P14" s="6">
        <f t="shared" si="4"/>
        <v>1.92307692</v>
      </c>
      <c r="Q14" s="6"/>
    </row>
    <row r="15" spans="1:17" x14ac:dyDescent="0.2">
      <c r="A15" s="21" t="s">
        <v>8</v>
      </c>
      <c r="B15" s="17" t="s">
        <v>6</v>
      </c>
      <c r="C15" s="18">
        <v>13</v>
      </c>
      <c r="D15" s="4">
        <f>VLOOKUP(C15,$O$13:$P$30,2,FALSE)</f>
        <v>0</v>
      </c>
      <c r="E15" s="18">
        <v>13</v>
      </c>
      <c r="F15" s="4">
        <f t="shared" si="0"/>
        <v>0</v>
      </c>
      <c r="G15" s="18">
        <v>13</v>
      </c>
      <c r="H15" s="4">
        <f t="shared" si="1"/>
        <v>0</v>
      </c>
      <c r="I15" s="18">
        <v>13</v>
      </c>
      <c r="J15" s="4">
        <f t="shared" si="2"/>
        <v>0</v>
      </c>
      <c r="M15" s="6">
        <v>2</v>
      </c>
      <c r="N15" s="6">
        <f t="shared" si="3"/>
        <v>1.92333333</v>
      </c>
      <c r="O15" s="6">
        <v>2</v>
      </c>
      <c r="P15" s="6">
        <f t="shared" si="4"/>
        <v>1.7628205099999998</v>
      </c>
      <c r="Q15" s="6"/>
    </row>
    <row r="16" spans="1:17" x14ac:dyDescent="0.2">
      <c r="A16" s="21"/>
      <c r="B16" s="17" t="s">
        <v>7</v>
      </c>
      <c r="C16" s="18">
        <v>13</v>
      </c>
      <c r="D16" s="4">
        <f>VLOOKUP(C16,$O$13:$P$30,2,FALSE)</f>
        <v>0</v>
      </c>
      <c r="E16" s="18">
        <v>13</v>
      </c>
      <c r="F16" s="4">
        <f t="shared" si="0"/>
        <v>0</v>
      </c>
      <c r="G16" s="18">
        <v>13</v>
      </c>
      <c r="H16" s="4">
        <f t="shared" si="1"/>
        <v>0</v>
      </c>
      <c r="I16" s="18">
        <v>13</v>
      </c>
      <c r="J16" s="4">
        <f t="shared" si="2"/>
        <v>0</v>
      </c>
      <c r="M16" s="6">
        <v>3</v>
      </c>
      <c r="N16" s="6">
        <f t="shared" si="3"/>
        <v>1.8433333299999999</v>
      </c>
      <c r="O16" s="6">
        <v>3</v>
      </c>
      <c r="P16" s="6">
        <f t="shared" si="4"/>
        <v>1.6025640999999999</v>
      </c>
      <c r="Q16" s="6"/>
    </row>
    <row r="17" spans="1:17" x14ac:dyDescent="0.2">
      <c r="A17" s="21" t="s">
        <v>9</v>
      </c>
      <c r="B17" s="17" t="s">
        <v>6</v>
      </c>
      <c r="C17" s="18">
        <v>26</v>
      </c>
      <c r="D17" s="4">
        <f>VLOOKUP(C17,$M$13:$N$43,2,FALSE)</f>
        <v>3.3333299999998012E-3</v>
      </c>
      <c r="E17" s="18">
        <v>13</v>
      </c>
      <c r="F17" s="4">
        <f t="shared" si="0"/>
        <v>0</v>
      </c>
      <c r="G17" s="18">
        <v>13</v>
      </c>
      <c r="H17" s="4">
        <f t="shared" si="1"/>
        <v>0</v>
      </c>
      <c r="I17" s="18">
        <v>13</v>
      </c>
      <c r="J17" s="4">
        <f t="shared" si="2"/>
        <v>0</v>
      </c>
      <c r="M17" s="6">
        <f>M16+1</f>
        <v>4</v>
      </c>
      <c r="N17" s="6">
        <f t="shared" si="3"/>
        <v>1.7633333299999998</v>
      </c>
      <c r="O17" s="6">
        <f>O16+1</f>
        <v>4</v>
      </c>
      <c r="P17" s="6">
        <f t="shared" si="4"/>
        <v>1.4423076899999998</v>
      </c>
      <c r="Q17" s="6"/>
    </row>
    <row r="18" spans="1:17" ht="13.5" thickBot="1" x14ac:dyDescent="0.25">
      <c r="A18" s="21"/>
      <c r="B18" s="17" t="s">
        <v>7</v>
      </c>
      <c r="C18" s="18">
        <v>26</v>
      </c>
      <c r="D18" s="4">
        <f>VLOOKUP(C18,$M$13:$N$43,2,FALSE)</f>
        <v>3.3333299999998012E-3</v>
      </c>
      <c r="E18" s="18">
        <v>13</v>
      </c>
      <c r="F18" s="4">
        <f t="shared" si="0"/>
        <v>0</v>
      </c>
      <c r="G18" s="18">
        <v>13</v>
      </c>
      <c r="H18" s="4">
        <f t="shared" si="1"/>
        <v>0</v>
      </c>
      <c r="I18" s="18">
        <v>13</v>
      </c>
      <c r="J18" s="4">
        <f t="shared" si="2"/>
        <v>0</v>
      </c>
      <c r="K18" s="13" t="s">
        <v>20</v>
      </c>
      <c r="M18" s="6">
        <f t="shared" ref="M18:O43" si="5">M17+1</f>
        <v>5</v>
      </c>
      <c r="N18" s="6">
        <f t="shared" si="3"/>
        <v>1.68333333</v>
      </c>
      <c r="O18" s="6">
        <f t="shared" si="5"/>
        <v>5</v>
      </c>
      <c r="P18" s="6">
        <f t="shared" si="4"/>
        <v>1.2820512799999999</v>
      </c>
      <c r="Q18" s="6"/>
    </row>
    <row r="19" spans="1:17" ht="13.5" thickBot="1" x14ac:dyDescent="0.25">
      <c r="D19" s="5">
        <f>SUM(D13:D18)</f>
        <v>6.6666599999996023E-3</v>
      </c>
      <c r="F19" s="5">
        <f>SUM(F13:F18)</f>
        <v>0</v>
      </c>
      <c r="H19" s="5">
        <f>SUM(H13:H18)</f>
        <v>0</v>
      </c>
      <c r="I19" s="5"/>
      <c r="J19" s="5">
        <f>SUM(J13:J18)</f>
        <v>0</v>
      </c>
      <c r="K19" s="15">
        <f>SUM(D19:J19)</f>
        <v>6.6666599999996023E-3</v>
      </c>
      <c r="M19" s="6">
        <f>M18+1</f>
        <v>6</v>
      </c>
      <c r="N19" s="6">
        <f t="shared" si="3"/>
        <v>1.6033333299999999</v>
      </c>
      <c r="O19" s="6">
        <f>O18+1</f>
        <v>6</v>
      </c>
      <c r="P19" s="6">
        <f t="shared" si="4"/>
        <v>1.12179487</v>
      </c>
      <c r="Q19" s="6"/>
    </row>
    <row r="20" spans="1:17" x14ac:dyDescent="0.2">
      <c r="D20" s="5"/>
      <c r="F20" s="5"/>
      <c r="H20" s="5"/>
      <c r="I20" s="5"/>
      <c r="J20" s="5"/>
      <c r="K20" s="14"/>
      <c r="M20" s="6"/>
      <c r="N20" s="6"/>
      <c r="O20" s="6"/>
      <c r="P20" s="6"/>
      <c r="Q20" s="6"/>
    </row>
    <row r="21" spans="1:17" x14ac:dyDescent="0.2">
      <c r="D21" s="5"/>
      <c r="F21" s="5"/>
      <c r="H21" s="5"/>
      <c r="I21" s="5"/>
      <c r="J21" s="5"/>
      <c r="K21" s="5"/>
      <c r="M21" s="6"/>
      <c r="N21" s="6"/>
      <c r="O21" s="6"/>
      <c r="P21" s="6"/>
      <c r="Q21" s="6"/>
    </row>
    <row r="22" spans="1:17" x14ac:dyDescent="0.2">
      <c r="A22" s="28"/>
      <c r="B22" s="28"/>
      <c r="C22" s="28"/>
      <c r="D22" s="28"/>
      <c r="E22" s="26"/>
      <c r="F22" s="26"/>
      <c r="G22" s="29"/>
      <c r="H22" s="30"/>
      <c r="I22" s="30"/>
      <c r="J22" s="30"/>
      <c r="K22" s="5"/>
      <c r="M22" s="6"/>
      <c r="N22" s="6"/>
      <c r="O22" s="6"/>
      <c r="P22" s="6"/>
      <c r="Q22" s="6"/>
    </row>
    <row r="23" spans="1:17" x14ac:dyDescent="0.2">
      <c r="A23" s="26"/>
      <c r="B23" s="26"/>
      <c r="C23" s="26"/>
      <c r="D23" s="26"/>
      <c r="E23" s="26"/>
      <c r="F23" s="26"/>
      <c r="G23" s="29"/>
      <c r="H23" s="30"/>
      <c r="I23" s="30"/>
      <c r="J23" s="30"/>
      <c r="K23" s="5"/>
      <c r="M23" s="6"/>
      <c r="N23" s="6"/>
      <c r="O23" s="6"/>
      <c r="P23" s="6"/>
      <c r="Q23" s="6"/>
    </row>
    <row r="24" spans="1:17" x14ac:dyDescent="0.2">
      <c r="A24" s="26"/>
      <c r="B24" s="31"/>
      <c r="C24" s="31"/>
      <c r="D24" s="31"/>
      <c r="E24" s="31"/>
      <c r="F24" s="32"/>
      <c r="G24" s="31"/>
      <c r="H24" s="26"/>
      <c r="I24" s="26"/>
      <c r="J24" s="26"/>
      <c r="M24" s="6">
        <f>M19+1</f>
        <v>7</v>
      </c>
      <c r="N24" s="6">
        <f t="shared" ref="N24:N30" si="6">$M$45-M24*$M$47</f>
        <v>1.5233333299999998</v>
      </c>
      <c r="O24" s="6">
        <f>O19+1</f>
        <v>7</v>
      </c>
      <c r="P24" s="6">
        <f t="shared" ref="P24:P30" si="7">$M$45-O24*$O$47</f>
        <v>0.96153845999999987</v>
      </c>
      <c r="Q24" s="6"/>
    </row>
    <row r="25" spans="1:17" x14ac:dyDescent="0.2">
      <c r="A25" s="26"/>
      <c r="B25" s="31"/>
      <c r="C25" s="31"/>
      <c r="D25" s="31"/>
      <c r="E25" s="31"/>
      <c r="F25" s="32"/>
      <c r="G25" s="31"/>
      <c r="H25" s="26"/>
      <c r="I25" s="26"/>
      <c r="J25" s="26"/>
      <c r="M25" s="6">
        <f t="shared" si="5"/>
        <v>8</v>
      </c>
      <c r="N25" s="6">
        <f t="shared" si="6"/>
        <v>1.4433333299999997</v>
      </c>
      <c r="O25" s="6">
        <f t="shared" si="5"/>
        <v>8</v>
      </c>
      <c r="P25" s="6">
        <f t="shared" si="7"/>
        <v>0.80128204999999997</v>
      </c>
      <c r="Q25" s="6"/>
    </row>
    <row r="26" spans="1:17" x14ac:dyDescent="0.2">
      <c r="A26" s="26"/>
      <c r="B26" s="31"/>
      <c r="C26" s="31"/>
      <c r="D26" s="31"/>
      <c r="E26" s="31"/>
      <c r="F26" s="31"/>
      <c r="G26" s="31"/>
      <c r="H26" s="26"/>
      <c r="I26" s="26"/>
      <c r="J26" s="26"/>
      <c r="M26" s="6">
        <f t="shared" si="5"/>
        <v>9</v>
      </c>
      <c r="N26" s="6">
        <f t="shared" si="6"/>
        <v>1.3633333299999999</v>
      </c>
      <c r="O26" s="6">
        <f t="shared" si="5"/>
        <v>9</v>
      </c>
      <c r="P26" s="6">
        <f t="shared" si="7"/>
        <v>0.64102564000000006</v>
      </c>
      <c r="Q26" s="6"/>
    </row>
    <row r="27" spans="1:17" x14ac:dyDescent="0.2">
      <c r="A27" s="26"/>
      <c r="B27" s="31"/>
      <c r="C27" s="31"/>
      <c r="D27" s="31"/>
      <c r="E27" s="31"/>
      <c r="F27" s="32"/>
      <c r="G27" s="31"/>
      <c r="H27" s="26"/>
      <c r="I27" s="26"/>
      <c r="J27" s="26"/>
      <c r="M27" s="6">
        <f t="shared" si="5"/>
        <v>10</v>
      </c>
      <c r="N27" s="6">
        <f t="shared" si="6"/>
        <v>1.2833333299999998</v>
      </c>
      <c r="O27" s="6">
        <f t="shared" si="5"/>
        <v>10</v>
      </c>
      <c r="P27" s="6">
        <f t="shared" si="7"/>
        <v>0.48076922999999994</v>
      </c>
      <c r="Q27" s="6"/>
    </row>
    <row r="28" spans="1:17" x14ac:dyDescent="0.2">
      <c r="A28" s="26"/>
      <c r="B28" s="31"/>
      <c r="C28" s="31"/>
      <c r="D28" s="31"/>
      <c r="E28" s="31"/>
      <c r="F28" s="32"/>
      <c r="G28" s="31"/>
      <c r="H28" s="26"/>
      <c r="I28" s="26"/>
      <c r="J28" s="26"/>
      <c r="M28" s="6">
        <f t="shared" si="5"/>
        <v>11</v>
      </c>
      <c r="N28" s="6">
        <f t="shared" si="6"/>
        <v>1.20333333</v>
      </c>
      <c r="O28" s="6">
        <f t="shared" si="5"/>
        <v>11</v>
      </c>
      <c r="P28" s="6">
        <f t="shared" si="7"/>
        <v>0.32051282000000003</v>
      </c>
      <c r="Q28" s="6"/>
    </row>
    <row r="29" spans="1:17" x14ac:dyDescent="0.2">
      <c r="A29" s="26"/>
      <c r="B29" s="31"/>
      <c r="C29" s="31"/>
      <c r="D29" s="31"/>
      <c r="E29" s="31"/>
      <c r="F29" s="31"/>
      <c r="G29" s="31"/>
      <c r="H29" s="26"/>
      <c r="I29" s="26"/>
      <c r="J29" s="26"/>
      <c r="M29" s="6">
        <f t="shared" si="5"/>
        <v>12</v>
      </c>
      <c r="N29" s="6">
        <f t="shared" si="6"/>
        <v>1.1233333299999999</v>
      </c>
      <c r="O29" s="6">
        <f t="shared" si="5"/>
        <v>12</v>
      </c>
      <c r="P29" s="6">
        <f t="shared" si="7"/>
        <v>0.16025641000000013</v>
      </c>
      <c r="Q29" s="6"/>
    </row>
    <row r="30" spans="1:17" x14ac:dyDescent="0.2">
      <c r="A30" s="26"/>
      <c r="B30" s="26"/>
      <c r="C30" s="26"/>
      <c r="D30" s="26"/>
      <c r="E30" s="26"/>
      <c r="F30" s="26"/>
      <c r="G30" s="29"/>
      <c r="H30" s="26"/>
      <c r="I30" s="26"/>
      <c r="J30" s="26"/>
      <c r="M30" s="6">
        <f t="shared" si="5"/>
        <v>13</v>
      </c>
      <c r="N30" s="6">
        <f t="shared" si="6"/>
        <v>1.0433333299999998</v>
      </c>
      <c r="O30" s="6">
        <f t="shared" si="5"/>
        <v>13</v>
      </c>
      <c r="P30" s="6">
        <f t="shared" si="7"/>
        <v>0</v>
      </c>
      <c r="Q30" s="6"/>
    </row>
    <row r="31" spans="1:17" x14ac:dyDescent="0.2">
      <c r="A31" s="26"/>
      <c r="B31" s="26"/>
      <c r="C31" s="26"/>
      <c r="D31" s="26"/>
      <c r="E31" s="26"/>
      <c r="F31" s="26"/>
      <c r="G31" s="29"/>
      <c r="H31" s="26"/>
      <c r="I31" s="26"/>
      <c r="J31" s="26"/>
      <c r="M31" s="6">
        <f t="shared" si="5"/>
        <v>14</v>
      </c>
      <c r="N31" s="6">
        <f t="shared" ref="N31:N33" si="8">$M$45-M31*$M$47</f>
        <v>0.96333332999999977</v>
      </c>
      <c r="O31" s="6"/>
      <c r="P31" s="6"/>
      <c r="Q31" s="6"/>
    </row>
    <row r="32" spans="1:17" x14ac:dyDescent="0.2">
      <c r="A32" s="26"/>
      <c r="B32" s="26"/>
      <c r="C32" s="26"/>
      <c r="D32" s="26"/>
      <c r="E32" s="26"/>
      <c r="F32" s="26"/>
      <c r="G32" s="29"/>
      <c r="H32" s="26"/>
      <c r="I32" s="26"/>
      <c r="J32" s="26"/>
      <c r="M32" s="6">
        <f t="shared" si="5"/>
        <v>15</v>
      </c>
      <c r="N32" s="6">
        <f t="shared" si="8"/>
        <v>0.88333332999999992</v>
      </c>
      <c r="O32" s="6"/>
      <c r="P32" s="6"/>
      <c r="Q32" s="6"/>
    </row>
    <row r="33" spans="1:17" x14ac:dyDescent="0.2">
      <c r="A33" s="26"/>
      <c r="B33" s="26"/>
      <c r="C33" s="26"/>
      <c r="D33" s="26"/>
      <c r="E33" s="26"/>
      <c r="F33" s="26"/>
      <c r="G33" s="29"/>
      <c r="H33" s="26"/>
      <c r="I33" s="26"/>
      <c r="J33" s="26"/>
      <c r="M33" s="6">
        <f t="shared" si="5"/>
        <v>16</v>
      </c>
      <c r="N33" s="6">
        <f t="shared" si="8"/>
        <v>0.80333332999999985</v>
      </c>
      <c r="O33" s="6"/>
      <c r="P33" s="6"/>
      <c r="Q33" s="6"/>
    </row>
    <row r="34" spans="1:17" x14ac:dyDescent="0.2">
      <c r="A34" s="28"/>
      <c r="B34" s="28"/>
      <c r="C34" s="28"/>
      <c r="D34" s="28"/>
      <c r="E34" s="26"/>
      <c r="F34" s="26"/>
      <c r="G34" s="29"/>
      <c r="H34" s="26"/>
      <c r="I34" s="26"/>
      <c r="J34" s="26"/>
      <c r="M34" s="6">
        <f>M33+1</f>
        <v>17</v>
      </c>
      <c r="N34" s="6">
        <f t="shared" ref="N34:N43" si="9">$M$45-M34*$M$47</f>
        <v>0.72333332999999977</v>
      </c>
      <c r="O34" s="6"/>
      <c r="P34" s="6"/>
      <c r="Q34" s="6"/>
    </row>
    <row r="35" spans="1:17" x14ac:dyDescent="0.2">
      <c r="A35" s="26"/>
      <c r="B35" s="26"/>
      <c r="C35" s="26"/>
      <c r="D35" s="26"/>
      <c r="E35" s="26"/>
      <c r="F35" s="26"/>
      <c r="G35" s="31"/>
      <c r="H35" s="26"/>
      <c r="I35" s="26"/>
      <c r="J35" s="26"/>
      <c r="M35" s="6">
        <f t="shared" si="5"/>
        <v>18</v>
      </c>
      <c r="N35" s="6">
        <f t="shared" si="9"/>
        <v>0.64333332999999993</v>
      </c>
      <c r="O35" s="6"/>
      <c r="P35" s="6"/>
      <c r="Q35" s="6"/>
    </row>
    <row r="36" spans="1:17" x14ac:dyDescent="0.2">
      <c r="A36" s="26"/>
      <c r="B36" s="32"/>
      <c r="C36" s="32"/>
      <c r="D36" s="32"/>
      <c r="E36" s="32"/>
      <c r="F36" s="26"/>
      <c r="G36" s="32"/>
      <c r="H36" s="26"/>
      <c r="I36" s="26"/>
      <c r="J36" s="26"/>
      <c r="M36" s="6">
        <f t="shared" si="5"/>
        <v>19</v>
      </c>
      <c r="N36" s="6">
        <f t="shared" si="9"/>
        <v>0.56333332999999985</v>
      </c>
      <c r="O36" s="6"/>
      <c r="P36" s="6"/>
      <c r="Q36" s="6"/>
    </row>
    <row r="37" spans="1:17" x14ac:dyDescent="0.2">
      <c r="A37" s="26"/>
      <c r="B37" s="32"/>
      <c r="C37" s="32"/>
      <c r="D37" s="32"/>
      <c r="E37" s="32"/>
      <c r="F37" s="26"/>
      <c r="G37" s="32"/>
      <c r="H37" s="26"/>
      <c r="I37" s="26"/>
      <c r="J37" s="26"/>
      <c r="M37" s="6">
        <f t="shared" si="5"/>
        <v>20</v>
      </c>
      <c r="N37" s="6">
        <f t="shared" si="9"/>
        <v>0.48333332999999978</v>
      </c>
      <c r="O37" s="6"/>
      <c r="P37" s="6"/>
      <c r="Q37" s="6"/>
    </row>
    <row r="38" spans="1:17" x14ac:dyDescent="0.2">
      <c r="A38" s="26"/>
      <c r="B38" s="32"/>
      <c r="C38" s="32"/>
      <c r="D38" s="32"/>
      <c r="E38" s="32"/>
      <c r="F38" s="32"/>
      <c r="G38" s="32"/>
      <c r="H38" s="26"/>
      <c r="I38" s="26"/>
      <c r="J38" s="26"/>
      <c r="M38" s="6">
        <f t="shared" si="5"/>
        <v>21</v>
      </c>
      <c r="N38" s="6">
        <f t="shared" si="9"/>
        <v>0.40333332999999993</v>
      </c>
      <c r="O38" s="6"/>
      <c r="P38" s="6"/>
      <c r="Q38" s="6"/>
    </row>
    <row r="39" spans="1:17" x14ac:dyDescent="0.2">
      <c r="A39" s="26"/>
      <c r="B39" s="32"/>
      <c r="C39" s="32"/>
      <c r="D39" s="32"/>
      <c r="E39" s="32"/>
      <c r="F39" s="26"/>
      <c r="G39" s="32"/>
      <c r="H39" s="26"/>
      <c r="I39" s="26"/>
      <c r="J39" s="26"/>
      <c r="M39" s="6">
        <f t="shared" si="5"/>
        <v>22</v>
      </c>
      <c r="N39" s="6">
        <f t="shared" si="9"/>
        <v>0.32333332999999986</v>
      </c>
      <c r="O39" s="6"/>
      <c r="P39" s="6"/>
      <c r="Q39" s="6"/>
    </row>
    <row r="40" spans="1:17" x14ac:dyDescent="0.2">
      <c r="A40" s="26"/>
      <c r="B40" s="32"/>
      <c r="C40" s="32"/>
      <c r="D40" s="32"/>
      <c r="E40" s="32"/>
      <c r="F40" s="26"/>
      <c r="G40" s="32"/>
      <c r="H40" s="26"/>
      <c r="I40" s="26"/>
      <c r="J40" s="26"/>
      <c r="M40" s="6">
        <f t="shared" si="5"/>
        <v>23</v>
      </c>
      <c r="N40" s="6">
        <f t="shared" si="9"/>
        <v>0.24333332999999979</v>
      </c>
      <c r="O40" s="6"/>
      <c r="P40" s="6"/>
      <c r="Q40" s="6"/>
    </row>
    <row r="41" spans="1:17" x14ac:dyDescent="0.2">
      <c r="A41" s="26"/>
      <c r="B41" s="32"/>
      <c r="C41" s="32"/>
      <c r="D41" s="32"/>
      <c r="E41" s="32"/>
      <c r="F41" s="32"/>
      <c r="G41" s="32"/>
      <c r="H41" s="26"/>
      <c r="I41" s="26"/>
      <c r="J41" s="26"/>
      <c r="M41" s="6">
        <f t="shared" si="5"/>
        <v>24</v>
      </c>
      <c r="N41" s="6">
        <f t="shared" si="9"/>
        <v>0.16333332999999994</v>
      </c>
      <c r="O41" s="6"/>
      <c r="P41" s="6"/>
      <c r="Q41" s="6"/>
    </row>
    <row r="42" spans="1:17" x14ac:dyDescent="0.2">
      <c r="A42" s="26"/>
      <c r="B42" s="26"/>
      <c r="C42" s="26"/>
      <c r="D42" s="26"/>
      <c r="E42" s="26"/>
      <c r="F42" s="26"/>
      <c r="G42" s="29"/>
      <c r="H42" s="26"/>
      <c r="I42" s="26"/>
      <c r="J42" s="26"/>
      <c r="M42" s="6">
        <f t="shared" si="5"/>
        <v>25</v>
      </c>
      <c r="N42" s="6">
        <f t="shared" si="9"/>
        <v>8.3333329999999872E-2</v>
      </c>
      <c r="O42" s="6"/>
      <c r="P42" s="6"/>
      <c r="Q42" s="6"/>
    </row>
    <row r="43" spans="1:17" x14ac:dyDescent="0.2">
      <c r="A43" s="26"/>
      <c r="B43" s="26"/>
      <c r="C43" s="26"/>
      <c r="D43" s="26"/>
      <c r="E43" s="26"/>
      <c r="F43" s="26"/>
      <c r="G43" s="29"/>
      <c r="H43" s="26"/>
      <c r="I43" s="26"/>
      <c r="J43" s="26"/>
      <c r="M43" s="6">
        <f t="shared" si="5"/>
        <v>26</v>
      </c>
      <c r="N43" s="6">
        <f t="shared" si="9"/>
        <v>3.3333299999998012E-3</v>
      </c>
      <c r="O43" s="6"/>
      <c r="P43" s="6"/>
      <c r="Q43" s="6"/>
    </row>
    <row r="44" spans="1:17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M44" s="6"/>
      <c r="N44" s="6"/>
      <c r="O44" s="6"/>
      <c r="P44" s="6"/>
      <c r="Q44" s="6"/>
    </row>
    <row r="45" spans="1:17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M45" s="7">
        <f>2.08333333</f>
        <v>2.0833333299999999</v>
      </c>
      <c r="N45" s="6"/>
      <c r="O45" s="6"/>
      <c r="P45" s="6"/>
      <c r="Q45" s="6"/>
    </row>
    <row r="46" spans="1:17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M46" s="7"/>
      <c r="N46" s="6"/>
      <c r="O46" s="6"/>
      <c r="P46" s="6"/>
      <c r="Q46" s="6"/>
    </row>
    <row r="47" spans="1:17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M47" s="7">
        <f>2.08/26</f>
        <v>0.08</v>
      </c>
      <c r="N47" s="6"/>
      <c r="O47" s="8">
        <f>M45/13</f>
        <v>0.16025640999999999</v>
      </c>
      <c r="P47" s="6"/>
      <c r="Q47" s="6"/>
    </row>
    <row r="48" spans="1:17" x14ac:dyDescent="0.2">
      <c r="A48" s="33"/>
      <c r="B48" s="34"/>
      <c r="C48" s="26"/>
      <c r="D48" s="33"/>
      <c r="E48" s="34"/>
      <c r="F48" s="26"/>
      <c r="G48" s="26"/>
      <c r="H48" s="26"/>
      <c r="I48" s="26"/>
      <c r="J48" s="26"/>
      <c r="M48" s="7"/>
      <c r="N48" s="6"/>
      <c r="O48" s="6"/>
      <c r="P48" s="6"/>
      <c r="Q48" s="6"/>
    </row>
    <row r="49" spans="1:17" x14ac:dyDescent="0.2">
      <c r="A49" s="33"/>
      <c r="B49" s="34"/>
      <c r="C49" s="26"/>
      <c r="D49" s="33"/>
      <c r="E49" s="34"/>
      <c r="F49" s="26"/>
      <c r="G49" s="26"/>
      <c r="H49" s="26"/>
      <c r="I49" s="26"/>
      <c r="J49" s="26"/>
      <c r="M49" s="7"/>
      <c r="N49" s="6"/>
      <c r="O49" s="6"/>
      <c r="P49" s="6"/>
      <c r="Q49" s="6"/>
    </row>
    <row r="50" spans="1:17" x14ac:dyDescent="0.2">
      <c r="A50" s="33"/>
      <c r="B50" s="34"/>
      <c r="C50" s="26"/>
      <c r="D50" s="33"/>
      <c r="E50" s="34"/>
      <c r="F50" s="26"/>
      <c r="G50" s="26"/>
      <c r="H50" s="26"/>
      <c r="I50" s="26"/>
      <c r="J50" s="26"/>
      <c r="M50" s="6"/>
      <c r="N50" s="6"/>
      <c r="O50" s="6"/>
      <c r="P50" s="6"/>
      <c r="Q50" s="6"/>
    </row>
    <row r="51" spans="1:17" x14ac:dyDescent="0.2">
      <c r="A51" s="35"/>
      <c r="B51" s="36"/>
      <c r="C51" s="26"/>
      <c r="D51" s="35"/>
      <c r="E51" s="37"/>
      <c r="F51" s="26"/>
      <c r="G51" s="26"/>
      <c r="H51" s="26"/>
      <c r="I51" s="26"/>
      <c r="J51" s="26"/>
      <c r="M51" s="6"/>
      <c r="N51" s="6"/>
      <c r="O51" s="6"/>
      <c r="P51" s="6"/>
      <c r="Q51" s="6"/>
    </row>
    <row r="52" spans="1:17" x14ac:dyDescent="0.2">
      <c r="A52" s="35"/>
      <c r="B52" s="36"/>
      <c r="C52" s="26"/>
      <c r="D52" s="35"/>
      <c r="E52" s="37"/>
      <c r="F52" s="26"/>
      <c r="G52" s="26"/>
      <c r="H52" s="26"/>
      <c r="I52" s="26"/>
      <c r="J52" s="26"/>
      <c r="M52" s="6"/>
      <c r="N52" s="6"/>
      <c r="O52" s="6"/>
      <c r="P52" s="6"/>
      <c r="Q52" s="6"/>
    </row>
    <row r="53" spans="1:17" x14ac:dyDescent="0.2">
      <c r="A53" s="35"/>
      <c r="B53" s="36"/>
      <c r="C53" s="26"/>
      <c r="D53" s="35"/>
      <c r="E53" s="37"/>
      <c r="F53" s="26"/>
      <c r="G53" s="26"/>
      <c r="H53" s="26"/>
      <c r="I53" s="26"/>
      <c r="J53" s="26"/>
      <c r="M53" s="6"/>
      <c r="N53" s="6"/>
      <c r="O53" s="6"/>
      <c r="P53" s="6"/>
      <c r="Q53" s="6"/>
    </row>
    <row r="54" spans="1:17" x14ac:dyDescent="0.2">
      <c r="A54" s="35"/>
      <c r="B54" s="36"/>
      <c r="C54" s="26"/>
      <c r="D54" s="35"/>
      <c r="E54" s="36"/>
      <c r="F54" s="26"/>
      <c r="G54" s="26"/>
      <c r="H54" s="26"/>
      <c r="I54" s="26"/>
      <c r="J54" s="26"/>
      <c r="M54" s="6"/>
      <c r="N54" s="6"/>
      <c r="O54" s="6"/>
      <c r="P54" s="6"/>
      <c r="Q54" s="6"/>
    </row>
    <row r="55" spans="1:17" x14ac:dyDescent="0.2">
      <c r="A55" s="26"/>
      <c r="B55" s="26"/>
      <c r="C55" s="26"/>
      <c r="D55" s="35"/>
      <c r="E55" s="36"/>
      <c r="F55" s="26"/>
      <c r="G55" s="26"/>
      <c r="H55" s="26"/>
      <c r="I55" s="26"/>
      <c r="J55" s="26"/>
      <c r="M55" s="6"/>
      <c r="N55" s="6"/>
      <c r="O55" s="6"/>
      <c r="P55" s="6"/>
      <c r="Q55" s="6"/>
    </row>
    <row r="56" spans="1:17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M56" s="6"/>
      <c r="N56" s="6"/>
      <c r="O56" s="6"/>
      <c r="P56" s="6"/>
      <c r="Q56" s="6"/>
    </row>
    <row r="57" spans="1:17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M57" s="6"/>
      <c r="N57" s="6"/>
      <c r="O57" s="6"/>
      <c r="P57" s="6"/>
      <c r="Q57" s="6"/>
    </row>
    <row r="58" spans="1:17" x14ac:dyDescent="0.2">
      <c r="A58" s="26"/>
      <c r="B58" s="26"/>
      <c r="C58" s="26"/>
      <c r="D58" s="38"/>
      <c r="E58" s="26"/>
      <c r="F58" s="26"/>
      <c r="G58" s="26"/>
      <c r="H58" s="26"/>
      <c r="I58" s="26"/>
      <c r="J58" s="26"/>
      <c r="M58" s="6"/>
      <c r="N58" s="6"/>
      <c r="O58" s="6"/>
      <c r="P58" s="6"/>
      <c r="Q58" s="6"/>
    </row>
    <row r="59" spans="1:17" x14ac:dyDescent="0.2">
      <c r="A59" s="33"/>
      <c r="B59" s="34"/>
      <c r="C59" s="26"/>
      <c r="D59" s="33"/>
      <c r="E59" s="34"/>
      <c r="F59" s="26"/>
      <c r="G59" s="26"/>
      <c r="H59" s="26"/>
      <c r="I59" s="26"/>
      <c r="J59" s="26"/>
      <c r="M59" s="6"/>
      <c r="N59" s="6"/>
      <c r="O59" s="6"/>
      <c r="P59" s="6"/>
      <c r="Q59" s="6"/>
    </row>
    <row r="60" spans="1:17" x14ac:dyDescent="0.2">
      <c r="A60" s="33"/>
      <c r="B60" s="34"/>
      <c r="C60" s="26"/>
      <c r="D60" s="33"/>
      <c r="E60" s="34"/>
      <c r="F60" s="26"/>
      <c r="G60" s="26"/>
      <c r="H60" s="26"/>
      <c r="I60" s="26"/>
      <c r="J60" s="26"/>
      <c r="M60" s="6"/>
      <c r="N60" s="6"/>
      <c r="O60" s="6"/>
      <c r="P60" s="6"/>
      <c r="Q60" s="6"/>
    </row>
    <row r="61" spans="1:17" x14ac:dyDescent="0.2">
      <c r="A61" s="33"/>
      <c r="B61" s="34"/>
      <c r="C61" s="26"/>
      <c r="D61" s="33"/>
      <c r="E61" s="34"/>
      <c r="F61" s="26"/>
      <c r="G61" s="26"/>
      <c r="H61" s="26"/>
      <c r="I61" s="26"/>
      <c r="J61" s="26"/>
      <c r="M61" s="6"/>
      <c r="N61" s="6"/>
      <c r="O61" s="6"/>
      <c r="P61" s="6"/>
      <c r="Q61" s="6"/>
    </row>
    <row r="62" spans="1:17" x14ac:dyDescent="0.2">
      <c r="A62" s="35"/>
      <c r="B62" s="37"/>
      <c r="C62" s="26"/>
      <c r="D62" s="35"/>
      <c r="E62" s="37"/>
      <c r="F62" s="26"/>
      <c r="G62" s="26"/>
      <c r="H62" s="26"/>
      <c r="I62" s="26"/>
      <c r="J62" s="26"/>
      <c r="M62" s="6"/>
      <c r="N62" s="6"/>
      <c r="O62" s="6"/>
      <c r="P62" s="6"/>
      <c r="Q62" s="6"/>
    </row>
    <row r="63" spans="1:17" x14ac:dyDescent="0.2">
      <c r="A63" s="35"/>
      <c r="B63" s="37"/>
      <c r="C63" s="26"/>
      <c r="D63" s="35"/>
      <c r="E63" s="37"/>
      <c r="F63" s="26"/>
      <c r="G63" s="26"/>
      <c r="H63" s="26"/>
      <c r="I63" s="26"/>
      <c r="J63" s="26"/>
      <c r="M63" s="6"/>
      <c r="N63" s="6"/>
      <c r="O63" s="6"/>
      <c r="P63" s="6"/>
      <c r="Q63" s="6"/>
    </row>
    <row r="64" spans="1:17" x14ac:dyDescent="0.2">
      <c r="A64" s="35"/>
      <c r="B64" s="37"/>
      <c r="C64" s="26"/>
      <c r="D64" s="35"/>
      <c r="E64" s="37"/>
      <c r="F64" s="2"/>
      <c r="G64" s="2"/>
      <c r="H64" s="2"/>
      <c r="I64" s="26"/>
      <c r="J64" s="26"/>
    </row>
    <row r="65" spans="1:10" x14ac:dyDescent="0.2">
      <c r="A65" s="35"/>
      <c r="B65" s="37"/>
      <c r="C65" s="26"/>
      <c r="D65" s="35"/>
      <c r="E65" s="37"/>
      <c r="F65" s="2"/>
      <c r="G65" s="2"/>
      <c r="H65" s="2"/>
      <c r="I65" s="26"/>
      <c r="J65" s="26"/>
    </row>
    <row r="66" spans="1:10" x14ac:dyDescent="0.2">
      <c r="A66" s="26"/>
      <c r="B66" s="26"/>
      <c r="C66" s="26"/>
      <c r="D66" s="35"/>
      <c r="E66" s="37"/>
      <c r="F66" s="27"/>
      <c r="G66" s="27"/>
      <c r="H66" s="27"/>
      <c r="I66" s="26"/>
      <c r="J66" s="26"/>
    </row>
    <row r="67" spans="1:10" x14ac:dyDescent="0.2">
      <c r="A67" s="26"/>
      <c r="B67" s="26"/>
      <c r="C67" s="26"/>
      <c r="D67" s="35"/>
      <c r="E67" s="37"/>
      <c r="F67" s="27"/>
      <c r="G67" s="27"/>
      <c r="H67" s="27"/>
      <c r="I67" s="26"/>
      <c r="J67" s="26"/>
    </row>
    <row r="68" spans="1:10" x14ac:dyDescent="0.2">
      <c r="A68" s="26"/>
      <c r="B68" s="26"/>
      <c r="C68" s="26"/>
      <c r="D68" s="35"/>
      <c r="E68" s="37"/>
      <c r="F68" s="26"/>
      <c r="G68" s="26"/>
      <c r="H68" s="26"/>
      <c r="I68" s="26"/>
      <c r="J68" s="26"/>
    </row>
    <row r="69" spans="1:10" x14ac:dyDescent="0.2">
      <c r="A69" s="26"/>
      <c r="B69" s="26"/>
      <c r="C69" s="26"/>
      <c r="D69" s="35"/>
      <c r="E69" s="37"/>
      <c r="F69" s="26"/>
      <c r="G69" s="26"/>
      <c r="H69" s="26"/>
      <c r="I69" s="26"/>
      <c r="J69" s="26"/>
    </row>
    <row r="70" spans="1:10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spans="1:10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spans="1:10" x14ac:dyDescent="0.2">
      <c r="A74" s="33"/>
      <c r="B74" s="34"/>
      <c r="C74" s="26"/>
      <c r="D74" s="33"/>
      <c r="E74" s="34"/>
      <c r="F74" s="26"/>
      <c r="G74" s="26"/>
      <c r="H74" s="26"/>
      <c r="I74" s="26"/>
      <c r="J74" s="26"/>
    </row>
    <row r="75" spans="1:10" x14ac:dyDescent="0.2">
      <c r="A75" s="33"/>
      <c r="B75" s="34"/>
      <c r="C75" s="26"/>
      <c r="D75" s="33"/>
      <c r="E75" s="34"/>
      <c r="F75" s="26"/>
      <c r="G75" s="26"/>
      <c r="H75" s="26"/>
      <c r="I75" s="26"/>
      <c r="J75" s="26"/>
    </row>
    <row r="76" spans="1:10" x14ac:dyDescent="0.2">
      <c r="A76" s="33"/>
      <c r="B76" s="34"/>
      <c r="C76" s="26"/>
      <c r="D76" s="33"/>
      <c r="E76" s="34"/>
      <c r="F76" s="26"/>
      <c r="G76" s="26"/>
      <c r="H76" s="26"/>
      <c r="I76" s="26"/>
      <c r="J76" s="26"/>
    </row>
    <row r="77" spans="1:10" x14ac:dyDescent="0.2">
      <c r="A77" s="35"/>
      <c r="B77" s="37"/>
      <c r="C77" s="26"/>
      <c r="D77" s="35"/>
      <c r="E77" s="37"/>
      <c r="F77" s="26"/>
      <c r="G77" s="26"/>
      <c r="H77" s="26"/>
      <c r="I77" s="26"/>
      <c r="J77" s="26"/>
    </row>
    <row r="78" spans="1:10" x14ac:dyDescent="0.2">
      <c r="A78" s="35"/>
      <c r="B78" s="37"/>
      <c r="C78" s="26"/>
      <c r="D78" s="35"/>
      <c r="E78" s="37"/>
      <c r="F78" s="26"/>
      <c r="G78" s="26"/>
      <c r="H78" s="26"/>
      <c r="I78" s="26"/>
      <c r="J78" s="26"/>
    </row>
    <row r="79" spans="1:10" x14ac:dyDescent="0.2">
      <c r="A79" s="26"/>
      <c r="B79" s="26"/>
      <c r="C79" s="26"/>
      <c r="D79" s="35"/>
      <c r="E79" s="37"/>
      <c r="F79" s="26"/>
      <c r="G79" s="26"/>
      <c r="H79" s="26"/>
      <c r="I79" s="26"/>
      <c r="J79" s="26"/>
    </row>
    <row r="80" spans="1:10" x14ac:dyDescent="0.2">
      <c r="A80" s="26"/>
      <c r="B80" s="26"/>
      <c r="C80" s="26"/>
      <c r="D80" s="35"/>
      <c r="E80" s="37"/>
      <c r="F80" s="26"/>
      <c r="G80" s="26"/>
      <c r="H80" s="26"/>
      <c r="I80" s="26"/>
      <c r="J80" s="26"/>
    </row>
    <row r="81" spans="1:10" x14ac:dyDescent="0.2">
      <c r="A81" s="26"/>
      <c r="B81" s="26"/>
      <c r="C81" s="26"/>
      <c r="D81" s="35"/>
      <c r="E81" s="37"/>
      <c r="F81" s="26"/>
      <c r="G81" s="26"/>
      <c r="H81" s="26"/>
      <c r="I81" s="26"/>
      <c r="J81" s="26"/>
    </row>
    <row r="82" spans="1:10" x14ac:dyDescent="0.2">
      <c r="A82" s="26"/>
      <c r="B82" s="26"/>
      <c r="C82" s="26"/>
      <c r="D82" s="35"/>
      <c r="E82" s="37"/>
      <c r="F82" s="26"/>
      <c r="G82" s="26"/>
      <c r="H82" s="26"/>
      <c r="I82" s="26"/>
      <c r="J82" s="26"/>
    </row>
    <row r="83" spans="1:10" x14ac:dyDescent="0.2">
      <c r="A83" s="26"/>
      <c r="B83" s="26"/>
      <c r="C83" s="26"/>
      <c r="D83" s="35"/>
      <c r="E83" s="37"/>
      <c r="F83" s="26"/>
      <c r="G83" s="26"/>
      <c r="H83" s="26"/>
      <c r="I83" s="26"/>
      <c r="J83" s="26"/>
    </row>
    <row r="84" spans="1:10" x14ac:dyDescent="0.2">
      <c r="A84" s="26"/>
      <c r="B84" s="26"/>
      <c r="C84" s="26"/>
      <c r="D84" s="35"/>
      <c r="E84" s="37"/>
      <c r="F84" s="26"/>
      <c r="G84" s="26"/>
      <c r="H84" s="26"/>
      <c r="I84" s="26"/>
      <c r="J84" s="26"/>
    </row>
    <row r="85" spans="1:10" x14ac:dyDescent="0.2">
      <c r="A85" s="26"/>
      <c r="B85" s="26"/>
      <c r="C85" s="26"/>
      <c r="D85" s="35"/>
      <c r="E85" s="37"/>
      <c r="F85" s="26"/>
      <c r="G85" s="26"/>
      <c r="H85" s="26"/>
      <c r="I85" s="26"/>
      <c r="J85" s="26"/>
    </row>
    <row r="86" spans="1:10" x14ac:dyDescent="0.2">
      <c r="A86" s="26"/>
      <c r="B86" s="26"/>
      <c r="C86" s="26"/>
      <c r="D86" s="35"/>
      <c r="E86" s="37"/>
      <c r="F86" s="26"/>
      <c r="G86" s="26"/>
      <c r="H86" s="26"/>
      <c r="I86" s="26"/>
      <c r="J86" s="26"/>
    </row>
    <row r="87" spans="1:10" x14ac:dyDescent="0.2">
      <c r="A87" s="26"/>
      <c r="B87" s="26"/>
      <c r="C87" s="26"/>
      <c r="D87" s="35"/>
      <c r="E87" s="37"/>
      <c r="F87" s="26"/>
      <c r="G87" s="26"/>
      <c r="H87" s="26"/>
      <c r="I87" s="26"/>
      <c r="J87" s="26"/>
    </row>
    <row r="88" spans="1:10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spans="1:10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spans="1:10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spans="1:10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spans="1:10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spans="1:10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spans="1:10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spans="1:10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spans="1:10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spans="1:10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spans="1:10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spans="1:10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1:10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0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1:10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1:10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1:10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1:10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1:10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</sheetData>
  <sheetProtection algorithmName="SHA-512" hashValue="mVa4p5tbiYe0sQ8rQ8sKcpRyS7WCGPsCbVdF09q6XJhcfVCTi2kzT/ADYmI0pjzpSCdvEZrkLAS/ggvFFqmiGg==" saltValue="8S3nG/pYXraYt9t+OgEOBg==" spinCount="100000" sheet="1" objects="1" scenarios="1" selectLockedCells="1"/>
  <mergeCells count="15">
    <mergeCell ref="A74:A76"/>
    <mergeCell ref="D74:D76"/>
    <mergeCell ref="A9:J9"/>
    <mergeCell ref="A4:J6"/>
    <mergeCell ref="A7:J7"/>
    <mergeCell ref="A17:A18"/>
    <mergeCell ref="A11:B12"/>
    <mergeCell ref="A13:A14"/>
    <mergeCell ref="A15:A16"/>
    <mergeCell ref="A22:D22"/>
    <mergeCell ref="A34:D34"/>
    <mergeCell ref="A48:A50"/>
    <mergeCell ref="D48:D50"/>
    <mergeCell ref="A59:A61"/>
    <mergeCell ref="D59:D61"/>
  </mergeCells>
  <dataValidations count="2">
    <dataValidation type="list" allowBlank="1" showInputMessage="1" showErrorMessage="1" sqref="C13:C16 I13:I18 G13:G18 E13:E18" xr:uid="{75E7C3DB-6AB3-4C5C-A480-799A8DC8FE30}">
      <formula1>$O$13:$O$30</formula1>
    </dataValidation>
    <dataValidation type="list" allowBlank="1" showInputMessage="1" showErrorMessage="1" sqref="C17:C18" xr:uid="{399F35D8-8438-44DA-895A-AC7C11ADDD08}">
      <formula1>$M$13:$M$43</formula1>
    </dataValidation>
  </dataValidations>
  <pageMargins left="0.7" right="0.7" top="0.75" bottom="0.75" header="0.3" footer="0.3"/>
  <pageSetup paperSize="9" orientation="portrait" r:id="rId1"/>
  <ignoredErrors>
    <ignoredError sqref="N24:N30 N17:N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Y N N V k d J k 8 W k A A A A 9 g A A A B I A H A B D b 2 5 m a W c v U G F j a 2 F n Z S 5 4 b W w g o h g A K K A U A A A A A A A A A A A A A A A A A A A A A A A A A A A A h Y 9 B D o I w F E S v Q r q n L Z g Y J J + y c A v G x M S 4 J a V C I 3 w M L Z a 7 u f B I X k G M o u 5 c z p u 3 m L l f b 5 C O b e N d V G 9 0 h w k J K C e e Q t m V G q u E D P b o R y Q V s C 3 k q a i U N 8 l o 4 t G U C a m t P c e M O e e o W 9 C u r 1 j I e c A O e b a T t W o L 8 p H 1 f 9 n X a G y B U h E B + 9 c Y E d K A R 3 Q V L S k H N k P I N X 6 F c N r 7 b H 8 g r I f G D r 0 S 2 P i b D N g c g b 0 / i A d Q S w M E F A A C A A g A E Y N N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G D T V Y o i k e 4 D g A A A B E A A A A T A B w A R m 9 y b X V s Y X M v U 2 V j d G l v b j E u b S C i G A A o o B Q A A A A A A A A A A A A A A A A A A A A A A A A A A A A r T k 0 u y c z P U w i G 0 I b W A F B L A Q I t A B Q A A g A I A B G D T V Z H S Z P F p A A A A P Y A A A A S A A A A A A A A A A A A A A A A A A A A A A B D b 2 5 m a W c v U G F j a 2 F n Z S 5 4 b W x Q S w E C L Q A U A A I A C A A R g 0 1 W D 8 r p q 6 Q A A A D p A A A A E w A A A A A A A A A A A A A A A A D w A A A A W 0 N v b n R l b n R f V H l w Z X N d L n h t b F B L A Q I t A B Q A A g A I A B G D T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T m U y 1 9 f B y S I P j + v + A j A 4 5 A A A A A A I A A A A A A A N m A A D A A A A A E A A A A C v n Y y w i B v / r H 8 t r p z F / m R A A A A A A B I A A A K A A A A A Q A A A A N Z w W K q E b Q h J + o p g p 8 O Q C c F A A A A C y 7 7 n v U 6 6 0 F J 5 P J u M E N l I a A v Z k y / R R R 5 c u c 0 / D 5 E E Y C t Z n d j G D z E / g Z E Z z q t J 4 d 0 P q a / 7 U M F Z z 2 1 M 2 S q 5 n y x 7 m s o a J n R E w p f S 7 u 7 s / H 7 K B w B Q A A A D h D N c v t i r a v j f K w V m z S P b p g C i J Z g = = < / D a t a M a s h u p > 
</file>

<file path=customXml/itemProps1.xml><?xml version="1.0" encoding="utf-8"?>
<ds:datastoreItem xmlns:ds="http://schemas.openxmlformats.org/officeDocument/2006/customXml" ds:itemID="{8318850F-E211-4772-94B2-0574B83FE0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Karianne van</dc:creator>
  <cp:lastModifiedBy>Sijbrandi, Sake-Jan</cp:lastModifiedBy>
  <dcterms:created xsi:type="dcterms:W3CDTF">2023-02-13T15:22:18Z</dcterms:created>
  <dcterms:modified xsi:type="dcterms:W3CDTF">2023-02-27T15:04:39Z</dcterms:modified>
</cp:coreProperties>
</file>