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aquon.sharepoint.com/sites/Projectstrategischeaanbesteding/Gedeelde documenten/General/02. Aanbestedingsfase/02. Aanbestedingsdocumenten/Standaard/"/>
    </mc:Choice>
  </mc:AlternateContent>
  <xr:revisionPtr revIDLastSave="0" documentId="8_{21E14397-72A6-40D6-8203-114501F0AF5E}" xr6:coauthVersionLast="47" xr6:coauthVersionMax="47" xr10:uidLastSave="{00000000-0000-0000-0000-000000000000}"/>
  <bookViews>
    <workbookView xWindow="-120" yWindow="-120" windowWidth="29040" windowHeight="15840" tabRatio="916" xr2:uid="{6B1FD90E-A20F-46F1-AACB-68848DC698DE}"/>
  </bookViews>
  <sheets>
    <sheet name="Uitleg" sheetId="13" r:id="rId1"/>
    <sheet name="tender perceel 1" sheetId="11" r:id="rId2"/>
    <sheet name="tender perceel 2" sheetId="1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3" i="11" l="1"/>
  <c r="M6" i="12"/>
  <c r="M65" i="12"/>
  <c r="M64" i="12"/>
  <c r="M63" i="12"/>
  <c r="M59" i="12"/>
  <c r="M29" i="12"/>
  <c r="M28" i="12"/>
  <c r="M27" i="12"/>
  <c r="M26" i="12"/>
  <c r="M25" i="12"/>
  <c r="M24" i="12"/>
  <c r="M23" i="12"/>
  <c r="M22" i="12"/>
  <c r="M3" i="12"/>
  <c r="M4" i="12"/>
  <c r="M5" i="12"/>
  <c r="M7" i="12"/>
  <c r="M8" i="12"/>
  <c r="M9" i="12"/>
  <c r="M10" i="12"/>
  <c r="M11" i="12"/>
  <c r="M12" i="12"/>
  <c r="M13" i="12"/>
  <c r="M14" i="12"/>
  <c r="M15" i="12"/>
  <c r="M16" i="12"/>
  <c r="M17" i="12"/>
  <c r="M18" i="12"/>
  <c r="M19" i="12"/>
  <c r="M20" i="12"/>
  <c r="M2" i="12"/>
  <c r="L32" i="11"/>
  <c r="L109" i="11"/>
  <c r="L76" i="11"/>
  <c r="L75" i="11"/>
  <c r="L68" i="11"/>
  <c r="L67" i="11"/>
  <c r="L66" i="11"/>
  <c r="L65" i="11"/>
  <c r="L64" i="11"/>
  <c r="L63" i="11"/>
  <c r="L62" i="11"/>
  <c r="L61" i="11"/>
  <c r="L60" i="11"/>
  <c r="L59" i="11"/>
  <c r="L45" i="11"/>
  <c r="L44" i="11"/>
  <c r="L42" i="11"/>
  <c r="L41" i="11"/>
  <c r="L40" i="11"/>
  <c r="L38" i="11"/>
  <c r="L37" i="11"/>
  <c r="L36" i="11"/>
  <c r="L35" i="11"/>
  <c r="L34" i="11"/>
  <c r="L33" i="11"/>
  <c r="L4" i="11"/>
  <c r="L3" i="11"/>
  <c r="L2" i="11"/>
  <c r="L30" i="11"/>
  <c r="L29" i="11"/>
  <c r="L28" i="11"/>
  <c r="L27" i="11"/>
  <c r="L26" i="11"/>
  <c r="L25" i="11"/>
  <c r="L24" i="11"/>
  <c r="L23" i="11"/>
  <c r="L22" i="11"/>
  <c r="L21" i="11"/>
  <c r="L20" i="11"/>
  <c r="L19" i="11"/>
  <c r="L18" i="11"/>
  <c r="L17" i="11"/>
  <c r="L16" i="11"/>
  <c r="L15" i="11"/>
  <c r="L14" i="11"/>
  <c r="L13" i="11"/>
  <c r="L12" i="11"/>
  <c r="L11" i="11"/>
  <c r="L10" i="11"/>
  <c r="L9" i="11"/>
  <c r="L8" i="11"/>
  <c r="L7" i="11"/>
  <c r="L6" i="11"/>
  <c r="L5" i="11"/>
  <c r="L154" i="11" l="1"/>
  <c r="I155" i="11" s="1"/>
  <c r="M110" i="12"/>
  <c r="J111" i="12" s="1"/>
  <c r="M111" i="12" s="1"/>
  <c r="M113" i="12" s="1"/>
  <c r="L155" i="11" l="1"/>
  <c r="L157" i="11" s="1"/>
</calcChain>
</file>

<file path=xl/sharedStrings.xml><?xml version="1.0" encoding="utf-8"?>
<sst xmlns="http://schemas.openxmlformats.org/spreadsheetml/2006/main" count="937" uniqueCount="374">
  <si>
    <t>UITLEG</t>
  </si>
  <si>
    <t>Inschrijver moet volgens het model van het prijsblad inschrijven. Wijzigingen aan de inhoud zijn niet toegestaan. Naast de netto stuk prijs voor de analyses/pakketten (Perceel 1: kolom I; Perceel 2: Kolom J) dient u ook een algemeen kortingspercentage op uw bruto tarievenlijst in te vullen (Perceel 1: cel J152; Perceel 2: cel K108).</t>
  </si>
  <si>
    <t>Dit betreft alle geel gemarkeerde velden in het prijsblad.</t>
  </si>
  <si>
    <t>Waarbij:</t>
  </si>
  <si>
    <r>
      <t>Korting tarieven lijst</t>
    </r>
    <r>
      <rPr>
        <sz val="11"/>
        <color theme="1"/>
        <rFont val="Calibri"/>
        <family val="2"/>
        <scheme val="minor"/>
      </rPr>
      <t>: Is de korting die u wenst aan te bieden op de standaard analyse uit uw prijscatalogus waarvoor geen netto tarieven zijn aangeboden.</t>
    </r>
  </si>
  <si>
    <r>
      <t>Inschrijfsom</t>
    </r>
    <r>
      <rPr>
        <sz val="11"/>
        <color theme="1"/>
        <rFont val="Calibri"/>
        <family val="2"/>
        <scheme val="minor"/>
      </rPr>
      <t>: Het totaal van alle netto aangeboden tarieven volgens inschrijflijst</t>
    </r>
  </si>
  <si>
    <r>
      <t>Totaal inschrijfsom</t>
    </r>
    <r>
      <rPr>
        <sz val="11"/>
        <color theme="1"/>
        <rFont val="Calibri"/>
        <family val="2"/>
        <scheme val="minor"/>
      </rPr>
      <t>: Is het totaal van alle netto analyses vermeerderd met de bruto analyses minus het aangeboden kortingspercentage. Dit is uw uiteindelijke inschrijfsom.</t>
    </r>
  </si>
  <si>
    <t>Bepaling/ Pakket</t>
  </si>
  <si>
    <t>Norm</t>
  </si>
  <si>
    <t>Toelichting/ Component/ Bepaling</t>
  </si>
  <si>
    <t>CAS nummer</t>
  </si>
  <si>
    <t>RG</t>
  </si>
  <si>
    <t>Eenheid</t>
  </si>
  <si>
    <t>Conserveringstermijn</t>
  </si>
  <si>
    <t>Aantallen</t>
  </si>
  <si>
    <t>Tarief</t>
  </si>
  <si>
    <t>Totaal</t>
  </si>
  <si>
    <t>AS3000 toeslag waterbodem per monster</t>
  </si>
  <si>
    <t>Asbest toeslag per monster</t>
  </si>
  <si>
    <t>Mengen van monster (per deelmonster)</t>
  </si>
  <si>
    <t>Droge stof (DS)</t>
  </si>
  <si>
    <t>Conform SIKB AS 3000</t>
  </si>
  <si>
    <t>Protocol 3210, Waterbodem, standaardpakket, versie 5, 23-06-2016</t>
  </si>
  <si>
    <t>7dgn</t>
  </si>
  <si>
    <t>Organische stof (OS)</t>
  </si>
  <si>
    <t>28 dgn</t>
  </si>
  <si>
    <t>Lutumgehalte (&lt; 2µm)</t>
  </si>
  <si>
    <t>Voorbehandeling t.b.v. elementen</t>
  </si>
  <si>
    <t>NEN 6961</t>
  </si>
  <si>
    <t>nvt</t>
  </si>
  <si>
    <t>Arseen (As)</t>
  </si>
  <si>
    <t>Protocol 3250, Waterbodem, aanvullend IV, versie 5, 23-06-2016</t>
  </si>
  <si>
    <t>Barium (Ba)</t>
  </si>
  <si>
    <t>Cadmium (Cd)</t>
  </si>
  <si>
    <t>Kobalt (Co)</t>
  </si>
  <si>
    <t>Croom (Cr)</t>
  </si>
  <si>
    <t>Koper (Cu)</t>
  </si>
  <si>
    <t>IJzer (Fe)</t>
  </si>
  <si>
    <t>Conform NEN-EN-ISO 17294-2</t>
  </si>
  <si>
    <t>7439-89-6</t>
  </si>
  <si>
    <t>g/kg ds</t>
  </si>
  <si>
    <t>Kwik (Hg)</t>
  </si>
  <si>
    <t>4 dgn</t>
  </si>
  <si>
    <t>Molybdeen (Mo)</t>
  </si>
  <si>
    <t>Nikkel (Ni)</t>
  </si>
  <si>
    <t>Lood (Pb)</t>
  </si>
  <si>
    <t>Zink (Zn)</t>
  </si>
  <si>
    <t>PAK(10)</t>
  </si>
  <si>
    <t>Minerale olie (C10-C40)</t>
  </si>
  <si>
    <t>PCB's</t>
  </si>
  <si>
    <t>OCB's</t>
  </si>
  <si>
    <t>Protocol 3220, Waterbodem annvullend  I, versie 5, 23-06-2016</t>
  </si>
  <si>
    <t>Cyanide vrij</t>
  </si>
  <si>
    <t>Protocol 3240, Waterbodem aanvullend III, versie 5, 23-06-2016</t>
  </si>
  <si>
    <t>Cyanide totaal</t>
  </si>
  <si>
    <t>Chloride</t>
  </si>
  <si>
    <t>pH-H2O</t>
  </si>
  <si>
    <t>1 dag</t>
  </si>
  <si>
    <t>Pentachloorfenol</t>
  </si>
  <si>
    <t>Conform SIKB AS3000</t>
  </si>
  <si>
    <t>Protocol 3260, Waterbodem, aanvullend V, versie 5, 23-06-2016</t>
  </si>
  <si>
    <t>7 dgn</t>
  </si>
  <si>
    <t>Organotinverbindingen</t>
  </si>
  <si>
    <t>Elementen (12)</t>
  </si>
  <si>
    <t>Waterbodem basis</t>
  </si>
  <si>
    <t>DS / gloeirest / OS / PH-H2O / elementen (12) / minerale olie / PAK10 / PCB's + OCB's / calciumcarbonaat / zeefkromme / Lutumgehalte</t>
  </si>
  <si>
    <t>750</t>
  </si>
  <si>
    <t>Waterbodem basis + PCF</t>
  </si>
  <si>
    <t>DS / gloeirest / OS / PH-H2O / elementen (12) / minerale olie / PAK10 / PCB's + OCB's / calciumcarbonaat / zeefkromme / Lutumgehalte / Pentachloorfenol</t>
  </si>
  <si>
    <t>300</t>
  </si>
  <si>
    <t>Waterbodem extra nutriënten</t>
  </si>
  <si>
    <t>chloride / ammonium / nitriet / nitraat / fosfaat / sulfaat / som nitraat en nitriet</t>
  </si>
  <si>
    <t>20</t>
  </si>
  <si>
    <t>Waterbodem basis + nutriënten</t>
  </si>
  <si>
    <t>DS / gloeirest / OS / PH-H2O / elementen (12) / minerale olie / PAK10 / PCB's en OCB's / calciumcarbonaat / zeefkromme / Lutumgehalte / P-totaal / N-Kjeldahl</t>
  </si>
  <si>
    <t>700</t>
  </si>
  <si>
    <t>Waterbodem basis + nutriënten + PCF</t>
  </si>
  <si>
    <t>DS / gloeirest / OS / PH-H2O / elementen (12) / minerale olie / PAK10 / PCB's + OCB's / calciumcarbonaat / zeefkromme / Lutumgehalte / P-totaal / N-Kjeldahl / Pentachloorfenol</t>
  </si>
  <si>
    <t>250</t>
  </si>
  <si>
    <t>Waterbodem correctie</t>
  </si>
  <si>
    <t>DS / gloeirest / OS / calciumcarbonaat / Lutumgehalte</t>
  </si>
  <si>
    <t>1500</t>
  </si>
  <si>
    <t>EOX</t>
  </si>
  <si>
    <t>NEN 6979</t>
  </si>
  <si>
    <t>-</t>
  </si>
  <si>
    <t>mg/kg ds</t>
  </si>
  <si>
    <t>N-Kjeldahl</t>
  </si>
  <si>
    <t>NEN-EN 13342</t>
  </si>
  <si>
    <t>NVT</t>
  </si>
  <si>
    <t>TOC</t>
  </si>
  <si>
    <t>NEN-EN 15936</t>
  </si>
  <si>
    <t>Kolomproef L/S = 1 en 10</t>
  </si>
  <si>
    <t>pH, Ec, Droge stof, Kolomproef L/S = 1 en 10</t>
  </si>
  <si>
    <t>Calciumcarbonaat</t>
  </si>
  <si>
    <t>NEN-EN-ISO 10693</t>
  </si>
  <si>
    <t>471-34-1</t>
  </si>
  <si>
    <t>Zeefkromme</t>
  </si>
  <si>
    <t>NEN-ISO 13320</t>
  </si>
  <si>
    <t>droge stof</t>
  </si>
  <si>
    <t>organische stof</t>
  </si>
  <si>
    <t>calciumcarbonaat</t>
  </si>
  <si>
    <t>korrelgroottefractie tot 2000 µm</t>
  </si>
  <si>
    <t>% md</t>
  </si>
  <si>
    <t>korrelgroottefractie tot 1000 µm</t>
  </si>
  <si>
    <t>korrelgroottefractie tot 500 µm</t>
  </si>
  <si>
    <t>korrelgroottefractie tot 250 µm</t>
  </si>
  <si>
    <t>korrelgroottefractie tot 125 µm</t>
  </si>
  <si>
    <t>korrelgroottefractie tot 63 µm</t>
  </si>
  <si>
    <t>korrelgroottefractie tot 50 µm</t>
  </si>
  <si>
    <t>korrelgroottefractie tot 32 µm</t>
  </si>
  <si>
    <t>korrelgroottefractie tot 16 µm</t>
  </si>
  <si>
    <t>korrelgroottefractie  &lt;2 µm</t>
  </si>
  <si>
    <t>Ammonium</t>
  </si>
  <si>
    <t>NEN-ISO 15923-1</t>
  </si>
  <si>
    <t>14798-03-9</t>
  </si>
  <si>
    <t>Nitraat</t>
  </si>
  <si>
    <t>14797-55-8</t>
  </si>
  <si>
    <t>Nitriet</t>
  </si>
  <si>
    <t>14797-65-0</t>
  </si>
  <si>
    <t>Som nitraat en nitriet</t>
  </si>
  <si>
    <t>Fosfaat</t>
  </si>
  <si>
    <t>14265-44-2</t>
  </si>
  <si>
    <t>2 dgn</t>
  </si>
  <si>
    <t>Sulfaat</t>
  </si>
  <si>
    <t>14808-79-8</t>
  </si>
  <si>
    <t>Vrij ijzer</t>
  </si>
  <si>
    <t>NEN 6966</t>
  </si>
  <si>
    <t>%</t>
  </si>
  <si>
    <t>P-totaal</t>
  </si>
  <si>
    <t>BTEX</t>
  </si>
  <si>
    <t>NEN-EN-ISO 22155 of NEN-EN-ISO 15009</t>
  </si>
  <si>
    <t>Benzeen</t>
  </si>
  <si>
    <t>71-43-2</t>
  </si>
  <si>
    <t>Tolueen</t>
  </si>
  <si>
    <t>108-88-3</t>
  </si>
  <si>
    <t>Ethylbenzeen</t>
  </si>
  <si>
    <t>100-41-4</t>
  </si>
  <si>
    <t>m,p Xyleen</t>
  </si>
  <si>
    <t>108-38-3 en 106-42-5</t>
  </si>
  <si>
    <t>ortho Xyleen</t>
  </si>
  <si>
    <t>95-47-6</t>
  </si>
  <si>
    <t>som Xylenen</t>
  </si>
  <si>
    <t>HFPO-DA (Gen-X)</t>
  </si>
  <si>
    <t>AS3000 (vooralsnog volgens voorpublicatie versie 6 protocol 3280 van 23-04-2020)</t>
  </si>
  <si>
    <t>2,3,3,3-tetrafluor-2-(heptafluorpropoxy)propionzuur</t>
  </si>
  <si>
    <t>13252-13-6</t>
  </si>
  <si>
    <t>ug/kg ds</t>
  </si>
  <si>
    <t>PFAS(28)</t>
  </si>
  <si>
    <t>1H,1H,2H,2H-perfluordodecaansulfonzuur</t>
  </si>
  <si>
    <t>120226-60-0</t>
  </si>
  <si>
    <t>perfluoroctadecaanzuur</t>
  </si>
  <si>
    <t>16517-11-6</t>
  </si>
  <si>
    <t>perfluoroctaansulfonaat</t>
  </si>
  <si>
    <t>1763-23-1</t>
  </si>
  <si>
    <t>perfluorundecaanzuur</t>
  </si>
  <si>
    <t>2058-94-8</t>
  </si>
  <si>
    <t>perfluoroctaansulfonylamide(N-methyl)acetaat</t>
  </si>
  <si>
    <t>2355-31-9</t>
  </si>
  <si>
    <t>perfluorpentaanzuur</t>
  </si>
  <si>
    <t>2706-90-3</t>
  </si>
  <si>
    <t>perfluorpentaan-1-sulfonzuur</t>
  </si>
  <si>
    <t>2706-91-4</t>
  </si>
  <si>
    <t>2-(perfluorhexyl)ethaan-1-sulfonzuur</t>
  </si>
  <si>
    <t>27619-97-2</t>
  </si>
  <si>
    <t>perfluoroctaansulfonylamide(N-ethyl)acetaat</t>
  </si>
  <si>
    <t>2991-50-6</t>
  </si>
  <si>
    <t>perfluorhexaanzuur</t>
  </si>
  <si>
    <t>307-24-4</t>
  </si>
  <si>
    <t>perfluordodecaanzuur</t>
  </si>
  <si>
    <t>307-55-1</t>
  </si>
  <si>
    <t>N-methyl perfluoroctaansulfonamide</t>
  </si>
  <si>
    <t>31506-32-8</t>
  </si>
  <si>
    <t>perfluoroctaanzuur</t>
  </si>
  <si>
    <t>335-67-1</t>
  </si>
  <si>
    <t>perfluordecaanzuur</t>
  </si>
  <si>
    <t>335-76-2</t>
  </si>
  <si>
    <t>perfluor-1-decaansulfonaat (lineair)</t>
  </si>
  <si>
    <t>335-77-3</t>
  </si>
  <si>
    <t>perfluor-1-hexaansulfonaat (lineair)</t>
  </si>
  <si>
    <t>355-46-4</t>
  </si>
  <si>
    <t>perfluorbutaanzuur</t>
  </si>
  <si>
    <t>375-22-4</t>
  </si>
  <si>
    <t>perfluor-1-butaansulfonaat (lineair)</t>
  </si>
  <si>
    <t>375-73-5</t>
  </si>
  <si>
    <t>perfluorheptaanzuur</t>
  </si>
  <si>
    <t>375-85-9</t>
  </si>
  <si>
    <t>perfluor-1-heptaansulfonaat (lineair)</t>
  </si>
  <si>
    <t>375-92-8</t>
  </si>
  <si>
    <t>perfluornonaanzuur</t>
  </si>
  <si>
    <t>375-95-1</t>
  </si>
  <si>
    <t>perfluortetradecaanzuur</t>
  </si>
  <si>
    <t>376-06-7</t>
  </si>
  <si>
    <t>1H,1H,2H,2H-perfluordecaansulfonzuur</t>
  </si>
  <si>
    <t>39108-34-4</t>
  </si>
  <si>
    <t>bisperfluordecyl fosfaat</t>
  </si>
  <si>
    <t>678-41-1</t>
  </si>
  <si>
    <t>perfluorhexadecaanzuur</t>
  </si>
  <si>
    <t>67905-19-5</t>
  </si>
  <si>
    <t>perfluortridecaanzuur</t>
  </si>
  <si>
    <t>72629-94-8</t>
  </si>
  <si>
    <t>perfluoroctaansulfonamide</t>
  </si>
  <si>
    <t>754-91-6</t>
  </si>
  <si>
    <t>2-(perfluorbutyl)ethaan-1-sulfonzuur (4:2 FTS)</t>
  </si>
  <si>
    <t>757124-72-4</t>
  </si>
  <si>
    <t>som vertakte PFOA-isomeren</t>
  </si>
  <si>
    <t>som vertakte PFOS-isomeren</t>
  </si>
  <si>
    <t>som lineair en vertakte perfluoroctaanzuur</t>
  </si>
  <si>
    <t>som lineair en vertakte perfluoroctylsulfonaat</t>
  </si>
  <si>
    <t>PFAS(38)</t>
  </si>
  <si>
    <t>7H-perfluorheptaanzuur</t>
  </si>
  <si>
    <t>1546-95-8</t>
  </si>
  <si>
    <t>perfluorbutaansulfonylamide(N-methyl)acetaat</t>
  </si>
  <si>
    <t>159381-10-9</t>
  </si>
  <si>
    <t>perfluor-3,7-dimethyloctaanzuur</t>
  </si>
  <si>
    <t>172155-07-6</t>
  </si>
  <si>
    <t>perfluorbutaansulfonamide</t>
  </si>
  <si>
    <t>30334-69-1</t>
  </si>
  <si>
    <t>2H,2H,3H,3H-perfluorundecaanzuur</t>
  </si>
  <si>
    <t>34598-33-9</t>
  </si>
  <si>
    <t>N-ethyl perfluoroctaansulfonamide</t>
  </si>
  <si>
    <t>4151-50-2</t>
  </si>
  <si>
    <t>N-methylperfluorbutaansulfonamide</t>
  </si>
  <si>
    <t>68298-12-4</t>
  </si>
  <si>
    <t>cis-hexadecafluor-2-deceenzuur</t>
  </si>
  <si>
    <t>70887-84-2</t>
  </si>
  <si>
    <t>2(6chloor-dodecafluorhexoxy)-tetrafluorethaansulfonaat,Kzout</t>
  </si>
  <si>
    <t>73606-19-6</t>
  </si>
  <si>
    <t>ammonium 4,8-dioxa-3H-perfluornonanoaat</t>
  </si>
  <si>
    <t>958445-44-8</t>
  </si>
  <si>
    <t>Korting bruto tarievenlijst</t>
  </si>
  <si>
    <t>Inschrijfsom netto analyses</t>
  </si>
  <si>
    <t>Afname uit bruto tarievenlijst (15%)</t>
  </si>
  <si>
    <t>Totaal inschrijfsom</t>
  </si>
  <si>
    <t>Bepaling</t>
  </si>
  <si>
    <t>Matrix</t>
  </si>
  <si>
    <t>Component</t>
  </si>
  <si>
    <t>Aantal</t>
  </si>
  <si>
    <t>AW</t>
  </si>
  <si>
    <t>NEN-EN-ISO 14403-2</t>
  </si>
  <si>
    <t>57-12-5</t>
  </si>
  <si>
    <t>ug/l</t>
  </si>
  <si>
    <t>6 dgn</t>
  </si>
  <si>
    <t>OW</t>
  </si>
  <si>
    <t>Waterdampvluchtige fenolen (Fenolindex)</t>
  </si>
  <si>
    <t>OW/AW</t>
  </si>
  <si>
    <t>NEN 6670</t>
  </si>
  <si>
    <t>mg/l</t>
  </si>
  <si>
    <t>NEN-EN-ISO 15587-1</t>
  </si>
  <si>
    <t>Cesium (Ce)</t>
  </si>
  <si>
    <t>NEN-EN-ISO 17294-2 </t>
  </si>
  <si>
    <t>7440-46-2</t>
  </si>
  <si>
    <t>Palladium (Pd)</t>
  </si>
  <si>
    <t>7440-05-3</t>
  </si>
  <si>
    <t>Platina (Pt)</t>
  </si>
  <si>
    <t>7440-06-4</t>
  </si>
  <si>
    <t>Ruthenium (Ru)</t>
  </si>
  <si>
    <t>7440-18-8</t>
  </si>
  <si>
    <t>Zwavel totaal (S)</t>
  </si>
  <si>
    <t>NEN 6953</t>
  </si>
  <si>
    <t>7704-34-9</t>
  </si>
  <si>
    <t>Titaan (Ti)</t>
  </si>
  <si>
    <t>7440-32-6</t>
  </si>
  <si>
    <t>Wolfraam (W)</t>
  </si>
  <si>
    <t>7440-33-7</t>
  </si>
  <si>
    <t>Bromide na filtratie</t>
  </si>
  <si>
    <t>NEN-EN-ISO 10304-1</t>
  </si>
  <si>
    <t>24959-67-9</t>
  </si>
  <si>
    <t>Bromide totaal</t>
  </si>
  <si>
    <t>Bromaat</t>
  </si>
  <si>
    <t>NEN-EN-ISO 15061</t>
  </si>
  <si>
    <t>15541-45-4</t>
  </si>
  <si>
    <t>Fluoride</t>
  </si>
  <si>
    <t>16984-48-8</t>
  </si>
  <si>
    <t>Sulfide totaal</t>
  </si>
  <si>
    <t xml:space="preserve">NEN 6608 </t>
  </si>
  <si>
    <t>18496-25-8</t>
  </si>
  <si>
    <t>Detergenten</t>
  </si>
  <si>
    <t xml:space="preserve"> </t>
  </si>
  <si>
    <t>Som detergenten anionactief</t>
  </si>
  <si>
    <t>Som detergenten kationactief</t>
  </si>
  <si>
    <t>Som detergenten nonionactief</t>
  </si>
  <si>
    <t>AOX, Adsorbeerbare organische halogeenverbindingen</t>
  </si>
  <si>
    <t>ISO 9562</t>
  </si>
  <si>
    <t>5 dgn</t>
  </si>
  <si>
    <t>EOX, Extraheerbaar organische halogenen</t>
  </si>
  <si>
    <t>OW / AW</t>
  </si>
  <si>
    <t>NEN 6402</t>
  </si>
  <si>
    <t xml:space="preserve">VOX, Vluchtige organische halogenen </t>
  </si>
  <si>
    <t>Captan</t>
  </si>
  <si>
    <t>133-06-2</t>
  </si>
  <si>
    <t>µg/L</t>
  </si>
  <si>
    <t>Dioxines en dibenzofuranen en PCBs</t>
  </si>
  <si>
    <t>2,3,7,8-tetrachloordibenzo-p-dioxine</t>
  </si>
  <si>
    <t>1746-01-6</t>
  </si>
  <si>
    <t>1,2,3,7,8-pentachloordibenzo-p-dioxine</t>
  </si>
  <si>
    <t>40321-76-4</t>
  </si>
  <si>
    <t>1,2,3,4,6,7,8,9-octachloordibenzofuraan</t>
  </si>
  <si>
    <t>39001-02-0</t>
  </si>
  <si>
    <t>2,3,7,8-tetrachloordibenzofuraan</t>
  </si>
  <si>
    <t>51207-31-9</t>
  </si>
  <si>
    <t>1,2,3,4,6,7,8-heptachloordibenzofuraan</t>
  </si>
  <si>
    <t>67562-39-4</t>
  </si>
  <si>
    <t>1,2,3,4,7,8,9-heptachloordibenzofuraan</t>
  </si>
  <si>
    <t>55673-89-7</t>
  </si>
  <si>
    <t>2,3,4,6,7,8-hexachloordibenzofuraan</t>
  </si>
  <si>
    <t>60851-34-5</t>
  </si>
  <si>
    <t>1,2,3,6,7,8-hexachloordibenzofuraan</t>
  </si>
  <si>
    <t>57117-44-9</t>
  </si>
  <si>
    <t>1,2,3,4,7,8-hexachloordibenzofuraan</t>
  </si>
  <si>
    <t>70648-26-9</t>
  </si>
  <si>
    <t>1,2,3,7,8,9-hexachloordibenzofuraan</t>
  </si>
  <si>
    <t>72918-21-9</t>
  </si>
  <si>
    <t>2,3,4,7,8-pentachloordibenzofuraan</t>
  </si>
  <si>
    <t>57117-31-4</t>
  </si>
  <si>
    <t>1,2,3,7,8-pentachloordibenzofuraan</t>
  </si>
  <si>
    <t>57117-41-6</t>
  </si>
  <si>
    <t>1,2,3,4,7,8-hexachloordibenzo-p-dioxine</t>
  </si>
  <si>
    <t>39227-28-6</t>
  </si>
  <si>
    <t>1,2,3,6,7,8-hexachloordibenzo-p-dioxine</t>
  </si>
  <si>
    <t>57653-85-7</t>
  </si>
  <si>
    <t>1,2,3,7,8,9-hexachloordibenzo-p-dioxine</t>
  </si>
  <si>
    <t>19408-74-3</t>
  </si>
  <si>
    <t>1,2,3,4,6,7,8-heptachloordibenzo-p-dioxine</t>
  </si>
  <si>
    <t>35822-46-9</t>
  </si>
  <si>
    <t>1,2,3,4,6,7,8,9-octachloordibenzo-p-dioxine</t>
  </si>
  <si>
    <t>3268-87-9</t>
  </si>
  <si>
    <t>2,3,3',4,4',5,5'-heptachlorobifenyl</t>
  </si>
  <si>
    <t>39635-31-9</t>
  </si>
  <si>
    <t>3,3',4,4',5,5'-hexachloorbifenyl</t>
  </si>
  <si>
    <t>32774-16-6</t>
  </si>
  <si>
    <t>2,3',4,4',5,5'-hexachloorbifenyl</t>
  </si>
  <si>
    <t>52663-72-6</t>
  </si>
  <si>
    <t>2,3,3',4,4',5'-hexachloorbifenyl</t>
  </si>
  <si>
    <t>69782-90-7</t>
  </si>
  <si>
    <t>2,3,3',4,4',5-hexachloorbifenyl</t>
  </si>
  <si>
    <t>38380-08-4</t>
  </si>
  <si>
    <t>3,3',4,4',5-pentachloorbifenyl</t>
  </si>
  <si>
    <t>57465-28-8</t>
  </si>
  <si>
    <t>2,3',4,4',5'-pentachloorbifenyl</t>
  </si>
  <si>
    <t>65510-44-3</t>
  </si>
  <si>
    <t>2,3',4,4',5-pentachloorbifenyl</t>
  </si>
  <si>
    <t>31508-00-6</t>
  </si>
  <si>
    <t>2,3,4,4',5-pentachloorbifenyl</t>
  </si>
  <si>
    <t>74472-37-0</t>
  </si>
  <si>
    <t>2,3,3',4,4'-pentachloorbifenyl</t>
  </si>
  <si>
    <t>32598-14-4</t>
  </si>
  <si>
    <t>3,4,4',5-tetrachlorobifenyl</t>
  </si>
  <si>
    <t>70362-50-4</t>
  </si>
  <si>
    <t>3,3',4,4'-tetrachloorbifenyl</t>
  </si>
  <si>
    <t>32598-13-3</t>
  </si>
  <si>
    <t>Glyfosaat_AMPA</t>
  </si>
  <si>
    <t>aminomethylfosfonzuur</t>
  </si>
  <si>
    <t>1066-51-9</t>
  </si>
  <si>
    <t>glyfosaat</t>
  </si>
  <si>
    <t>1071-83-6</t>
  </si>
  <si>
    <t>glufosinaat</t>
  </si>
  <si>
    <t>51276-47-2</t>
  </si>
  <si>
    <t>Minerale olie</t>
  </si>
  <si>
    <t>minerale olie</t>
  </si>
  <si>
    <t>8042-47-5</t>
  </si>
  <si>
    <t>PFAS (38)</t>
  </si>
  <si>
    <t>N-methylperfluoroctaan sulfonamidoazijnzuur</t>
  </si>
  <si>
    <t>2-(perfluoroctyl)ethaan-1-sulfonzuur (8:2 FTS)</t>
  </si>
  <si>
    <t>bisperfluordecylwaterstoffosfaat (8:2 diPAP)</t>
  </si>
  <si>
    <t>som vertakte PFOS isomeren</t>
  </si>
  <si>
    <t>som vertakte PFOA isomeren</t>
  </si>
  <si>
    <t>DS / voorbehandeling tbv elementen/ As / Ba / Cd / Co / Cr / Cu / Fe / Hg / Mo / Ni / Pb / Zn</t>
  </si>
  <si>
    <r>
      <t>Afname uit bruto tarievenlijst (15%)</t>
    </r>
    <r>
      <rPr>
        <sz val="11"/>
        <color theme="1"/>
        <rFont val="Calibri"/>
        <family val="2"/>
        <scheme val="minor"/>
      </rPr>
      <t>: Bovenop de totale netto waarde van het perceel, wordt ca. 15% van deze waarde nog buiten deze scope afgenomen volgens standaard tarievenlijst van het laboratorium. Deze 15% van de perceelwaarde, verminderd met het door u aangeboden kortingspercentage, komt bovenop de netto perceelwaarde.</t>
    </r>
  </si>
  <si>
    <t>Methode indien afwijkend van opgegeven norm (alleen bij niet AS3000 parameters)</t>
  </si>
  <si>
    <t>Methode indien afwijkend van opgegeven norm, of in te vullen indien er geen norm staat opgegeven</t>
  </si>
  <si>
    <t>Indien eigen methode, op welke methode is deze gebaseerd:</t>
  </si>
  <si>
    <r>
      <rPr>
        <u/>
        <sz val="11"/>
        <color theme="1"/>
        <rFont val="Calibri"/>
        <family val="2"/>
        <scheme val="minor"/>
      </rPr>
      <t>Methode gebaseerd op</t>
    </r>
    <r>
      <rPr>
        <sz val="11"/>
        <color theme="1"/>
        <rFont val="Calibri"/>
        <family val="2"/>
        <scheme val="minor"/>
      </rPr>
      <t xml:space="preserve">: Is de norm die de basis vormt van eventuele opgegeven 'eigen methode'. Dit veld is verplicht als in de cel ervoor 'eigen methode' is opgegeven.  </t>
    </r>
  </si>
  <si>
    <t>Dit betreft alle oranje gemarkeerde velden in het prijsblad.</t>
  </si>
  <si>
    <r>
      <rPr>
        <u/>
        <sz val="11"/>
        <color theme="1"/>
        <rFont val="Calibri"/>
        <family val="2"/>
        <scheme val="minor"/>
      </rPr>
      <t>Methode indien afwijkend</t>
    </r>
    <r>
      <rPr>
        <sz val="11"/>
        <color theme="1"/>
        <rFont val="Calibri"/>
        <family val="2"/>
        <scheme val="minor"/>
      </rPr>
      <t>: Is de methode en conformiteit die wordt gehanteerd door inschrijver en afwijkend is van de door AQUON opgegeven methode. Indien AQUON SIKB AS 3000 heeft opgegeven kan de inschrijver hier niet van afwijken. Indien de inschijver de opgegeven norm hanteert dan niks invullen.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</si>
</sst>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1"/>
      <color theme="1"/>
      <name val="Calibri"/>
      <family val="2"/>
      <scheme val="minor"/>
    </font>
    <font>
      <b/>
      <sz val="11"/>
      <color theme="1"/>
      <name val="Calibri"/>
      <family val="2"/>
      <scheme val="minor"/>
    </font>
    <font>
      <sz val="9"/>
      <name val="Verdana"/>
      <family val="2"/>
    </font>
    <font>
      <sz val="11"/>
      <name val="Calibri"/>
      <family val="2"/>
      <scheme val="minor"/>
    </font>
    <font>
      <sz val="11"/>
      <color rgb="FF000000"/>
      <name val="Calibri"/>
      <family val="2"/>
      <scheme val="minor"/>
    </font>
    <font>
      <b/>
      <sz val="11"/>
      <name val="Calibri"/>
      <family val="2"/>
      <scheme val="minor"/>
    </font>
    <font>
      <i/>
      <sz val="11"/>
      <name val="Calibri"/>
      <family val="2"/>
      <scheme val="minor"/>
    </font>
    <font>
      <u/>
      <sz val="11"/>
      <color theme="1"/>
      <name val="Calibri"/>
      <family val="2"/>
      <scheme val="minor"/>
    </font>
    <font>
      <sz val="11"/>
      <color theme="1"/>
      <name val="Calibri"/>
      <family val="2"/>
      <scheme val="minor"/>
    </font>
  </fonts>
  <fills count="13">
    <fill>
      <patternFill patternType="none"/>
    </fill>
    <fill>
      <patternFill patternType="gray125"/>
    </fill>
    <fill>
      <patternFill patternType="solid">
        <fgColor theme="9" tint="0.79998168889431442"/>
        <bgColor indexed="64"/>
      </patternFill>
    </fill>
    <fill>
      <patternFill patternType="solid">
        <fgColor rgb="FFE2EFDA"/>
        <bgColor indexed="64"/>
      </patternFill>
    </fill>
    <fill>
      <patternFill patternType="solid">
        <fgColor rgb="FFF2F2F2"/>
        <bgColor indexed="64"/>
      </patternFill>
    </fill>
    <fill>
      <patternFill patternType="solid">
        <fgColor theme="0"/>
        <bgColor indexed="64"/>
      </patternFill>
    </fill>
    <fill>
      <patternFill patternType="solid">
        <fgColor theme="0" tint="-4.9989318521683403E-2"/>
        <bgColor indexed="64"/>
      </patternFill>
    </fill>
    <fill>
      <patternFill patternType="solid">
        <fgColor rgb="FFDDEBF7"/>
        <bgColor indexed="64"/>
      </patternFill>
    </fill>
    <fill>
      <patternFill patternType="solid">
        <fgColor rgb="FFFFFFFF"/>
        <bgColor indexed="64"/>
      </patternFill>
    </fill>
    <fill>
      <patternFill patternType="solid">
        <fgColor rgb="FFBFBFBF"/>
        <bgColor indexed="64"/>
      </patternFill>
    </fill>
    <fill>
      <patternFill patternType="solid">
        <fgColor rgb="FFFFF2CC"/>
        <bgColor indexed="64"/>
      </patternFill>
    </fill>
    <fill>
      <patternFill patternType="solid">
        <fgColor theme="7" tint="0.79998168889431442"/>
        <bgColor indexed="64"/>
      </patternFill>
    </fill>
    <fill>
      <patternFill patternType="solid">
        <fgColor theme="5"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medium">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thin">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rgb="FF000000"/>
      </left>
      <right style="medium">
        <color indexed="64"/>
      </right>
      <top style="thin">
        <color indexed="64"/>
      </top>
      <bottom style="thin">
        <color rgb="FF000000"/>
      </bottom>
      <diagonal/>
    </border>
    <border>
      <left/>
      <right style="medium">
        <color indexed="64"/>
      </right>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style="thin">
        <color rgb="FF000000"/>
      </top>
      <bottom style="medium">
        <color indexed="64"/>
      </bottom>
      <diagonal/>
    </border>
    <border>
      <left/>
      <right/>
      <top style="thin">
        <color rgb="FF000000"/>
      </top>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style="thin">
        <color rgb="FF000000"/>
      </top>
      <bottom/>
      <diagonal/>
    </border>
    <border>
      <left style="thin">
        <color indexed="64"/>
      </left>
      <right style="medium">
        <color rgb="FF000000"/>
      </right>
      <top style="thin">
        <color indexed="64"/>
      </top>
      <bottom style="thin">
        <color indexed="64"/>
      </bottom>
      <diagonal/>
    </border>
    <border>
      <left style="thin">
        <color rgb="FF000000"/>
      </left>
      <right style="medium">
        <color rgb="FF000000"/>
      </right>
      <top style="thin">
        <color rgb="FF000000"/>
      </top>
      <bottom style="medium">
        <color indexed="64"/>
      </bottom>
      <diagonal/>
    </border>
  </borders>
  <cellStyleXfs count="2">
    <xf numFmtId="0" fontId="0" fillId="0" borderId="0"/>
    <xf numFmtId="0" fontId="2" fillId="0" borderId="0"/>
  </cellStyleXfs>
  <cellXfs count="257">
    <xf numFmtId="0" fontId="0" fillId="0" borderId="0" xfId="0"/>
    <xf numFmtId="0" fontId="1" fillId="0" borderId="0" xfId="0" applyFont="1"/>
    <xf numFmtId="0" fontId="0" fillId="0" borderId="0" xfId="0" applyAlignment="1">
      <alignment horizontal="left" vertical="top" wrapText="1"/>
    </xf>
    <xf numFmtId="0" fontId="0" fillId="0" borderId="0" xfId="0" applyAlignment="1">
      <alignment horizontal="left" vertical="center"/>
    </xf>
    <xf numFmtId="0" fontId="7" fillId="0" borderId="0" xfId="0" applyFont="1" applyAlignment="1">
      <alignment horizontal="left" vertical="top" wrapText="1"/>
    </xf>
    <xf numFmtId="0" fontId="7" fillId="0" borderId="0" xfId="0" applyFont="1" applyAlignment="1">
      <alignment horizontal="left" vertical="center"/>
    </xf>
    <xf numFmtId="0" fontId="7" fillId="0" borderId="0" xfId="0" applyFont="1" applyAlignment="1">
      <alignment horizontal="left" vertical="center" wrapText="1"/>
    </xf>
    <xf numFmtId="2" fontId="0" fillId="10" borderId="23" xfId="0" applyNumberFormat="1" applyFill="1" applyBorder="1" applyAlignment="1" applyProtection="1">
      <alignment horizontal="right"/>
      <protection locked="0"/>
    </xf>
    <xf numFmtId="2" fontId="0" fillId="10" borderId="1" xfId="0" applyNumberFormat="1" applyFill="1" applyBorder="1" applyAlignment="1" applyProtection="1">
      <alignment horizontal="right"/>
      <protection locked="0"/>
    </xf>
    <xf numFmtId="2" fontId="0" fillId="11" borderId="1" xfId="0" applyNumberFormat="1" applyFill="1" applyBorder="1" applyProtection="1">
      <protection locked="0"/>
    </xf>
    <xf numFmtId="2" fontId="3" fillId="11" borderId="1" xfId="1" applyNumberFormat="1" applyFont="1" applyFill="1" applyBorder="1" applyAlignment="1" applyProtection="1">
      <alignment horizontal="right"/>
      <protection locked="0"/>
    </xf>
    <xf numFmtId="2" fontId="0" fillId="11" borderId="1" xfId="0" applyNumberFormat="1" applyFill="1" applyBorder="1" applyAlignment="1" applyProtection="1">
      <alignment horizontal="right"/>
      <protection locked="0"/>
    </xf>
    <xf numFmtId="2" fontId="0" fillId="11" borderId="1" xfId="0" applyNumberFormat="1" applyFill="1" applyBorder="1" applyAlignment="1" applyProtection="1">
      <alignment vertical="center"/>
      <protection locked="0"/>
    </xf>
    <xf numFmtId="0" fontId="0" fillId="11" borderId="11" xfId="0" applyFill="1" applyBorder="1" applyProtection="1">
      <protection locked="0"/>
    </xf>
    <xf numFmtId="0" fontId="0" fillId="11" borderId="1" xfId="0" applyFill="1" applyBorder="1" applyProtection="1">
      <protection locked="0"/>
    </xf>
    <xf numFmtId="0" fontId="4" fillId="11" borderId="1" xfId="0" applyFont="1" applyFill="1" applyBorder="1" applyProtection="1">
      <protection locked="0"/>
    </xf>
    <xf numFmtId="0" fontId="3" fillId="11" borderId="1" xfId="0" applyFont="1" applyFill="1" applyBorder="1" applyAlignment="1" applyProtection="1">
      <alignment horizontal="right"/>
      <protection locked="0"/>
    </xf>
    <xf numFmtId="0" fontId="0" fillId="4" borderId="0" xfId="0" applyFill="1"/>
    <xf numFmtId="0" fontId="0" fillId="4" borderId="0" xfId="0" applyFill="1" applyAlignment="1">
      <alignment horizontal="left"/>
    </xf>
    <xf numFmtId="0" fontId="0" fillId="4" borderId="0" xfId="0" applyFill="1" applyAlignment="1">
      <alignment horizontal="center"/>
    </xf>
    <xf numFmtId="2" fontId="0" fillId="4" borderId="3" xfId="0" applyNumberFormat="1" applyFill="1" applyBorder="1"/>
    <xf numFmtId="0" fontId="0" fillId="0" borderId="0" xfId="0" applyAlignment="1">
      <alignment horizontal="left"/>
    </xf>
    <xf numFmtId="0" fontId="0" fillId="0" borderId="0" xfId="0" applyAlignment="1">
      <alignment horizontal="center"/>
    </xf>
    <xf numFmtId="0" fontId="3" fillId="4" borderId="13" xfId="1" applyFont="1" applyFill="1" applyBorder="1"/>
    <xf numFmtId="0" fontId="3" fillId="4" borderId="15" xfId="1" applyFont="1" applyFill="1" applyBorder="1" applyAlignment="1">
      <alignment horizontal="left"/>
    </xf>
    <xf numFmtId="0" fontId="3" fillId="4" borderId="33" xfId="1" applyFont="1" applyFill="1" applyBorder="1" applyAlignment="1">
      <alignment horizontal="left"/>
    </xf>
    <xf numFmtId="0" fontId="3" fillId="0" borderId="1" xfId="1" applyFont="1" applyBorder="1"/>
    <xf numFmtId="0" fontId="4" fillId="0" borderId="1" xfId="1" applyFont="1" applyBorder="1" applyAlignment="1">
      <alignment horizontal="center"/>
    </xf>
    <xf numFmtId="0" fontId="4" fillId="0" borderId="4" xfId="1" applyFont="1" applyBorder="1" applyAlignment="1">
      <alignment horizontal="center"/>
    </xf>
    <xf numFmtId="0" fontId="0" fillId="4" borderId="13" xfId="0" applyFill="1" applyBorder="1"/>
    <xf numFmtId="0" fontId="0" fillId="4" borderId="15" xfId="0" applyFill="1" applyBorder="1" applyAlignment="1">
      <alignment horizontal="center"/>
    </xf>
    <xf numFmtId="0" fontId="0" fillId="4" borderId="15" xfId="0" applyFill="1" applyBorder="1"/>
    <xf numFmtId="0" fontId="0" fillId="4" borderId="37" xfId="0" applyFill="1" applyBorder="1" applyAlignment="1">
      <alignment horizontal="center"/>
    </xf>
    <xf numFmtId="0" fontId="3" fillId="4" borderId="12" xfId="1" applyFont="1" applyFill="1" applyBorder="1"/>
    <xf numFmtId="0" fontId="3" fillId="4" borderId="0" xfId="1" applyFont="1" applyFill="1" applyAlignment="1">
      <alignment horizontal="left"/>
    </xf>
    <xf numFmtId="0" fontId="0" fillId="4" borderId="12" xfId="0" applyFill="1" applyBorder="1"/>
    <xf numFmtId="0" fontId="0" fillId="4" borderId="17" xfId="0" applyFill="1" applyBorder="1" applyAlignment="1">
      <alignment horizontal="center"/>
    </xf>
    <xf numFmtId="0" fontId="3" fillId="4" borderId="8" xfId="1" applyFont="1" applyFill="1" applyBorder="1"/>
    <xf numFmtId="0" fontId="3" fillId="4" borderId="10" xfId="1" applyFont="1" applyFill="1" applyBorder="1" applyAlignment="1">
      <alignment horizontal="left"/>
    </xf>
    <xf numFmtId="0" fontId="3" fillId="4" borderId="25" xfId="1" applyFont="1" applyFill="1" applyBorder="1" applyAlignment="1">
      <alignment horizontal="left"/>
    </xf>
    <xf numFmtId="0" fontId="0" fillId="4" borderId="9" xfId="0" applyFill="1" applyBorder="1" applyAlignment="1">
      <alignment horizontal="center"/>
    </xf>
    <xf numFmtId="0" fontId="0" fillId="4" borderId="9" xfId="0" applyFill="1" applyBorder="1"/>
    <xf numFmtId="2" fontId="0" fillId="0" borderId="29" xfId="0" applyNumberFormat="1" applyBorder="1" applyAlignment="1">
      <alignment horizontal="center" vertical="center"/>
    </xf>
    <xf numFmtId="0" fontId="0" fillId="0" borderId="36" xfId="0" applyBorder="1" applyAlignment="1">
      <alignment vertical="center" wrapText="1"/>
    </xf>
    <xf numFmtId="0" fontId="0" fillId="0" borderId="2" xfId="0" applyBorder="1" applyAlignment="1">
      <alignment horizontal="left" vertical="center" wrapText="1"/>
    </xf>
    <xf numFmtId="0" fontId="4" fillId="0" borderId="1" xfId="1" applyFont="1" applyBorder="1" applyAlignment="1">
      <alignment horizontal="center" vertical="center"/>
    </xf>
    <xf numFmtId="0" fontId="0" fillId="0" borderId="1" xfId="0" applyBorder="1" applyAlignment="1">
      <alignment horizontal="center" vertical="center"/>
    </xf>
    <xf numFmtId="0" fontId="0" fillId="0" borderId="30" xfId="0" applyBorder="1" applyAlignment="1">
      <alignment vertical="center" wrapText="1"/>
    </xf>
    <xf numFmtId="0" fontId="0" fillId="0" borderId="8" xfId="0" applyBorder="1" applyAlignment="1">
      <alignment horizontal="left" vertical="center" wrapText="1"/>
    </xf>
    <xf numFmtId="0" fontId="0" fillId="6" borderId="33" xfId="0" applyFill="1" applyBorder="1" applyAlignment="1">
      <alignment horizontal="left" vertical="center" wrapText="1"/>
    </xf>
    <xf numFmtId="0" fontId="3" fillId="0" borderId="1" xfId="1" applyFont="1" applyBorder="1" applyAlignment="1">
      <alignment vertical="center"/>
    </xf>
    <xf numFmtId="0" fontId="0" fillId="0" borderId="35" xfId="0" applyBorder="1" applyAlignment="1">
      <alignment vertical="center" wrapText="1"/>
    </xf>
    <xf numFmtId="0" fontId="0" fillId="0" borderId="13" xfId="0" applyBorder="1" applyAlignment="1">
      <alignment horizontal="left" vertical="center" wrapText="1"/>
    </xf>
    <xf numFmtId="0" fontId="0" fillId="6" borderId="0" xfId="0" applyFill="1" applyAlignment="1">
      <alignment horizontal="left" vertical="center" wrapText="1"/>
    </xf>
    <xf numFmtId="0" fontId="0" fillId="6" borderId="13" xfId="0" applyFill="1" applyBorder="1" applyAlignment="1">
      <alignment horizontal="center"/>
    </xf>
    <xf numFmtId="0" fontId="0" fillId="6" borderId="15" xfId="0" applyFill="1" applyBorder="1" applyAlignment="1">
      <alignment horizontal="center"/>
    </xf>
    <xf numFmtId="0" fontId="0" fillId="0" borderId="6" xfId="0" applyBorder="1" applyAlignment="1">
      <alignment horizontal="left"/>
    </xf>
    <xf numFmtId="0" fontId="0" fillId="0" borderId="1" xfId="0" applyBorder="1"/>
    <xf numFmtId="0" fontId="0" fillId="6" borderId="12" xfId="0" applyFill="1" applyBorder="1" applyAlignment="1">
      <alignment horizontal="center"/>
    </xf>
    <xf numFmtId="0" fontId="0" fillId="6" borderId="0" xfId="0" applyFill="1" applyAlignment="1">
      <alignment horizontal="center"/>
    </xf>
    <xf numFmtId="0" fontId="0" fillId="6" borderId="33" xfId="0" applyFill="1" applyBorder="1" applyAlignment="1">
      <alignment horizontal="center"/>
    </xf>
    <xf numFmtId="0" fontId="0" fillId="0" borderId="1" xfId="0" applyBorder="1" applyAlignment="1">
      <alignment wrapText="1"/>
    </xf>
    <xf numFmtId="0" fontId="0" fillId="6" borderId="8" xfId="0" applyFill="1" applyBorder="1" applyAlignment="1">
      <alignment horizontal="center"/>
    </xf>
    <xf numFmtId="2" fontId="0" fillId="0" borderId="29" xfId="0" applyNumberFormat="1" applyBorder="1" applyAlignment="1">
      <alignment horizontal="center"/>
    </xf>
    <xf numFmtId="0" fontId="0" fillId="0" borderId="1" xfId="0" applyBorder="1" applyAlignment="1">
      <alignment horizontal="left"/>
    </xf>
    <xf numFmtId="0" fontId="4" fillId="8" borderId="1" xfId="0" applyFont="1" applyFill="1" applyBorder="1" applyAlignment="1">
      <alignment horizontal="center" vertical="top" wrapText="1"/>
    </xf>
    <xf numFmtId="0" fontId="0" fillId="0" borderId="1" xfId="0" applyBorder="1" applyAlignment="1">
      <alignment horizontal="center"/>
    </xf>
    <xf numFmtId="0" fontId="0" fillId="8" borderId="1" xfId="0" applyFill="1" applyBorder="1" applyAlignment="1">
      <alignment horizontal="center"/>
    </xf>
    <xf numFmtId="0" fontId="0" fillId="0" borderId="30" xfId="0" applyBorder="1"/>
    <xf numFmtId="0" fontId="3" fillId="0" borderId="11" xfId="0" applyFont="1" applyBorder="1" applyAlignment="1">
      <alignment horizontal="left" vertical="center" wrapText="1"/>
    </xf>
    <xf numFmtId="0" fontId="0" fillId="0" borderId="28" xfId="0" applyBorder="1"/>
    <xf numFmtId="0" fontId="3" fillId="0" borderId="1" xfId="0" applyFont="1" applyBorder="1" applyAlignment="1">
      <alignment horizontal="left" vertical="center" wrapText="1"/>
    </xf>
    <xf numFmtId="0" fontId="0" fillId="0" borderId="35" xfId="0" applyBorder="1"/>
    <xf numFmtId="0" fontId="0" fillId="8" borderId="7" xfId="0" applyFill="1" applyBorder="1" applyAlignment="1">
      <alignment horizontal="left"/>
    </xf>
    <xf numFmtId="0" fontId="0" fillId="6" borderId="13" xfId="0" applyFill="1" applyBorder="1" applyAlignment="1">
      <alignment horizontal="center" vertical="top" wrapText="1"/>
    </xf>
    <xf numFmtId="0" fontId="0" fillId="6" borderId="15" xfId="0" applyFill="1" applyBorder="1" applyAlignment="1">
      <alignment horizontal="left" vertical="top" wrapText="1"/>
    </xf>
    <xf numFmtId="0" fontId="0" fillId="6" borderId="26" xfId="0" applyFill="1" applyBorder="1" applyAlignment="1">
      <alignment horizontal="left" vertical="top" wrapText="1"/>
    </xf>
    <xf numFmtId="0" fontId="0" fillId="6" borderId="12" xfId="0" applyFill="1" applyBorder="1" applyAlignment="1">
      <alignment horizontal="center" vertical="top" wrapText="1"/>
    </xf>
    <xf numFmtId="0" fontId="0" fillId="6" borderId="0" xfId="0" applyFill="1" applyAlignment="1">
      <alignment horizontal="left" vertical="top" wrapText="1"/>
    </xf>
    <xf numFmtId="0" fontId="0" fillId="6" borderId="33" xfId="0" applyFill="1" applyBorder="1" applyAlignment="1">
      <alignment horizontal="left" vertical="top" wrapText="1"/>
    </xf>
    <xf numFmtId="0" fontId="0" fillId="6" borderId="8" xfId="0" applyFill="1" applyBorder="1" applyAlignment="1">
      <alignment horizontal="center" vertical="top" wrapText="1"/>
    </xf>
    <xf numFmtId="0" fontId="0" fillId="6" borderId="10" xfId="0" applyFill="1" applyBorder="1" applyAlignment="1">
      <alignment horizontal="left" vertical="top" wrapText="1"/>
    </xf>
    <xf numFmtId="0" fontId="0" fillId="6" borderId="25" xfId="0" applyFill="1" applyBorder="1" applyAlignment="1">
      <alignment horizontal="left" vertical="top" wrapText="1"/>
    </xf>
    <xf numFmtId="0" fontId="0" fillId="5" borderId="1" xfId="0" applyFill="1" applyBorder="1" applyAlignment="1">
      <alignment horizontal="left" vertical="top" wrapText="1"/>
    </xf>
    <xf numFmtId="0" fontId="0" fillId="5" borderId="28" xfId="0" applyFill="1" applyBorder="1" applyAlignment="1">
      <alignment vertical="top" wrapText="1"/>
    </xf>
    <xf numFmtId="0" fontId="0" fillId="5" borderId="35" xfId="0" applyFill="1" applyBorder="1" applyAlignment="1">
      <alignment vertical="top" wrapText="1"/>
    </xf>
    <xf numFmtId="0" fontId="3" fillId="0" borderId="7" xfId="0" applyFont="1" applyBorder="1" applyAlignment="1">
      <alignment horizontal="left" vertical="center" wrapText="1"/>
    </xf>
    <xf numFmtId="0" fontId="0" fillId="6" borderId="13" xfId="0" applyFill="1" applyBorder="1" applyAlignment="1">
      <alignment horizontal="left" vertical="center" wrapText="1"/>
    </xf>
    <xf numFmtId="0" fontId="0" fillId="6" borderId="26" xfId="0" applyFill="1" applyBorder="1" applyAlignment="1">
      <alignment horizontal="left" vertical="center" wrapText="1"/>
    </xf>
    <xf numFmtId="0" fontId="0" fillId="6" borderId="15" xfId="0" applyFill="1" applyBorder="1" applyAlignment="1">
      <alignment horizontal="left" vertical="center" wrapText="1"/>
    </xf>
    <xf numFmtId="49" fontId="4" fillId="0" borderId="6" xfId="0" applyNumberFormat="1" applyFont="1" applyBorder="1" applyAlignment="1">
      <alignment horizontal="center"/>
    </xf>
    <xf numFmtId="0" fontId="0" fillId="6" borderId="12" xfId="0" applyFill="1" applyBorder="1" applyAlignment="1">
      <alignment horizontal="left" vertical="top" wrapText="1"/>
    </xf>
    <xf numFmtId="0" fontId="0" fillId="6" borderId="25" xfId="0" applyFill="1" applyBorder="1" applyAlignment="1">
      <alignment horizontal="center"/>
    </xf>
    <xf numFmtId="0" fontId="0" fillId="0" borderId="28" xfId="0" applyBorder="1" applyAlignment="1">
      <alignment vertical="top"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4" fillId="0" borderId="1" xfId="0" applyFont="1" applyBorder="1" applyAlignment="1">
      <alignment horizontal="left" wrapText="1"/>
    </xf>
    <xf numFmtId="0" fontId="4" fillId="0" borderId="1" xfId="0" applyFont="1" applyBorder="1" applyAlignment="1">
      <alignment horizontal="center" wrapText="1"/>
    </xf>
    <xf numFmtId="0" fontId="4" fillId="0" borderId="1" xfId="0" applyFont="1" applyBorder="1" applyAlignment="1">
      <alignment horizontal="left" vertical="top" wrapText="1"/>
    </xf>
    <xf numFmtId="2" fontId="0" fillId="0" borderId="24" xfId="0" applyNumberFormat="1" applyBorder="1" applyAlignment="1">
      <alignment horizontal="center"/>
    </xf>
    <xf numFmtId="0" fontId="0" fillId="0" borderId="22" xfId="0" applyBorder="1"/>
    <xf numFmtId="0" fontId="0" fillId="6" borderId="38" xfId="0" applyFill="1" applyBorder="1" applyAlignment="1">
      <alignment horizontal="center"/>
    </xf>
    <xf numFmtId="0" fontId="0" fillId="8" borderId="23" xfId="0" applyFill="1" applyBorder="1" applyAlignment="1">
      <alignment horizontal="center"/>
    </xf>
    <xf numFmtId="0" fontId="5" fillId="2" borderId="18" xfId="0" applyFont="1" applyFill="1" applyBorder="1" applyAlignment="1">
      <alignment horizontal="center" vertical="center" wrapText="1"/>
    </xf>
    <xf numFmtId="0" fontId="5" fillId="2" borderId="19" xfId="0" applyFont="1" applyFill="1" applyBorder="1" applyAlignment="1">
      <alignment horizontal="left" vertical="center" wrapText="1"/>
    </xf>
    <xf numFmtId="0" fontId="1" fillId="2" borderId="19" xfId="0" applyFont="1" applyFill="1" applyBorder="1" applyAlignment="1">
      <alignment horizontal="left"/>
    </xf>
    <xf numFmtId="0" fontId="1" fillId="2" borderId="19" xfId="0" applyFont="1" applyFill="1" applyBorder="1"/>
    <xf numFmtId="0" fontId="1" fillId="2" borderId="19" xfId="0" applyFont="1" applyFill="1" applyBorder="1" applyAlignment="1">
      <alignment horizontal="center"/>
    </xf>
    <xf numFmtId="0" fontId="1" fillId="3" borderId="19" xfId="0" applyFont="1" applyFill="1" applyBorder="1" applyAlignment="1">
      <alignment horizontal="center"/>
    </xf>
    <xf numFmtId="0" fontId="1" fillId="3" borderId="20" xfId="0" applyFont="1" applyFill="1" applyBorder="1" applyAlignment="1">
      <alignment horizontal="center"/>
    </xf>
    <xf numFmtId="2" fontId="0" fillId="0" borderId="0" xfId="0" applyNumberFormat="1" applyAlignment="1">
      <alignment horizontal="center"/>
    </xf>
    <xf numFmtId="0" fontId="3" fillId="6" borderId="15" xfId="0" applyFont="1" applyFill="1" applyBorder="1" applyAlignment="1">
      <alignment horizontal="left" vertical="center" wrapText="1"/>
    </xf>
    <xf numFmtId="0" fontId="3" fillId="6" borderId="26" xfId="0" applyFont="1" applyFill="1" applyBorder="1" applyAlignment="1">
      <alignment horizontal="left" vertical="center" wrapText="1"/>
    </xf>
    <xf numFmtId="0" fontId="0" fillId="0" borderId="6" xfId="0" applyBorder="1"/>
    <xf numFmtId="164" fontId="3" fillId="0" borderId="1" xfId="0" applyNumberFormat="1" applyFont="1" applyBorder="1" applyAlignment="1">
      <alignment horizontal="left"/>
    </xf>
    <xf numFmtId="0" fontId="3" fillId="0" borderId="1" xfId="0" applyFont="1" applyBorder="1"/>
    <xf numFmtId="0" fontId="3" fillId="6" borderId="13" xfId="0" applyFont="1" applyFill="1" applyBorder="1" applyAlignment="1">
      <alignment horizontal="center"/>
    </xf>
    <xf numFmtId="0" fontId="3" fillId="6" borderId="0" xfId="0" applyFont="1" applyFill="1" applyAlignment="1">
      <alignment horizontal="left" vertical="center" wrapText="1"/>
    </xf>
    <xf numFmtId="0" fontId="3" fillId="6" borderId="33" xfId="0" applyFont="1" applyFill="1" applyBorder="1" applyAlignment="1">
      <alignment horizontal="left" vertical="center" wrapText="1"/>
    </xf>
    <xf numFmtId="0" fontId="3" fillId="6" borderId="12" xfId="0" applyFont="1" applyFill="1" applyBorder="1" applyAlignment="1">
      <alignment horizontal="center"/>
    </xf>
    <xf numFmtId="0" fontId="0" fillId="6" borderId="0" xfId="0" applyFill="1" applyAlignment="1">
      <alignment horizontal="left"/>
    </xf>
    <xf numFmtId="0" fontId="0" fillId="6" borderId="33" xfId="0" applyFill="1" applyBorder="1" applyAlignment="1">
      <alignment horizontal="left"/>
    </xf>
    <xf numFmtId="0" fontId="3" fillId="0" borderId="6" xfId="0" applyFont="1" applyBorder="1"/>
    <xf numFmtId="0" fontId="3" fillId="0" borderId="1" xfId="0" applyFont="1" applyBorder="1" applyAlignment="1">
      <alignment horizontal="left"/>
    </xf>
    <xf numFmtId="0" fontId="0" fillId="4" borderId="8" xfId="0" applyFill="1" applyBorder="1"/>
    <xf numFmtId="0" fontId="0" fillId="4" borderId="10" xfId="0" applyFill="1" applyBorder="1"/>
    <xf numFmtId="1" fontId="3" fillId="0" borderId="1" xfId="0" applyNumberFormat="1" applyFont="1" applyBorder="1" applyAlignment="1">
      <alignment horizontal="left"/>
    </xf>
    <xf numFmtId="0" fontId="3" fillId="0" borderId="1" xfId="0" applyFont="1" applyBorder="1" applyAlignment="1">
      <alignment horizontal="center"/>
    </xf>
    <xf numFmtId="0" fontId="3" fillId="0" borderId="28" xfId="0" applyFont="1" applyBorder="1"/>
    <xf numFmtId="0" fontId="3" fillId="0" borderId="1" xfId="0" quotePrefix="1" applyFont="1" applyBorder="1" applyAlignment="1">
      <alignment horizontal="center"/>
    </xf>
    <xf numFmtId="0" fontId="0" fillId="0" borderId="7" xfId="0" applyBorder="1"/>
    <xf numFmtId="0" fontId="3" fillId="0" borderId="7" xfId="0" quotePrefix="1" applyFont="1" applyBorder="1" applyAlignment="1">
      <alignment horizontal="center"/>
    </xf>
    <xf numFmtId="0" fontId="3" fillId="4" borderId="32" xfId="0" applyFont="1" applyFill="1" applyBorder="1"/>
    <xf numFmtId="0" fontId="3" fillId="4" borderId="15" xfId="0" applyFont="1" applyFill="1" applyBorder="1"/>
    <xf numFmtId="0" fontId="3" fillId="4" borderId="15" xfId="0" applyFont="1" applyFill="1" applyBorder="1" applyAlignment="1">
      <alignment horizontal="center"/>
    </xf>
    <xf numFmtId="0" fontId="3" fillId="4" borderId="16" xfId="0" applyFont="1" applyFill="1" applyBorder="1"/>
    <xf numFmtId="0" fontId="6" fillId="4" borderId="0" xfId="0" applyFont="1" applyFill="1"/>
    <xf numFmtId="0" fontId="3" fillId="4" borderId="0" xfId="0" applyFont="1" applyFill="1" applyAlignment="1">
      <alignment horizontal="center"/>
    </xf>
    <xf numFmtId="0" fontId="3" fillId="4" borderId="34" xfId="0" applyFont="1" applyFill="1" applyBorder="1"/>
    <xf numFmtId="0" fontId="3" fillId="4" borderId="10" xfId="0" applyFont="1" applyFill="1" applyBorder="1"/>
    <xf numFmtId="0" fontId="3" fillId="4" borderId="10" xfId="0" applyFont="1" applyFill="1" applyBorder="1" applyAlignment="1">
      <alignment horizontal="center"/>
    </xf>
    <xf numFmtId="0" fontId="3" fillId="6" borderId="25" xfId="0" applyFont="1" applyFill="1" applyBorder="1" applyAlignment="1">
      <alignment horizontal="left" vertical="center" wrapText="1"/>
    </xf>
    <xf numFmtId="0" fontId="3" fillId="6" borderId="8" xfId="0" applyFont="1" applyFill="1" applyBorder="1" applyAlignment="1">
      <alignment horizontal="center"/>
    </xf>
    <xf numFmtId="0" fontId="3" fillId="0" borderId="30" xfId="0" applyFont="1" applyBorder="1"/>
    <xf numFmtId="0" fontId="3" fillId="0" borderId="11" xfId="0" applyFont="1" applyBorder="1"/>
    <xf numFmtId="0" fontId="3" fillId="0" borderId="11" xfId="0" quotePrefix="1" applyFont="1" applyBorder="1" applyAlignment="1">
      <alignment horizontal="center"/>
    </xf>
    <xf numFmtId="0" fontId="3" fillId="4" borderId="13" xfId="0" applyFont="1" applyFill="1" applyBorder="1"/>
    <xf numFmtId="0" fontId="3" fillId="4" borderId="12" xfId="0" applyFont="1" applyFill="1" applyBorder="1"/>
    <xf numFmtId="0" fontId="3" fillId="4" borderId="0" xfId="0" applyFont="1" applyFill="1"/>
    <xf numFmtId="0" fontId="3" fillId="6" borderId="0" xfId="0" applyFont="1" applyFill="1" applyAlignment="1">
      <alignment horizontal="center"/>
    </xf>
    <xf numFmtId="0" fontId="3" fillId="6" borderId="33" xfId="0" applyFont="1" applyFill="1" applyBorder="1" applyAlignment="1">
      <alignment horizontal="center"/>
    </xf>
    <xf numFmtId="0" fontId="3" fillId="6" borderId="12" xfId="0" applyFont="1" applyFill="1" applyBorder="1"/>
    <xf numFmtId="0" fontId="3" fillId="4" borderId="8" xfId="0" applyFont="1" applyFill="1" applyBorder="1"/>
    <xf numFmtId="0" fontId="4" fillId="0" borderId="1" xfId="0" applyFont="1" applyBorder="1"/>
    <xf numFmtId="0" fontId="0" fillId="6" borderId="7" xfId="0" applyFill="1" applyBorder="1"/>
    <xf numFmtId="0" fontId="0" fillId="6" borderId="2" xfId="0" applyFill="1" applyBorder="1"/>
    <xf numFmtId="0" fontId="0" fillId="6" borderId="11" xfId="0" applyFill="1" applyBorder="1"/>
    <xf numFmtId="0" fontId="0" fillId="0" borderId="7" xfId="0" quotePrefix="1" applyBorder="1" applyAlignment="1">
      <alignment horizontal="center"/>
    </xf>
    <xf numFmtId="2" fontId="0" fillId="0" borderId="31" xfId="0" applyNumberFormat="1" applyBorder="1" applyAlignment="1">
      <alignment horizontal="center"/>
    </xf>
    <xf numFmtId="0" fontId="0" fillId="0" borderId="11" xfId="0" applyBorder="1"/>
    <xf numFmtId="0" fontId="4" fillId="0" borderId="11" xfId="0" applyFont="1" applyBorder="1"/>
    <xf numFmtId="0" fontId="0" fillId="0" borderId="11" xfId="0" applyBorder="1" applyAlignment="1">
      <alignment horizontal="center"/>
    </xf>
    <xf numFmtId="49" fontId="0" fillId="0" borderId="1" xfId="0" applyNumberFormat="1" applyBorder="1" applyAlignment="1">
      <alignment horizontal="left"/>
    </xf>
    <xf numFmtId="49" fontId="0" fillId="0" borderId="1" xfId="0" applyNumberFormat="1" applyBorder="1"/>
    <xf numFmtId="0" fontId="0" fillId="0" borderId="30" xfId="0" applyBorder="1" applyAlignment="1">
      <alignment vertical="top" wrapText="1"/>
    </xf>
    <xf numFmtId="0" fontId="3" fillId="0" borderId="11" xfId="0" applyFont="1" applyBorder="1" applyAlignment="1">
      <alignment vertical="top" wrapText="1"/>
    </xf>
    <xf numFmtId="0" fontId="3" fillId="0" borderId="1" xfId="0" applyFont="1" applyBorder="1" applyAlignment="1">
      <alignment vertical="top" wrapText="1"/>
    </xf>
    <xf numFmtId="0" fontId="5" fillId="2" borderId="19" xfId="0" applyFont="1" applyFill="1" applyBorder="1" applyAlignment="1">
      <alignment horizontal="center" vertical="center" wrapText="1"/>
    </xf>
    <xf numFmtId="2" fontId="1" fillId="3" borderId="20" xfId="0" applyNumberFormat="1" applyFont="1" applyFill="1" applyBorder="1" applyAlignment="1">
      <alignment horizontal="center"/>
    </xf>
    <xf numFmtId="0" fontId="0" fillId="6" borderId="1" xfId="0" applyFill="1" applyBorder="1" applyAlignment="1">
      <alignment horizontal="center"/>
    </xf>
    <xf numFmtId="0" fontId="0" fillId="6" borderId="13" xfId="0" applyFill="1" applyBorder="1" applyAlignment="1">
      <alignment horizontal="center"/>
    </xf>
    <xf numFmtId="0" fontId="0" fillId="6" borderId="15" xfId="0" applyFill="1" applyBorder="1" applyAlignment="1">
      <alignment horizontal="center"/>
    </xf>
    <xf numFmtId="0" fontId="0" fillId="6" borderId="12" xfId="0" applyFill="1" applyBorder="1" applyAlignment="1">
      <alignment horizontal="center"/>
    </xf>
    <xf numFmtId="0" fontId="0" fillId="6" borderId="0" xfId="0" applyFill="1" applyAlignment="1">
      <alignment horizontal="center"/>
    </xf>
    <xf numFmtId="0" fontId="0" fillId="6" borderId="8" xfId="0" applyFill="1" applyBorder="1" applyAlignment="1">
      <alignment horizontal="center"/>
    </xf>
    <xf numFmtId="0" fontId="0" fillId="6" borderId="10" xfId="0" applyFill="1" applyBorder="1" applyAlignment="1">
      <alignment horizontal="center"/>
    </xf>
    <xf numFmtId="0" fontId="0" fillId="4" borderId="6" xfId="0" applyFill="1" applyBorder="1" applyAlignment="1">
      <alignment horizontal="center" vertical="center"/>
    </xf>
    <xf numFmtId="0" fontId="0" fillId="4" borderId="1" xfId="0" applyFill="1" applyBorder="1" applyAlignment="1">
      <alignment horizontal="center" vertical="center"/>
    </xf>
    <xf numFmtId="0" fontId="0" fillId="6" borderId="1" xfId="0" applyFill="1" applyBorder="1" applyAlignment="1">
      <alignment horizontal="center" vertical="center"/>
    </xf>
    <xf numFmtId="0" fontId="0" fillId="6" borderId="4" xfId="0" applyFill="1" applyBorder="1" applyAlignment="1">
      <alignment horizontal="center" vertical="center"/>
    </xf>
    <xf numFmtId="0" fontId="0" fillId="6" borderId="6" xfId="0" applyFill="1" applyBorder="1" applyAlignment="1">
      <alignment horizontal="center"/>
    </xf>
    <xf numFmtId="0" fontId="0" fillId="6" borderId="29" xfId="0" applyFill="1" applyBorder="1" applyAlignment="1">
      <alignment horizontal="center"/>
    </xf>
    <xf numFmtId="0" fontId="0" fillId="6" borderId="4" xfId="0" applyFill="1" applyBorder="1" applyAlignment="1">
      <alignment horizontal="center"/>
    </xf>
    <xf numFmtId="0" fontId="0" fillId="0" borderId="1" xfId="0" applyBorder="1" applyAlignment="1">
      <alignment horizontal="left" vertical="center" wrapText="1"/>
    </xf>
    <xf numFmtId="0" fontId="4" fillId="0" borderId="1" xfId="0" applyFont="1" applyBorder="1" applyAlignment="1">
      <alignment wrapText="1"/>
    </xf>
    <xf numFmtId="0" fontId="4" fillId="0" borderId="1" xfId="0" applyFont="1" applyBorder="1" applyAlignment="1">
      <alignment vertical="top" wrapText="1"/>
    </xf>
    <xf numFmtId="0" fontId="0" fillId="7" borderId="28" xfId="0" applyFill="1" applyBorder="1" applyAlignment="1">
      <alignment horizontal="center" vertical="top" wrapText="1"/>
    </xf>
    <xf numFmtId="0" fontId="0" fillId="7" borderId="1" xfId="0" applyFill="1" applyBorder="1" applyAlignment="1">
      <alignment horizontal="center" vertical="top" wrapText="1"/>
    </xf>
    <xf numFmtId="0" fontId="0" fillId="7" borderId="29" xfId="0" applyFill="1" applyBorder="1" applyAlignment="1">
      <alignment horizontal="center" vertical="top" wrapText="1"/>
    </xf>
    <xf numFmtId="0" fontId="0" fillId="6" borderId="5" xfId="0" applyFill="1" applyBorder="1" applyAlignment="1">
      <alignment horizontal="center"/>
    </xf>
    <xf numFmtId="0" fontId="0" fillId="6" borderId="27" xfId="0" applyFill="1" applyBorder="1" applyAlignment="1">
      <alignment horizontal="center"/>
    </xf>
    <xf numFmtId="0" fontId="0" fillId="6" borderId="14" xfId="0" applyFill="1" applyBorder="1" applyAlignment="1">
      <alignment horizontal="center"/>
    </xf>
    <xf numFmtId="0" fontId="0" fillId="4" borderId="1" xfId="0" applyFill="1" applyBorder="1" applyAlignment="1">
      <alignment horizontal="center"/>
    </xf>
    <xf numFmtId="0" fontId="0" fillId="4" borderId="6" xfId="0" applyFill="1" applyBorder="1" applyAlignment="1">
      <alignment horizontal="center"/>
    </xf>
    <xf numFmtId="0" fontId="0" fillId="4" borderId="29" xfId="0" applyFill="1" applyBorder="1" applyAlignment="1">
      <alignment horizontal="center"/>
    </xf>
    <xf numFmtId="0" fontId="3" fillId="4" borderId="6" xfId="0" applyFont="1" applyFill="1" applyBorder="1" applyAlignment="1">
      <alignment horizontal="center"/>
    </xf>
    <xf numFmtId="0" fontId="3" fillId="4" borderId="1" xfId="0" applyFont="1" applyFill="1" applyBorder="1" applyAlignment="1">
      <alignment horizontal="center"/>
    </xf>
    <xf numFmtId="0" fontId="3" fillId="4" borderId="29" xfId="0" applyFont="1" applyFill="1" applyBorder="1" applyAlignment="1">
      <alignment horizontal="center"/>
    </xf>
    <xf numFmtId="0" fontId="0" fillId="6" borderId="0" xfId="0" applyFill="1" applyBorder="1" applyAlignment="1">
      <alignment horizontal="left" vertical="top" wrapText="1"/>
    </xf>
    <xf numFmtId="0" fontId="0" fillId="6" borderId="0" xfId="0" applyFill="1" applyBorder="1" applyAlignment="1">
      <alignment horizontal="left" vertical="center" wrapText="1"/>
    </xf>
    <xf numFmtId="0" fontId="0" fillId="6" borderId="0" xfId="0" applyFill="1" applyBorder="1" applyAlignment="1">
      <alignment horizontal="center"/>
    </xf>
    <xf numFmtId="0" fontId="0" fillId="6" borderId="33" xfId="0" applyFill="1" applyBorder="1" applyAlignment="1">
      <alignment horizontal="center" vertical="center" wrapText="1"/>
    </xf>
    <xf numFmtId="0" fontId="0" fillId="0" borderId="25" xfId="0" applyBorder="1" applyAlignment="1">
      <alignment horizontal="center"/>
    </xf>
    <xf numFmtId="2" fontId="0" fillId="11" borderId="11" xfId="0" applyNumberFormat="1" applyFill="1" applyBorder="1" applyProtection="1">
      <protection locked="0"/>
    </xf>
    <xf numFmtId="49" fontId="4" fillId="0" borderId="26" xfId="0" applyNumberFormat="1" applyFont="1" applyBorder="1" applyAlignment="1">
      <alignment horizontal="center"/>
    </xf>
    <xf numFmtId="2" fontId="0" fillId="11" borderId="7" xfId="0" applyNumberFormat="1" applyFill="1" applyBorder="1" applyAlignment="1" applyProtection="1">
      <alignment horizontal="right"/>
      <protection locked="0"/>
    </xf>
    <xf numFmtId="2" fontId="0" fillId="0" borderId="39" xfId="0" applyNumberFormat="1" applyBorder="1" applyAlignment="1">
      <alignment horizontal="center"/>
    </xf>
    <xf numFmtId="0" fontId="0" fillId="0" borderId="35" xfId="0" applyBorder="1" applyAlignment="1">
      <alignment vertical="top" wrapText="1"/>
    </xf>
    <xf numFmtId="0" fontId="0" fillId="0" borderId="7" xfId="0" applyBorder="1" applyAlignment="1">
      <alignment horizontal="center" vertical="center" wrapText="1"/>
    </xf>
    <xf numFmtId="0" fontId="0" fillId="0" borderId="7" xfId="0" applyBorder="1" applyAlignment="1">
      <alignment horizontal="center"/>
    </xf>
    <xf numFmtId="2" fontId="0" fillId="11" borderId="7" xfId="0" applyNumberFormat="1" applyFill="1" applyBorder="1" applyProtection="1">
      <protection locked="0"/>
    </xf>
    <xf numFmtId="0" fontId="0" fillId="6" borderId="0" xfId="0" applyFill="1" applyBorder="1" applyAlignment="1">
      <alignment horizontal="center"/>
    </xf>
    <xf numFmtId="0" fontId="3" fillId="4" borderId="0" xfId="1" applyFont="1" applyFill="1" applyBorder="1" applyAlignment="1">
      <alignment horizontal="left"/>
    </xf>
    <xf numFmtId="0" fontId="0" fillId="6" borderId="6" xfId="0" applyFill="1" applyBorder="1" applyAlignment="1">
      <alignment horizontal="center" vertical="center"/>
    </xf>
    <xf numFmtId="0" fontId="0" fillId="6" borderId="4" xfId="0" applyFill="1" applyBorder="1" applyAlignment="1">
      <alignment horizontal="left" vertical="center" wrapText="1"/>
    </xf>
    <xf numFmtId="0" fontId="0" fillId="6" borderId="5" xfId="0" applyFill="1" applyBorder="1" applyAlignment="1">
      <alignment horizontal="left" vertical="center" wrapText="1"/>
    </xf>
    <xf numFmtId="0" fontId="3" fillId="0" borderId="1" xfId="1" applyFont="1" applyBorder="1" applyAlignment="1">
      <alignment horizontal="left" vertical="center"/>
    </xf>
    <xf numFmtId="0" fontId="3" fillId="0" borderId="1" xfId="1" applyFont="1" applyBorder="1" applyAlignment="1">
      <alignment horizontal="left"/>
    </xf>
    <xf numFmtId="0" fontId="0" fillId="4" borderId="10" xfId="0" applyFill="1" applyBorder="1" applyAlignment="1">
      <alignment horizontal="center"/>
    </xf>
    <xf numFmtId="0" fontId="0" fillId="4" borderId="40" xfId="0" applyFill="1" applyBorder="1" applyAlignment="1">
      <alignment horizontal="center"/>
    </xf>
    <xf numFmtId="0" fontId="0" fillId="11" borderId="41" xfId="0" applyFill="1" applyBorder="1" applyAlignment="1" applyProtection="1">
      <alignment horizontal="center"/>
      <protection locked="0"/>
    </xf>
    <xf numFmtId="0" fontId="0" fillId="4" borderId="42" xfId="0" applyFill="1" applyBorder="1" applyAlignment="1">
      <alignment horizontal="center"/>
    </xf>
    <xf numFmtId="2" fontId="0" fillId="4" borderId="43" xfId="0" applyNumberFormat="1" applyFill="1" applyBorder="1" applyAlignment="1">
      <alignment horizontal="center"/>
    </xf>
    <xf numFmtId="2" fontId="0" fillId="4" borderId="29" xfId="0" applyNumberFormat="1" applyFill="1" applyBorder="1" applyAlignment="1">
      <alignment horizontal="center"/>
    </xf>
    <xf numFmtId="9" fontId="0" fillId="4" borderId="42" xfId="0" applyNumberFormat="1" applyFill="1" applyBorder="1" applyAlignment="1">
      <alignment horizontal="center"/>
    </xf>
    <xf numFmtId="0" fontId="0" fillId="0" borderId="0" xfId="0" applyAlignment="1">
      <alignment horizontal="left" vertical="center" wrapText="1"/>
    </xf>
    <xf numFmtId="0" fontId="0" fillId="9" borderId="21" xfId="0" applyFill="1" applyBorder="1"/>
    <xf numFmtId="0" fontId="0" fillId="4" borderId="9" xfId="0" applyFill="1" applyBorder="1" applyAlignment="1">
      <alignment horizontal="left"/>
    </xf>
    <xf numFmtId="2" fontId="0" fillId="9" borderId="44" xfId="0" applyNumberFormat="1" applyFill="1" applyBorder="1" applyAlignment="1">
      <alignment horizontal="center"/>
    </xf>
    <xf numFmtId="0" fontId="0" fillId="12" borderId="1" xfId="0" applyFill="1" applyBorder="1" applyAlignment="1" applyProtection="1">
      <alignment horizontal="left" vertical="center" wrapText="1"/>
      <protection locked="0"/>
    </xf>
    <xf numFmtId="0" fontId="3" fillId="12" borderId="1" xfId="0" applyFont="1" applyFill="1" applyBorder="1" applyAlignment="1" applyProtection="1">
      <alignment horizontal="left" vertical="center" wrapText="1"/>
      <protection locked="0"/>
    </xf>
    <xf numFmtId="0" fontId="3" fillId="12" borderId="13" xfId="0" applyFont="1" applyFill="1" applyBorder="1" applyAlignment="1" applyProtection="1">
      <alignment horizontal="left" vertical="center" wrapText="1"/>
      <protection locked="0"/>
    </xf>
    <xf numFmtId="0" fontId="3" fillId="12" borderId="11" xfId="0" applyFont="1" applyFill="1" applyBorder="1" applyAlignment="1" applyProtection="1">
      <alignment horizontal="left" vertical="center" wrapText="1"/>
      <protection locked="0"/>
    </xf>
    <xf numFmtId="0" fontId="0" fillId="12" borderId="7" xfId="0" applyFill="1" applyBorder="1" applyAlignment="1" applyProtection="1">
      <alignment horizontal="left"/>
      <protection locked="0"/>
    </xf>
    <xf numFmtId="0" fontId="0" fillId="12" borderId="1" xfId="0" applyFill="1" applyBorder="1" applyAlignment="1" applyProtection="1">
      <alignment horizontal="left"/>
      <protection locked="0"/>
    </xf>
    <xf numFmtId="0" fontId="3" fillId="12" borderId="11" xfId="0" applyFont="1" applyFill="1" applyBorder="1" applyAlignment="1" applyProtection="1">
      <alignment vertical="top" wrapText="1"/>
      <protection locked="0"/>
    </xf>
    <xf numFmtId="0" fontId="3" fillId="12" borderId="1" xfId="0" applyFont="1" applyFill="1" applyBorder="1" applyAlignment="1" applyProtection="1">
      <alignment vertical="top" wrapText="1"/>
      <protection locked="0"/>
    </xf>
    <xf numFmtId="0" fontId="4" fillId="12" borderId="1" xfId="0" applyFont="1" applyFill="1" applyBorder="1" applyAlignment="1" applyProtection="1">
      <alignment horizontal="left" wrapText="1"/>
      <protection locked="0"/>
    </xf>
    <xf numFmtId="0" fontId="4" fillId="12" borderId="1" xfId="0" applyFont="1" applyFill="1" applyBorder="1" applyAlignment="1" applyProtection="1">
      <alignment horizontal="left" vertical="top" wrapText="1"/>
      <protection locked="0"/>
    </xf>
    <xf numFmtId="0" fontId="0" fillId="12" borderId="7" xfId="0" applyFill="1" applyBorder="1" applyAlignment="1" applyProtection="1">
      <alignment horizontal="left" vertical="center" wrapText="1"/>
      <protection locked="0"/>
    </xf>
    <xf numFmtId="0" fontId="0" fillId="12" borderId="0" xfId="0" applyFill="1" applyAlignment="1" applyProtection="1">
      <alignment horizontal="left"/>
      <protection locked="0"/>
    </xf>
    <xf numFmtId="0" fontId="3" fillId="12" borderId="7" xfId="0" applyFont="1" applyFill="1" applyBorder="1" applyAlignment="1" applyProtection="1">
      <alignment horizontal="left" vertical="center" wrapText="1"/>
      <protection locked="0"/>
    </xf>
    <xf numFmtId="0" fontId="0" fillId="4" borderId="0" xfId="0" applyFill="1" applyBorder="1"/>
    <xf numFmtId="0" fontId="0" fillId="0" borderId="26" xfId="0" applyBorder="1"/>
    <xf numFmtId="0" fontId="0" fillId="0" borderId="7" xfId="0" applyBorder="1" applyAlignment="1">
      <alignment horizontal="left"/>
    </xf>
    <xf numFmtId="0" fontId="3" fillId="0" borderId="7" xfId="0" applyFont="1" applyBorder="1"/>
    <xf numFmtId="0" fontId="0" fillId="4" borderId="26" xfId="0" applyFill="1" applyBorder="1" applyAlignment="1">
      <alignment horizontal="center"/>
    </xf>
    <xf numFmtId="0" fontId="0" fillId="4" borderId="7" xfId="0" applyFill="1" applyBorder="1" applyAlignment="1">
      <alignment horizontal="center"/>
    </xf>
    <xf numFmtId="0" fontId="0" fillId="4" borderId="39" xfId="0" applyFill="1" applyBorder="1" applyAlignment="1">
      <alignment horizontal="center"/>
    </xf>
    <xf numFmtId="0" fontId="0" fillId="4" borderId="45" xfId="0" applyFill="1" applyBorder="1"/>
    <xf numFmtId="0" fontId="0" fillId="4" borderId="45" xfId="0" applyFill="1" applyBorder="1" applyAlignment="1">
      <alignment horizontal="center"/>
    </xf>
    <xf numFmtId="0" fontId="0" fillId="11" borderId="46" xfId="0" applyFill="1" applyBorder="1" applyAlignment="1" applyProtection="1">
      <alignment horizontal="center"/>
      <protection locked="0"/>
    </xf>
    <xf numFmtId="0" fontId="0" fillId="4" borderId="47" xfId="0" applyFill="1" applyBorder="1" applyAlignment="1">
      <alignment horizontal="center"/>
    </xf>
    <xf numFmtId="2" fontId="0" fillId="4" borderId="48" xfId="0" applyNumberFormat="1" applyFill="1" applyBorder="1" applyAlignment="1">
      <alignment horizontal="center"/>
    </xf>
    <xf numFmtId="2" fontId="0" fillId="4" borderId="49" xfId="0" applyNumberFormat="1" applyFill="1" applyBorder="1" applyAlignment="1">
      <alignment horizontal="center"/>
    </xf>
    <xf numFmtId="9" fontId="0" fillId="4" borderId="47" xfId="0" applyNumberFormat="1" applyFill="1" applyBorder="1" applyAlignment="1">
      <alignment horizontal="center"/>
    </xf>
    <xf numFmtId="2" fontId="0" fillId="9" borderId="50" xfId="0" applyNumberFormat="1" applyFill="1" applyBorder="1" applyAlignment="1">
      <alignment horizontal="center"/>
    </xf>
  </cellXfs>
  <cellStyles count="2">
    <cellStyle name="Standaard" xfId="0" builtinId="0"/>
    <cellStyle name="Standaard 2" xfId="1" xr:uid="{E8B7C177-A460-4DB7-B0DF-C61494D86E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EAEDF-E0C3-453A-AF6F-15C2C9196B2C}">
  <dimension ref="B1:B17"/>
  <sheetViews>
    <sheetView tabSelected="1" workbookViewId="0">
      <selection activeCell="B7" sqref="B7"/>
    </sheetView>
  </sheetViews>
  <sheetFormatPr defaultRowHeight="15" x14ac:dyDescent="0.25"/>
  <cols>
    <col min="2" max="2" width="97.42578125" customWidth="1"/>
  </cols>
  <sheetData>
    <row r="1" spans="2:2" x14ac:dyDescent="0.25">
      <c r="B1" s="1" t="s">
        <v>0</v>
      </c>
    </row>
    <row r="3" spans="2:2" ht="60" x14ac:dyDescent="0.25">
      <c r="B3" s="2" t="s">
        <v>1</v>
      </c>
    </row>
    <row r="4" spans="2:2" x14ac:dyDescent="0.25">
      <c r="B4" s="2" t="s">
        <v>2</v>
      </c>
    </row>
    <row r="6" spans="2:2" x14ac:dyDescent="0.25">
      <c r="B6" s="3" t="s">
        <v>3</v>
      </c>
    </row>
    <row r="7" spans="2:2" ht="45" x14ac:dyDescent="0.25">
      <c r="B7" s="225" t="s">
        <v>373</v>
      </c>
    </row>
    <row r="8" spans="2:2" ht="30" x14ac:dyDescent="0.25">
      <c r="B8" s="225" t="s">
        <v>371</v>
      </c>
    </row>
    <row r="9" spans="2:2" x14ac:dyDescent="0.25">
      <c r="B9" s="225" t="s">
        <v>372</v>
      </c>
    </row>
    <row r="10" spans="2:2" x14ac:dyDescent="0.25">
      <c r="B10" s="3"/>
    </row>
    <row r="11" spans="2:2" ht="30" x14ac:dyDescent="0.25">
      <c r="B11" s="4" t="s">
        <v>4</v>
      </c>
    </row>
    <row r="13" spans="2:2" x14ac:dyDescent="0.25">
      <c r="B13" s="5" t="s">
        <v>5</v>
      </c>
    </row>
    <row r="15" spans="2:2" ht="60" x14ac:dyDescent="0.25">
      <c r="B15" s="6" t="s">
        <v>367</v>
      </c>
    </row>
    <row r="17" spans="2:2" ht="30" x14ac:dyDescent="0.25">
      <c r="B17" s="6" t="s">
        <v>6</v>
      </c>
    </row>
  </sheetData>
  <sheetProtection algorithmName="SHA-512" hashValue="INqmIlzAV9qJ3sDOfLkGEuHiZdceSlsMVthMBcLvbms0L/eOCRzj6j43tsbFmHRbJbxmCPIgeKBgv7yyZg4jkw==" saltValue="/Exz/qGkw4b0y9Lvmpxu6g==" spinCount="100000" sheet="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4C939-C04C-47B8-AC9E-035B817E7B13}">
  <dimension ref="A1:M157"/>
  <sheetViews>
    <sheetView zoomScale="70" zoomScaleNormal="70" workbookViewId="0">
      <selection activeCell="O1" sqref="O1"/>
    </sheetView>
  </sheetViews>
  <sheetFormatPr defaultColWidth="8.85546875" defaultRowHeight="15" x14ac:dyDescent="0.25"/>
  <cols>
    <col min="1" max="1" width="41.28515625" customWidth="1"/>
    <col min="2" max="4" width="42.140625" style="21" customWidth="1"/>
    <col min="5" max="5" width="94.42578125" style="21" customWidth="1"/>
    <col min="6" max="6" width="12.5703125" bestFit="1" customWidth="1"/>
    <col min="7" max="7" width="5.140625" bestFit="1" customWidth="1"/>
    <col min="9" max="9" width="20.140625" bestFit="1" customWidth="1"/>
    <col min="10" max="10" width="9.5703125" style="22" bestFit="1" customWidth="1"/>
    <col min="11" max="11" width="8.42578125" customWidth="1"/>
    <col min="12" max="12" width="11.140625" style="22" customWidth="1"/>
    <col min="13" max="13" width="2.5703125" customWidth="1"/>
  </cols>
  <sheetData>
    <row r="1" spans="1:12" ht="51" customHeight="1" thickBot="1" x14ac:dyDescent="0.3">
      <c r="A1" s="103" t="s">
        <v>7</v>
      </c>
      <c r="B1" s="104" t="s">
        <v>8</v>
      </c>
      <c r="C1" s="104" t="s">
        <v>368</v>
      </c>
      <c r="D1" s="104" t="s">
        <v>370</v>
      </c>
      <c r="E1" s="105" t="s">
        <v>9</v>
      </c>
      <c r="F1" s="106" t="s">
        <v>10</v>
      </c>
      <c r="G1" s="107" t="s">
        <v>11</v>
      </c>
      <c r="H1" s="106" t="s">
        <v>12</v>
      </c>
      <c r="I1" s="107" t="s">
        <v>13</v>
      </c>
      <c r="J1" s="107" t="s">
        <v>14</v>
      </c>
      <c r="K1" s="108" t="s">
        <v>15</v>
      </c>
      <c r="L1" s="109" t="s">
        <v>16</v>
      </c>
    </row>
    <row r="2" spans="1:12" x14ac:dyDescent="0.25">
      <c r="A2" s="100" t="s">
        <v>17</v>
      </c>
      <c r="B2" s="190"/>
      <c r="C2" s="191"/>
      <c r="D2" s="191"/>
      <c r="E2" s="191"/>
      <c r="F2" s="191"/>
      <c r="G2" s="191"/>
      <c r="H2" s="191"/>
      <c r="I2" s="101"/>
      <c r="J2" s="102">
        <v>4000</v>
      </c>
      <c r="K2" s="7"/>
      <c r="L2" s="99">
        <f>J2*K2</f>
        <v>0</v>
      </c>
    </row>
    <row r="3" spans="1:12" x14ac:dyDescent="0.25">
      <c r="A3" s="70" t="s">
        <v>18</v>
      </c>
      <c r="B3" s="172"/>
      <c r="C3" s="173"/>
      <c r="D3" s="173"/>
      <c r="E3" s="173"/>
      <c r="F3" s="173"/>
      <c r="G3" s="173"/>
      <c r="H3" s="173"/>
      <c r="I3" s="60"/>
      <c r="J3" s="67">
        <v>500</v>
      </c>
      <c r="K3" s="8"/>
      <c r="L3" s="63">
        <f>J3*K3</f>
        <v>0</v>
      </c>
    </row>
    <row r="4" spans="1:12" x14ac:dyDescent="0.25">
      <c r="A4" s="70" t="s">
        <v>19</v>
      </c>
      <c r="B4" s="174"/>
      <c r="C4" s="173"/>
      <c r="D4" s="173"/>
      <c r="E4" s="175"/>
      <c r="F4" s="175"/>
      <c r="G4" s="175"/>
      <c r="H4" s="175"/>
      <c r="I4" s="92"/>
      <c r="J4" s="67">
        <v>25000</v>
      </c>
      <c r="K4" s="8"/>
      <c r="L4" s="63">
        <f>J4*K4</f>
        <v>0</v>
      </c>
    </row>
    <row r="5" spans="1:12" x14ac:dyDescent="0.25">
      <c r="A5" s="93" t="s">
        <v>20</v>
      </c>
      <c r="B5" s="94" t="s">
        <v>21</v>
      </c>
      <c r="C5" s="87"/>
      <c r="D5" s="88"/>
      <c r="E5" s="183" t="s">
        <v>22</v>
      </c>
      <c r="F5" s="183"/>
      <c r="G5" s="183"/>
      <c r="H5" s="183"/>
      <c r="I5" s="95" t="s">
        <v>23</v>
      </c>
      <c r="J5" s="66">
        <v>1100</v>
      </c>
      <c r="K5" s="9"/>
      <c r="L5" s="63">
        <f>J5*K5</f>
        <v>0</v>
      </c>
    </row>
    <row r="6" spans="1:12" x14ac:dyDescent="0.25">
      <c r="A6" s="93" t="s">
        <v>24</v>
      </c>
      <c r="B6" s="94" t="s">
        <v>21</v>
      </c>
      <c r="C6" s="199"/>
      <c r="D6" s="199"/>
      <c r="E6" s="183" t="s">
        <v>22</v>
      </c>
      <c r="F6" s="183"/>
      <c r="G6" s="183"/>
      <c r="H6" s="183"/>
      <c r="I6" s="95" t="s">
        <v>25</v>
      </c>
      <c r="J6" s="66">
        <v>50</v>
      </c>
      <c r="K6" s="9"/>
      <c r="L6" s="63">
        <f t="shared" ref="L6:L7" si="0">J6*K6</f>
        <v>0</v>
      </c>
    </row>
    <row r="7" spans="1:12" x14ac:dyDescent="0.25">
      <c r="A7" s="93" t="s">
        <v>26</v>
      </c>
      <c r="B7" s="94" t="s">
        <v>21</v>
      </c>
      <c r="C7" s="199"/>
      <c r="D7" s="199"/>
      <c r="E7" s="183" t="s">
        <v>22</v>
      </c>
      <c r="F7" s="183"/>
      <c r="G7" s="183"/>
      <c r="H7" s="183"/>
      <c r="I7" s="95" t="s">
        <v>25</v>
      </c>
      <c r="J7" s="66">
        <v>400</v>
      </c>
      <c r="K7" s="9"/>
      <c r="L7" s="63">
        <f t="shared" si="0"/>
        <v>0</v>
      </c>
    </row>
    <row r="8" spans="1:12" x14ac:dyDescent="0.25">
      <c r="A8" s="93" t="s">
        <v>27</v>
      </c>
      <c r="B8" s="71" t="s">
        <v>28</v>
      </c>
      <c r="C8" s="229"/>
      <c r="D8" s="229"/>
      <c r="E8" s="183"/>
      <c r="F8" s="183"/>
      <c r="G8" s="183"/>
      <c r="H8" s="183"/>
      <c r="I8" s="95" t="s">
        <v>29</v>
      </c>
      <c r="J8" s="66">
        <v>150</v>
      </c>
      <c r="K8" s="9"/>
      <c r="L8" s="63">
        <f t="shared" ref="L8:L30" si="1">J8*K8</f>
        <v>0</v>
      </c>
    </row>
    <row r="9" spans="1:12" x14ac:dyDescent="0.25">
      <c r="A9" s="93" t="s">
        <v>30</v>
      </c>
      <c r="B9" s="94" t="s">
        <v>21</v>
      </c>
      <c r="C9" s="199"/>
      <c r="D9" s="199"/>
      <c r="E9" s="183" t="s">
        <v>31</v>
      </c>
      <c r="F9" s="183"/>
      <c r="G9" s="183"/>
      <c r="H9" s="183"/>
      <c r="I9" s="95" t="s">
        <v>25</v>
      </c>
      <c r="J9" s="66">
        <v>10</v>
      </c>
      <c r="K9" s="9"/>
      <c r="L9" s="63">
        <f t="shared" si="1"/>
        <v>0</v>
      </c>
    </row>
    <row r="10" spans="1:12" x14ac:dyDescent="0.25">
      <c r="A10" s="93" t="s">
        <v>32</v>
      </c>
      <c r="B10" s="94" t="s">
        <v>21</v>
      </c>
      <c r="C10" s="199"/>
      <c r="D10" s="199"/>
      <c r="E10" s="183" t="s">
        <v>22</v>
      </c>
      <c r="F10" s="183"/>
      <c r="G10" s="183"/>
      <c r="H10" s="183"/>
      <c r="I10" s="95" t="s">
        <v>25</v>
      </c>
      <c r="J10" s="66">
        <v>10</v>
      </c>
      <c r="K10" s="9"/>
      <c r="L10" s="63">
        <f t="shared" si="1"/>
        <v>0</v>
      </c>
    </row>
    <row r="11" spans="1:12" x14ac:dyDescent="0.25">
      <c r="A11" s="93" t="s">
        <v>33</v>
      </c>
      <c r="B11" s="94" t="s">
        <v>21</v>
      </c>
      <c r="C11" s="199"/>
      <c r="D11" s="199"/>
      <c r="E11" s="183" t="s">
        <v>22</v>
      </c>
      <c r="F11" s="183"/>
      <c r="G11" s="183"/>
      <c r="H11" s="183"/>
      <c r="I11" s="95" t="s">
        <v>25</v>
      </c>
      <c r="J11" s="66">
        <v>10</v>
      </c>
      <c r="K11" s="9"/>
      <c r="L11" s="63">
        <f t="shared" si="1"/>
        <v>0</v>
      </c>
    </row>
    <row r="12" spans="1:12" x14ac:dyDescent="0.25">
      <c r="A12" s="93" t="s">
        <v>34</v>
      </c>
      <c r="B12" s="94" t="s">
        <v>21</v>
      </c>
      <c r="C12" s="199"/>
      <c r="D12" s="199"/>
      <c r="E12" s="183" t="s">
        <v>22</v>
      </c>
      <c r="F12" s="183"/>
      <c r="G12" s="183"/>
      <c r="H12" s="183"/>
      <c r="I12" s="95" t="s">
        <v>25</v>
      </c>
      <c r="J12" s="66">
        <v>10</v>
      </c>
      <c r="K12" s="9"/>
      <c r="L12" s="63">
        <f t="shared" si="1"/>
        <v>0</v>
      </c>
    </row>
    <row r="13" spans="1:12" x14ac:dyDescent="0.25">
      <c r="A13" s="93" t="s">
        <v>35</v>
      </c>
      <c r="B13" s="94" t="s">
        <v>21</v>
      </c>
      <c r="C13" s="199"/>
      <c r="D13" s="199"/>
      <c r="E13" s="183" t="s">
        <v>31</v>
      </c>
      <c r="F13" s="183"/>
      <c r="G13" s="183"/>
      <c r="H13" s="183"/>
      <c r="I13" s="95" t="s">
        <v>25</v>
      </c>
      <c r="J13" s="66">
        <v>10</v>
      </c>
      <c r="K13" s="9"/>
      <c r="L13" s="63">
        <f t="shared" si="1"/>
        <v>0</v>
      </c>
    </row>
    <row r="14" spans="1:12" x14ac:dyDescent="0.25">
      <c r="A14" s="93" t="s">
        <v>36</v>
      </c>
      <c r="B14" s="94" t="s">
        <v>21</v>
      </c>
      <c r="C14" s="199"/>
      <c r="D14" s="199"/>
      <c r="E14" s="183" t="s">
        <v>22</v>
      </c>
      <c r="F14" s="183"/>
      <c r="G14" s="183"/>
      <c r="H14" s="183"/>
      <c r="I14" s="95" t="s">
        <v>25</v>
      </c>
      <c r="J14" s="66">
        <v>10</v>
      </c>
      <c r="K14" s="9"/>
      <c r="L14" s="63">
        <f t="shared" si="1"/>
        <v>0</v>
      </c>
    </row>
    <row r="15" spans="1:12" x14ac:dyDescent="0.25">
      <c r="A15" s="93" t="s">
        <v>37</v>
      </c>
      <c r="B15" s="71" t="s">
        <v>38</v>
      </c>
      <c r="C15" s="229"/>
      <c r="D15" s="229"/>
      <c r="E15" s="94"/>
      <c r="F15" s="57" t="s">
        <v>39</v>
      </c>
      <c r="G15" s="57">
        <v>1</v>
      </c>
      <c r="H15" s="57" t="s">
        <v>40</v>
      </c>
      <c r="I15" s="95" t="s">
        <v>25</v>
      </c>
      <c r="J15" s="66">
        <v>10</v>
      </c>
      <c r="K15" s="9"/>
      <c r="L15" s="63">
        <f t="shared" si="1"/>
        <v>0</v>
      </c>
    </row>
    <row r="16" spans="1:12" x14ac:dyDescent="0.25">
      <c r="A16" s="93" t="s">
        <v>41</v>
      </c>
      <c r="B16" s="94" t="s">
        <v>21</v>
      </c>
      <c r="C16" s="199"/>
      <c r="D16" s="199"/>
      <c r="E16" s="183" t="s">
        <v>22</v>
      </c>
      <c r="F16" s="183"/>
      <c r="G16" s="183"/>
      <c r="H16" s="183"/>
      <c r="I16" s="95" t="s">
        <v>42</v>
      </c>
      <c r="J16" s="66">
        <v>10</v>
      </c>
      <c r="K16" s="9"/>
      <c r="L16" s="63">
        <f t="shared" si="1"/>
        <v>0</v>
      </c>
    </row>
    <row r="17" spans="1:12" x14ac:dyDescent="0.25">
      <c r="A17" s="93" t="s">
        <v>43</v>
      </c>
      <c r="B17" s="94" t="s">
        <v>21</v>
      </c>
      <c r="C17" s="199"/>
      <c r="D17" s="199"/>
      <c r="E17" s="183" t="s">
        <v>22</v>
      </c>
      <c r="F17" s="183"/>
      <c r="G17" s="183"/>
      <c r="H17" s="183"/>
      <c r="I17" s="95" t="s">
        <v>25</v>
      </c>
      <c r="J17" s="66">
        <v>10</v>
      </c>
      <c r="K17" s="9"/>
      <c r="L17" s="63">
        <f t="shared" si="1"/>
        <v>0</v>
      </c>
    </row>
    <row r="18" spans="1:12" x14ac:dyDescent="0.25">
      <c r="A18" s="93" t="s">
        <v>44</v>
      </c>
      <c r="B18" s="94" t="s">
        <v>21</v>
      </c>
      <c r="C18" s="199"/>
      <c r="D18" s="199"/>
      <c r="E18" s="183" t="s">
        <v>22</v>
      </c>
      <c r="F18" s="183"/>
      <c r="G18" s="183"/>
      <c r="H18" s="183"/>
      <c r="I18" s="95" t="s">
        <v>25</v>
      </c>
      <c r="J18" s="66">
        <v>10</v>
      </c>
      <c r="K18" s="9"/>
      <c r="L18" s="63">
        <f t="shared" si="1"/>
        <v>0</v>
      </c>
    </row>
    <row r="19" spans="1:12" x14ac:dyDescent="0.25">
      <c r="A19" s="93" t="s">
        <v>45</v>
      </c>
      <c r="B19" s="94" t="s">
        <v>21</v>
      </c>
      <c r="C19" s="199"/>
      <c r="D19" s="199"/>
      <c r="E19" s="183" t="s">
        <v>22</v>
      </c>
      <c r="F19" s="183"/>
      <c r="G19" s="183"/>
      <c r="H19" s="183"/>
      <c r="I19" s="95" t="s">
        <v>25</v>
      </c>
      <c r="J19" s="66">
        <v>10</v>
      </c>
      <c r="K19" s="9"/>
      <c r="L19" s="63">
        <f t="shared" si="1"/>
        <v>0</v>
      </c>
    </row>
    <row r="20" spans="1:12" x14ac:dyDescent="0.25">
      <c r="A20" s="93" t="s">
        <v>46</v>
      </c>
      <c r="B20" s="94" t="s">
        <v>21</v>
      </c>
      <c r="C20" s="199"/>
      <c r="D20" s="199"/>
      <c r="E20" s="183" t="s">
        <v>22</v>
      </c>
      <c r="F20" s="183"/>
      <c r="G20" s="183"/>
      <c r="H20" s="183"/>
      <c r="I20" s="95" t="s">
        <v>25</v>
      </c>
      <c r="J20" s="66">
        <v>10</v>
      </c>
      <c r="K20" s="9"/>
      <c r="L20" s="63">
        <f t="shared" si="1"/>
        <v>0</v>
      </c>
    </row>
    <row r="21" spans="1:12" x14ac:dyDescent="0.25">
      <c r="A21" s="93" t="s">
        <v>47</v>
      </c>
      <c r="B21" s="94" t="s">
        <v>21</v>
      </c>
      <c r="C21" s="199"/>
      <c r="D21" s="199"/>
      <c r="E21" s="183" t="s">
        <v>22</v>
      </c>
      <c r="F21" s="183"/>
      <c r="G21" s="183"/>
      <c r="H21" s="183"/>
      <c r="I21" s="95" t="s">
        <v>25</v>
      </c>
      <c r="J21" s="66">
        <v>10</v>
      </c>
      <c r="K21" s="10"/>
      <c r="L21" s="63">
        <f t="shared" si="1"/>
        <v>0</v>
      </c>
    </row>
    <row r="22" spans="1:12" x14ac:dyDescent="0.25">
      <c r="A22" s="93" t="s">
        <v>48</v>
      </c>
      <c r="B22" s="94" t="s">
        <v>21</v>
      </c>
      <c r="C22" s="199"/>
      <c r="D22" s="199"/>
      <c r="E22" s="183" t="s">
        <v>22</v>
      </c>
      <c r="F22" s="183"/>
      <c r="G22" s="183"/>
      <c r="H22" s="183"/>
      <c r="I22" s="95" t="s">
        <v>25</v>
      </c>
      <c r="J22" s="66">
        <v>250</v>
      </c>
      <c r="K22" s="9"/>
      <c r="L22" s="63">
        <f t="shared" si="1"/>
        <v>0</v>
      </c>
    </row>
    <row r="23" spans="1:12" x14ac:dyDescent="0.25">
      <c r="A23" s="93" t="s">
        <v>49</v>
      </c>
      <c r="B23" s="94" t="s">
        <v>21</v>
      </c>
      <c r="C23" s="199"/>
      <c r="D23" s="199"/>
      <c r="E23" s="183" t="s">
        <v>22</v>
      </c>
      <c r="F23" s="183"/>
      <c r="G23" s="183"/>
      <c r="H23" s="183"/>
      <c r="I23" s="95" t="s">
        <v>25</v>
      </c>
      <c r="J23" s="66">
        <v>10</v>
      </c>
      <c r="K23" s="9"/>
      <c r="L23" s="63">
        <f t="shared" si="1"/>
        <v>0</v>
      </c>
    </row>
    <row r="24" spans="1:12" x14ac:dyDescent="0.25">
      <c r="A24" s="93" t="s">
        <v>50</v>
      </c>
      <c r="B24" s="94" t="s">
        <v>21</v>
      </c>
      <c r="C24" s="199"/>
      <c r="D24" s="199"/>
      <c r="E24" s="183" t="s">
        <v>51</v>
      </c>
      <c r="F24" s="183"/>
      <c r="G24" s="183"/>
      <c r="H24" s="183"/>
      <c r="I24" s="95" t="s">
        <v>25</v>
      </c>
      <c r="J24" s="66">
        <v>10</v>
      </c>
      <c r="K24" s="9"/>
      <c r="L24" s="63">
        <f t="shared" si="1"/>
        <v>0</v>
      </c>
    </row>
    <row r="25" spans="1:12" x14ac:dyDescent="0.25">
      <c r="A25" s="93" t="s">
        <v>52</v>
      </c>
      <c r="B25" s="96" t="s">
        <v>21</v>
      </c>
      <c r="C25" s="199"/>
      <c r="D25" s="199"/>
      <c r="E25" s="184" t="s">
        <v>53</v>
      </c>
      <c r="F25" s="184"/>
      <c r="G25" s="184"/>
      <c r="H25" s="184"/>
      <c r="I25" s="97" t="s">
        <v>42</v>
      </c>
      <c r="J25" s="66">
        <v>5</v>
      </c>
      <c r="K25" s="9"/>
      <c r="L25" s="63">
        <f t="shared" si="1"/>
        <v>0</v>
      </c>
    </row>
    <row r="26" spans="1:12" x14ac:dyDescent="0.25">
      <c r="A26" s="93" t="s">
        <v>54</v>
      </c>
      <c r="B26" s="96" t="s">
        <v>21</v>
      </c>
      <c r="C26" s="199"/>
      <c r="D26" s="199"/>
      <c r="E26" s="184" t="s">
        <v>53</v>
      </c>
      <c r="F26" s="184"/>
      <c r="G26" s="184"/>
      <c r="H26" s="184"/>
      <c r="I26" s="97" t="s">
        <v>42</v>
      </c>
      <c r="J26" s="66">
        <v>5</v>
      </c>
      <c r="K26" s="9"/>
      <c r="L26" s="63">
        <f t="shared" si="1"/>
        <v>0</v>
      </c>
    </row>
    <row r="27" spans="1:12" x14ac:dyDescent="0.25">
      <c r="A27" s="93" t="s">
        <v>55</v>
      </c>
      <c r="B27" s="96" t="s">
        <v>21</v>
      </c>
      <c r="C27" s="199"/>
      <c r="D27" s="199"/>
      <c r="E27" s="184" t="s">
        <v>53</v>
      </c>
      <c r="F27" s="184"/>
      <c r="G27" s="184"/>
      <c r="H27" s="184"/>
      <c r="I27" s="97" t="s">
        <v>25</v>
      </c>
      <c r="J27" s="66">
        <v>600</v>
      </c>
      <c r="K27" s="9"/>
      <c r="L27" s="63">
        <f t="shared" si="1"/>
        <v>0</v>
      </c>
    </row>
    <row r="28" spans="1:12" x14ac:dyDescent="0.25">
      <c r="A28" s="93" t="s">
        <v>56</v>
      </c>
      <c r="B28" s="98" t="s">
        <v>21</v>
      </c>
      <c r="C28" s="199"/>
      <c r="D28" s="199"/>
      <c r="E28" s="185" t="s">
        <v>53</v>
      </c>
      <c r="F28" s="185"/>
      <c r="G28" s="185"/>
      <c r="H28" s="185"/>
      <c r="I28" s="65" t="s">
        <v>57</v>
      </c>
      <c r="J28" s="66">
        <v>10</v>
      </c>
      <c r="K28" s="9"/>
      <c r="L28" s="63">
        <f t="shared" si="1"/>
        <v>0</v>
      </c>
    </row>
    <row r="29" spans="1:12" x14ac:dyDescent="0.25">
      <c r="A29" s="93" t="s">
        <v>58</v>
      </c>
      <c r="B29" s="94" t="s">
        <v>59</v>
      </c>
      <c r="C29" s="199"/>
      <c r="D29" s="199"/>
      <c r="E29" s="183" t="s">
        <v>60</v>
      </c>
      <c r="F29" s="183"/>
      <c r="G29" s="183"/>
      <c r="H29" s="183"/>
      <c r="I29" s="95" t="s">
        <v>61</v>
      </c>
      <c r="J29" s="66">
        <v>650</v>
      </c>
      <c r="K29" s="9"/>
      <c r="L29" s="63">
        <f t="shared" si="1"/>
        <v>0</v>
      </c>
    </row>
    <row r="30" spans="1:12" x14ac:dyDescent="0.25">
      <c r="A30" s="207" t="s">
        <v>62</v>
      </c>
      <c r="B30" s="94" t="s">
        <v>59</v>
      </c>
      <c r="C30" s="199"/>
      <c r="D30" s="199"/>
      <c r="E30" s="183" t="s">
        <v>60</v>
      </c>
      <c r="F30" s="183"/>
      <c r="G30" s="183"/>
      <c r="H30" s="183"/>
      <c r="I30" s="208" t="s">
        <v>61</v>
      </c>
      <c r="J30" s="209">
        <v>120</v>
      </c>
      <c r="K30" s="210"/>
      <c r="L30" s="206">
        <f t="shared" si="1"/>
        <v>0</v>
      </c>
    </row>
    <row r="31" spans="1:12" x14ac:dyDescent="0.25">
      <c r="A31" s="186"/>
      <c r="B31" s="187"/>
      <c r="C31" s="187"/>
      <c r="D31" s="187"/>
      <c r="E31" s="187"/>
      <c r="F31" s="187"/>
      <c r="G31" s="187"/>
      <c r="H31" s="187"/>
      <c r="I31" s="187"/>
      <c r="J31" s="187"/>
      <c r="K31" s="187"/>
      <c r="L31" s="188"/>
    </row>
    <row r="32" spans="1:12" x14ac:dyDescent="0.25">
      <c r="A32" s="93" t="s">
        <v>63</v>
      </c>
      <c r="B32" s="199"/>
      <c r="C32" s="199"/>
      <c r="D32" s="199"/>
      <c r="E32" s="94" t="s">
        <v>366</v>
      </c>
      <c r="F32" s="172"/>
      <c r="G32" s="200"/>
      <c r="H32" s="200"/>
      <c r="I32" s="201"/>
      <c r="J32" s="202">
        <v>750</v>
      </c>
      <c r="K32" s="203"/>
      <c r="L32" s="158">
        <f t="shared" ref="L32:L38" si="2">J32*K32</f>
        <v>0</v>
      </c>
    </row>
    <row r="33" spans="1:12" ht="30" x14ac:dyDescent="0.25">
      <c r="A33" s="93" t="s">
        <v>64</v>
      </c>
      <c r="B33" s="199"/>
      <c r="C33" s="199"/>
      <c r="D33" s="199"/>
      <c r="E33" s="94" t="s">
        <v>65</v>
      </c>
      <c r="F33" s="172"/>
      <c r="G33" s="173"/>
      <c r="H33" s="173"/>
      <c r="I33" s="60"/>
      <c r="J33" s="90" t="s">
        <v>66</v>
      </c>
      <c r="K33" s="11"/>
      <c r="L33" s="63">
        <f t="shared" si="2"/>
        <v>0</v>
      </c>
    </row>
    <row r="34" spans="1:12" ht="30" x14ac:dyDescent="0.25">
      <c r="A34" s="93" t="s">
        <v>67</v>
      </c>
      <c r="B34" s="199"/>
      <c r="C34" s="199"/>
      <c r="D34" s="199"/>
      <c r="E34" s="94" t="s">
        <v>68</v>
      </c>
      <c r="F34" s="172"/>
      <c r="G34" s="173"/>
      <c r="H34" s="173"/>
      <c r="I34" s="60"/>
      <c r="J34" s="90" t="s">
        <v>69</v>
      </c>
      <c r="K34" s="11"/>
      <c r="L34" s="63">
        <f t="shared" si="2"/>
        <v>0</v>
      </c>
    </row>
    <row r="35" spans="1:12" x14ac:dyDescent="0.25">
      <c r="A35" s="93" t="s">
        <v>70</v>
      </c>
      <c r="B35" s="199"/>
      <c r="C35" s="199"/>
      <c r="D35" s="199"/>
      <c r="E35" s="94" t="s">
        <v>71</v>
      </c>
      <c r="F35" s="172"/>
      <c r="G35" s="173"/>
      <c r="H35" s="173"/>
      <c r="I35" s="60"/>
      <c r="J35" s="90" t="s">
        <v>72</v>
      </c>
      <c r="K35" s="11"/>
      <c r="L35" s="63">
        <f t="shared" si="2"/>
        <v>0</v>
      </c>
    </row>
    <row r="36" spans="1:12" ht="30" x14ac:dyDescent="0.25">
      <c r="A36" s="93" t="s">
        <v>73</v>
      </c>
      <c r="B36" s="199"/>
      <c r="C36" s="199"/>
      <c r="D36" s="199"/>
      <c r="E36" s="94" t="s">
        <v>74</v>
      </c>
      <c r="F36" s="172"/>
      <c r="G36" s="173"/>
      <c r="H36" s="173"/>
      <c r="I36" s="60"/>
      <c r="J36" s="90" t="s">
        <v>75</v>
      </c>
      <c r="K36" s="11"/>
      <c r="L36" s="63">
        <f t="shared" si="2"/>
        <v>0</v>
      </c>
    </row>
    <row r="37" spans="1:12" ht="30" x14ac:dyDescent="0.25">
      <c r="A37" s="93" t="s">
        <v>76</v>
      </c>
      <c r="B37" s="199"/>
      <c r="C37" s="199"/>
      <c r="D37" s="199"/>
      <c r="E37" s="94" t="s">
        <v>77</v>
      </c>
      <c r="F37" s="91"/>
      <c r="G37" s="78"/>
      <c r="H37" s="78"/>
      <c r="I37" s="60"/>
      <c r="J37" s="90" t="s">
        <v>78</v>
      </c>
      <c r="K37" s="11"/>
      <c r="L37" s="63">
        <f t="shared" si="2"/>
        <v>0</v>
      </c>
    </row>
    <row r="38" spans="1:12" x14ac:dyDescent="0.25">
      <c r="A38" s="93" t="s">
        <v>79</v>
      </c>
      <c r="B38" s="199"/>
      <c r="C38" s="199"/>
      <c r="D38" s="199"/>
      <c r="E38" s="94" t="s">
        <v>80</v>
      </c>
      <c r="F38" s="172"/>
      <c r="G38" s="200"/>
      <c r="H38" s="200"/>
      <c r="I38" s="60"/>
      <c r="J38" s="204" t="s">
        <v>81</v>
      </c>
      <c r="K38" s="205"/>
      <c r="L38" s="206">
        <f t="shared" si="2"/>
        <v>0</v>
      </c>
    </row>
    <row r="39" spans="1:12" x14ac:dyDescent="0.25">
      <c r="A39" s="186"/>
      <c r="B39" s="187"/>
      <c r="C39" s="187"/>
      <c r="D39" s="187"/>
      <c r="E39" s="187"/>
      <c r="F39" s="187"/>
      <c r="G39" s="187"/>
      <c r="H39" s="187"/>
      <c r="I39" s="187"/>
      <c r="J39" s="187"/>
      <c r="K39" s="187"/>
      <c r="L39" s="188"/>
    </row>
    <row r="40" spans="1:12" x14ac:dyDescent="0.25">
      <c r="A40" s="84" t="s">
        <v>82</v>
      </c>
      <c r="B40" s="71" t="s">
        <v>83</v>
      </c>
      <c r="C40" s="230"/>
      <c r="D40" s="230"/>
      <c r="E40" s="64"/>
      <c r="F40" s="57" t="s">
        <v>84</v>
      </c>
      <c r="G40" s="57">
        <v>0.1</v>
      </c>
      <c r="H40" s="57" t="s">
        <v>85</v>
      </c>
      <c r="I40" s="66" t="s">
        <v>61</v>
      </c>
      <c r="J40" s="66">
        <v>125</v>
      </c>
      <c r="K40" s="9"/>
      <c r="L40" s="63">
        <f t="shared" ref="L40:L45" si="3">J40*K40</f>
        <v>0</v>
      </c>
    </row>
    <row r="41" spans="1:12" x14ac:dyDescent="0.25">
      <c r="A41" s="84" t="s">
        <v>86</v>
      </c>
      <c r="B41" s="71" t="s">
        <v>87</v>
      </c>
      <c r="C41" s="230"/>
      <c r="D41" s="230"/>
      <c r="E41" s="64"/>
      <c r="F41" s="57" t="s">
        <v>88</v>
      </c>
      <c r="G41" s="57">
        <v>0.15</v>
      </c>
      <c r="H41" s="57" t="s">
        <v>40</v>
      </c>
      <c r="I41" s="66" t="s">
        <v>61</v>
      </c>
      <c r="J41" s="66">
        <v>10</v>
      </c>
      <c r="K41" s="9"/>
      <c r="L41" s="63">
        <f t="shared" si="3"/>
        <v>0</v>
      </c>
    </row>
    <row r="42" spans="1:12" x14ac:dyDescent="0.25">
      <c r="A42" s="70" t="s">
        <v>89</v>
      </c>
      <c r="B42" s="71" t="s">
        <v>90</v>
      </c>
      <c r="C42" s="230"/>
      <c r="D42" s="230"/>
      <c r="E42" s="64"/>
      <c r="F42" s="57" t="s">
        <v>84</v>
      </c>
      <c r="G42" s="57">
        <v>100</v>
      </c>
      <c r="H42" s="57" t="s">
        <v>85</v>
      </c>
      <c r="I42" s="66" t="s">
        <v>25</v>
      </c>
      <c r="J42" s="66">
        <v>50</v>
      </c>
      <c r="K42" s="9"/>
      <c r="L42" s="63">
        <f t="shared" si="3"/>
        <v>0</v>
      </c>
    </row>
    <row r="43" spans="1:12" x14ac:dyDescent="0.25">
      <c r="A43" s="70" t="s">
        <v>91</v>
      </c>
      <c r="B43" s="71"/>
      <c r="C43" s="230"/>
      <c r="D43" s="230"/>
      <c r="E43" s="64" t="s">
        <v>92</v>
      </c>
      <c r="F43" s="57" t="s">
        <v>84</v>
      </c>
      <c r="G43" s="57" t="s">
        <v>84</v>
      </c>
      <c r="H43" s="57" t="s">
        <v>84</v>
      </c>
      <c r="I43" s="66" t="s">
        <v>84</v>
      </c>
      <c r="J43" s="66">
        <v>40</v>
      </c>
      <c r="K43" s="9"/>
      <c r="L43" s="63">
        <f t="shared" si="3"/>
        <v>0</v>
      </c>
    </row>
    <row r="44" spans="1:12" x14ac:dyDescent="0.25">
      <c r="A44" s="84" t="s">
        <v>93</v>
      </c>
      <c r="B44" s="71" t="s">
        <v>94</v>
      </c>
      <c r="C44" s="230"/>
      <c r="D44" s="230"/>
      <c r="E44" s="83"/>
      <c r="F44" s="57" t="s">
        <v>95</v>
      </c>
      <c r="G44" s="57">
        <v>5</v>
      </c>
      <c r="H44" s="57" t="s">
        <v>40</v>
      </c>
      <c r="I44" s="66" t="s">
        <v>25</v>
      </c>
      <c r="J44" s="66">
        <v>10</v>
      </c>
      <c r="K44" s="9"/>
      <c r="L44" s="63">
        <f t="shared" si="3"/>
        <v>0</v>
      </c>
    </row>
    <row r="45" spans="1:12" x14ac:dyDescent="0.25">
      <c r="A45" s="85" t="s">
        <v>96</v>
      </c>
      <c r="B45" s="86" t="s">
        <v>97</v>
      </c>
      <c r="C45" s="230"/>
      <c r="D45" s="231"/>
      <c r="E45" s="182"/>
      <c r="F45" s="189"/>
      <c r="G45" s="189"/>
      <c r="H45" s="180"/>
      <c r="I45" s="66" t="s">
        <v>25</v>
      </c>
      <c r="J45" s="66">
        <v>10</v>
      </c>
      <c r="K45" s="9"/>
      <c r="L45" s="63">
        <f t="shared" si="3"/>
        <v>0</v>
      </c>
    </row>
    <row r="46" spans="1:12" x14ac:dyDescent="0.25">
      <c r="A46" s="74"/>
      <c r="B46" s="75"/>
      <c r="C46" s="198"/>
      <c r="D46" s="76"/>
      <c r="E46" s="56" t="s">
        <v>98</v>
      </c>
      <c r="F46" s="57"/>
      <c r="G46" s="57"/>
      <c r="H46" s="57"/>
      <c r="I46" s="182"/>
      <c r="J46" s="180"/>
      <c r="K46" s="169"/>
      <c r="L46" s="181"/>
    </row>
    <row r="47" spans="1:12" x14ac:dyDescent="0.25">
      <c r="A47" s="77"/>
      <c r="B47" s="78"/>
      <c r="C47" s="198"/>
      <c r="D47" s="79"/>
      <c r="E47" s="56" t="s">
        <v>99</v>
      </c>
      <c r="F47" s="57"/>
      <c r="G47" s="57"/>
      <c r="H47" s="57"/>
      <c r="I47" s="182"/>
      <c r="J47" s="180"/>
      <c r="K47" s="169"/>
      <c r="L47" s="181"/>
    </row>
    <row r="48" spans="1:12" x14ac:dyDescent="0.25">
      <c r="A48" s="77"/>
      <c r="B48" s="78"/>
      <c r="C48" s="198"/>
      <c r="D48" s="79"/>
      <c r="E48" s="56" t="s">
        <v>100</v>
      </c>
      <c r="F48" s="57"/>
      <c r="G48" s="57"/>
      <c r="H48" s="57"/>
      <c r="I48" s="182"/>
      <c r="J48" s="180"/>
      <c r="K48" s="169"/>
      <c r="L48" s="181"/>
    </row>
    <row r="49" spans="1:12" x14ac:dyDescent="0.25">
      <c r="A49" s="77"/>
      <c r="B49" s="78"/>
      <c r="C49" s="198"/>
      <c r="D49" s="79"/>
      <c r="E49" s="56" t="s">
        <v>101</v>
      </c>
      <c r="F49" s="57" t="s">
        <v>88</v>
      </c>
      <c r="G49" s="57">
        <v>10</v>
      </c>
      <c r="H49" s="57" t="s">
        <v>102</v>
      </c>
      <c r="I49" s="182"/>
      <c r="J49" s="180"/>
      <c r="K49" s="169"/>
      <c r="L49" s="181"/>
    </row>
    <row r="50" spans="1:12" x14ac:dyDescent="0.25">
      <c r="A50" s="77"/>
      <c r="B50" s="78"/>
      <c r="C50" s="198"/>
      <c r="D50" s="79"/>
      <c r="E50" s="56" t="s">
        <v>103</v>
      </c>
      <c r="F50" s="57" t="s">
        <v>88</v>
      </c>
      <c r="G50" s="57">
        <v>10</v>
      </c>
      <c r="H50" s="57" t="s">
        <v>102</v>
      </c>
      <c r="I50" s="182"/>
      <c r="J50" s="180"/>
      <c r="K50" s="169"/>
      <c r="L50" s="181"/>
    </row>
    <row r="51" spans="1:12" x14ac:dyDescent="0.25">
      <c r="A51" s="77"/>
      <c r="B51" s="78"/>
      <c r="C51" s="198"/>
      <c r="D51" s="79"/>
      <c r="E51" s="56" t="s">
        <v>104</v>
      </c>
      <c r="F51" s="57" t="s">
        <v>88</v>
      </c>
      <c r="G51" s="57">
        <v>10</v>
      </c>
      <c r="H51" s="57" t="s">
        <v>102</v>
      </c>
      <c r="I51" s="182"/>
      <c r="J51" s="180"/>
      <c r="K51" s="169"/>
      <c r="L51" s="181"/>
    </row>
    <row r="52" spans="1:12" x14ac:dyDescent="0.25">
      <c r="A52" s="77"/>
      <c r="B52" s="78"/>
      <c r="C52" s="198"/>
      <c r="D52" s="79"/>
      <c r="E52" s="56" t="s">
        <v>105</v>
      </c>
      <c r="F52" s="57" t="s">
        <v>88</v>
      </c>
      <c r="G52" s="57">
        <v>10</v>
      </c>
      <c r="H52" s="57" t="s">
        <v>102</v>
      </c>
      <c r="I52" s="182"/>
      <c r="J52" s="180"/>
      <c r="K52" s="169"/>
      <c r="L52" s="181"/>
    </row>
    <row r="53" spans="1:12" x14ac:dyDescent="0.25">
      <c r="A53" s="77"/>
      <c r="B53" s="78"/>
      <c r="C53" s="198"/>
      <c r="D53" s="79"/>
      <c r="E53" s="56" t="s">
        <v>106</v>
      </c>
      <c r="F53" s="57" t="s">
        <v>88</v>
      </c>
      <c r="G53" s="57">
        <v>5</v>
      </c>
      <c r="H53" s="57" t="s">
        <v>102</v>
      </c>
      <c r="I53" s="182"/>
      <c r="J53" s="180"/>
      <c r="K53" s="169"/>
      <c r="L53" s="181"/>
    </row>
    <row r="54" spans="1:12" x14ac:dyDescent="0.25">
      <c r="A54" s="77"/>
      <c r="B54" s="78"/>
      <c r="C54" s="198"/>
      <c r="D54" s="79"/>
      <c r="E54" s="56" t="s">
        <v>107</v>
      </c>
      <c r="F54" s="57" t="s">
        <v>88</v>
      </c>
      <c r="G54" s="57">
        <v>5</v>
      </c>
      <c r="H54" s="57" t="s">
        <v>102</v>
      </c>
      <c r="I54" s="182"/>
      <c r="J54" s="180"/>
      <c r="K54" s="169"/>
      <c r="L54" s="181"/>
    </row>
    <row r="55" spans="1:12" x14ac:dyDescent="0.25">
      <c r="A55" s="77"/>
      <c r="B55" s="78"/>
      <c r="C55" s="198"/>
      <c r="D55" s="79"/>
      <c r="E55" s="56" t="s">
        <v>108</v>
      </c>
      <c r="F55" s="57" t="s">
        <v>88</v>
      </c>
      <c r="G55" s="57">
        <v>5</v>
      </c>
      <c r="H55" s="57" t="s">
        <v>102</v>
      </c>
      <c r="I55" s="182"/>
      <c r="J55" s="180"/>
      <c r="K55" s="169"/>
      <c r="L55" s="181"/>
    </row>
    <row r="56" spans="1:12" x14ac:dyDescent="0.25">
      <c r="A56" s="77"/>
      <c r="B56" s="78"/>
      <c r="C56" s="198"/>
      <c r="D56" s="79"/>
      <c r="E56" s="56" t="s">
        <v>109</v>
      </c>
      <c r="F56" s="57" t="s">
        <v>88</v>
      </c>
      <c r="G56" s="57">
        <v>2</v>
      </c>
      <c r="H56" s="57" t="s">
        <v>102</v>
      </c>
      <c r="I56" s="182"/>
      <c r="J56" s="180"/>
      <c r="K56" s="169"/>
      <c r="L56" s="181"/>
    </row>
    <row r="57" spans="1:12" x14ac:dyDescent="0.25">
      <c r="A57" s="77"/>
      <c r="B57" s="78"/>
      <c r="C57" s="198"/>
      <c r="D57" s="79"/>
      <c r="E57" s="56" t="s">
        <v>110</v>
      </c>
      <c r="F57" s="57" t="s">
        <v>88</v>
      </c>
      <c r="G57" s="57">
        <v>2</v>
      </c>
      <c r="H57" s="57" t="s">
        <v>102</v>
      </c>
      <c r="I57" s="182"/>
      <c r="J57" s="180"/>
      <c r="K57" s="169"/>
      <c r="L57" s="181"/>
    </row>
    <row r="58" spans="1:12" x14ac:dyDescent="0.25">
      <c r="A58" s="80"/>
      <c r="B58" s="81"/>
      <c r="C58" s="198"/>
      <c r="D58" s="82"/>
      <c r="E58" s="56" t="s">
        <v>111</v>
      </c>
      <c r="F58" s="57" t="s">
        <v>88</v>
      </c>
      <c r="G58" s="57">
        <v>2</v>
      </c>
      <c r="H58" s="57" t="s">
        <v>102</v>
      </c>
      <c r="I58" s="182"/>
      <c r="J58" s="180"/>
      <c r="K58" s="169"/>
      <c r="L58" s="181"/>
    </row>
    <row r="59" spans="1:12" x14ac:dyDescent="0.25">
      <c r="A59" s="68" t="s">
        <v>112</v>
      </c>
      <c r="B59" s="69" t="s">
        <v>113</v>
      </c>
      <c r="C59" s="230"/>
      <c r="D59" s="232"/>
      <c r="E59" s="64"/>
      <c r="F59" s="57" t="s">
        <v>114</v>
      </c>
      <c r="G59" s="57">
        <v>4</v>
      </c>
      <c r="H59" s="57" t="s">
        <v>85</v>
      </c>
      <c r="I59" s="65" t="s">
        <v>57</v>
      </c>
      <c r="J59" s="66">
        <v>15</v>
      </c>
      <c r="K59" s="9"/>
      <c r="L59" s="63">
        <f t="shared" ref="L59:L68" si="4">J59*K59</f>
        <v>0</v>
      </c>
    </row>
    <row r="60" spans="1:12" x14ac:dyDescent="0.25">
      <c r="A60" s="70" t="s">
        <v>115</v>
      </c>
      <c r="B60" s="71" t="s">
        <v>113</v>
      </c>
      <c r="C60" s="230"/>
      <c r="D60" s="230"/>
      <c r="E60" s="64"/>
      <c r="F60" s="57" t="s">
        <v>116</v>
      </c>
      <c r="G60" s="57">
        <v>9</v>
      </c>
      <c r="H60" s="57" t="s">
        <v>85</v>
      </c>
      <c r="I60" s="67" t="s">
        <v>61</v>
      </c>
      <c r="J60" s="66">
        <v>10</v>
      </c>
      <c r="K60" s="9"/>
      <c r="L60" s="63">
        <f t="shared" si="4"/>
        <v>0</v>
      </c>
    </row>
    <row r="61" spans="1:12" x14ac:dyDescent="0.25">
      <c r="A61" s="70" t="s">
        <v>117</v>
      </c>
      <c r="B61" s="71" t="s">
        <v>113</v>
      </c>
      <c r="C61" s="230"/>
      <c r="D61" s="230"/>
      <c r="E61" s="64"/>
      <c r="F61" s="57" t="s">
        <v>118</v>
      </c>
      <c r="G61" s="57">
        <v>1</v>
      </c>
      <c r="H61" s="57" t="s">
        <v>85</v>
      </c>
      <c r="I61" s="65" t="s">
        <v>57</v>
      </c>
      <c r="J61" s="66">
        <v>10</v>
      </c>
      <c r="K61" s="9"/>
      <c r="L61" s="63">
        <f t="shared" si="4"/>
        <v>0</v>
      </c>
    </row>
    <row r="62" spans="1:12" x14ac:dyDescent="0.25">
      <c r="A62" s="70" t="s">
        <v>119</v>
      </c>
      <c r="B62" s="71" t="s">
        <v>113</v>
      </c>
      <c r="C62" s="230"/>
      <c r="D62" s="230"/>
      <c r="E62" s="64"/>
      <c r="F62" s="57" t="s">
        <v>84</v>
      </c>
      <c r="G62" s="57">
        <v>10</v>
      </c>
      <c r="H62" s="57" t="s">
        <v>85</v>
      </c>
      <c r="I62" s="65" t="s">
        <v>57</v>
      </c>
      <c r="J62" s="66">
        <v>10</v>
      </c>
      <c r="K62" s="9"/>
      <c r="L62" s="63">
        <f t="shared" si="4"/>
        <v>0</v>
      </c>
    </row>
    <row r="63" spans="1:12" x14ac:dyDescent="0.25">
      <c r="A63" s="70" t="s">
        <v>120</v>
      </c>
      <c r="B63" s="71" t="s">
        <v>113</v>
      </c>
      <c r="C63" s="230"/>
      <c r="D63" s="230"/>
      <c r="E63" s="64"/>
      <c r="F63" s="57" t="s">
        <v>121</v>
      </c>
      <c r="G63" s="57">
        <v>1</v>
      </c>
      <c r="H63" s="57" t="s">
        <v>85</v>
      </c>
      <c r="I63" s="66" t="s">
        <v>122</v>
      </c>
      <c r="J63" s="66">
        <v>200</v>
      </c>
      <c r="K63" s="9"/>
      <c r="L63" s="63">
        <f t="shared" si="4"/>
        <v>0</v>
      </c>
    </row>
    <row r="64" spans="1:12" x14ac:dyDescent="0.25">
      <c r="A64" s="70" t="s">
        <v>123</v>
      </c>
      <c r="B64" s="71" t="s">
        <v>113</v>
      </c>
      <c r="C64" s="230"/>
      <c r="D64" s="230"/>
      <c r="E64" s="64"/>
      <c r="F64" s="57" t="s">
        <v>124</v>
      </c>
      <c r="G64" s="57">
        <v>100</v>
      </c>
      <c r="H64" s="57" t="s">
        <v>85</v>
      </c>
      <c r="I64" s="66" t="s">
        <v>25</v>
      </c>
      <c r="J64" s="66">
        <v>175</v>
      </c>
      <c r="K64" s="9"/>
      <c r="L64" s="63">
        <f t="shared" si="4"/>
        <v>0</v>
      </c>
    </row>
    <row r="65" spans="1:12" x14ac:dyDescent="0.25">
      <c r="A65" s="70" t="s">
        <v>125</v>
      </c>
      <c r="B65" s="71" t="s">
        <v>126</v>
      </c>
      <c r="C65" s="230"/>
      <c r="D65" s="230"/>
      <c r="E65" s="64"/>
      <c r="F65" s="57" t="s">
        <v>84</v>
      </c>
      <c r="G65" s="57">
        <v>10</v>
      </c>
      <c r="H65" s="57" t="s">
        <v>40</v>
      </c>
      <c r="I65" s="66" t="s">
        <v>25</v>
      </c>
      <c r="J65" s="66">
        <v>1</v>
      </c>
      <c r="K65" s="9"/>
      <c r="L65" s="63">
        <f t="shared" si="4"/>
        <v>0</v>
      </c>
    </row>
    <row r="66" spans="1:12" x14ac:dyDescent="0.25">
      <c r="A66" s="70" t="s">
        <v>125</v>
      </c>
      <c r="B66" s="71" t="s">
        <v>126</v>
      </c>
      <c r="C66" s="230"/>
      <c r="D66" s="230"/>
      <c r="E66" s="64"/>
      <c r="F66" s="57" t="s">
        <v>84</v>
      </c>
      <c r="G66" s="57">
        <v>1</v>
      </c>
      <c r="H66" s="57" t="s">
        <v>127</v>
      </c>
      <c r="I66" s="66" t="s">
        <v>25</v>
      </c>
      <c r="J66" s="66">
        <v>15</v>
      </c>
      <c r="K66" s="9"/>
      <c r="L66" s="63">
        <f t="shared" si="4"/>
        <v>0</v>
      </c>
    </row>
    <row r="67" spans="1:12" x14ac:dyDescent="0.25">
      <c r="A67" s="70" t="s">
        <v>128</v>
      </c>
      <c r="B67" s="71" t="s">
        <v>38</v>
      </c>
      <c r="C67" s="230"/>
      <c r="D67" s="230"/>
      <c r="E67" s="64"/>
      <c r="F67" s="57" t="s">
        <v>88</v>
      </c>
      <c r="G67" s="57">
        <v>0.1</v>
      </c>
      <c r="H67" s="57" t="s">
        <v>40</v>
      </c>
      <c r="I67" s="66" t="s">
        <v>25</v>
      </c>
      <c r="J67" s="66">
        <v>500</v>
      </c>
      <c r="K67" s="9"/>
      <c r="L67" s="63">
        <f t="shared" si="4"/>
        <v>0</v>
      </c>
    </row>
    <row r="68" spans="1:12" x14ac:dyDescent="0.25">
      <c r="A68" s="72" t="s">
        <v>129</v>
      </c>
      <c r="B68" s="73" t="s">
        <v>130</v>
      </c>
      <c r="C68" s="233"/>
      <c r="D68" s="234"/>
      <c r="E68" s="169"/>
      <c r="F68" s="169"/>
      <c r="G68" s="169"/>
      <c r="H68" s="169"/>
      <c r="I68" s="66" t="s">
        <v>42</v>
      </c>
      <c r="J68" s="66">
        <v>60</v>
      </c>
      <c r="K68" s="9"/>
      <c r="L68" s="63">
        <f t="shared" si="4"/>
        <v>0</v>
      </c>
    </row>
    <row r="69" spans="1:12" x14ac:dyDescent="0.25">
      <c r="A69" s="170"/>
      <c r="B69" s="171"/>
      <c r="C69" s="55"/>
      <c r="D69" s="211"/>
      <c r="E69" s="64" t="s">
        <v>131</v>
      </c>
      <c r="F69" s="57" t="s">
        <v>132</v>
      </c>
      <c r="G69" s="57">
        <v>0.05</v>
      </c>
      <c r="H69" s="57" t="s">
        <v>85</v>
      </c>
      <c r="I69" s="182"/>
      <c r="J69" s="180"/>
      <c r="K69" s="169"/>
      <c r="L69" s="181"/>
    </row>
    <row r="70" spans="1:12" x14ac:dyDescent="0.25">
      <c r="A70" s="172"/>
      <c r="B70" s="173"/>
      <c r="C70" s="211"/>
      <c r="D70" s="211"/>
      <c r="E70" s="64" t="s">
        <v>133</v>
      </c>
      <c r="F70" s="57" t="s">
        <v>134</v>
      </c>
      <c r="G70" s="57">
        <v>0.05</v>
      </c>
      <c r="H70" s="57" t="s">
        <v>85</v>
      </c>
      <c r="I70" s="182"/>
      <c r="J70" s="180"/>
      <c r="K70" s="169"/>
      <c r="L70" s="181"/>
    </row>
    <row r="71" spans="1:12" x14ac:dyDescent="0.25">
      <c r="A71" s="172"/>
      <c r="B71" s="173"/>
      <c r="C71" s="211"/>
      <c r="D71" s="211"/>
      <c r="E71" s="64" t="s">
        <v>135</v>
      </c>
      <c r="F71" s="57" t="s">
        <v>136</v>
      </c>
      <c r="G71" s="57">
        <v>0.05</v>
      </c>
      <c r="H71" s="57" t="s">
        <v>85</v>
      </c>
      <c r="I71" s="182"/>
      <c r="J71" s="180"/>
      <c r="K71" s="169"/>
      <c r="L71" s="181"/>
    </row>
    <row r="72" spans="1:12" ht="30" x14ac:dyDescent="0.25">
      <c r="A72" s="172"/>
      <c r="B72" s="173"/>
      <c r="C72" s="211"/>
      <c r="D72" s="211"/>
      <c r="E72" s="64" t="s">
        <v>137</v>
      </c>
      <c r="F72" s="61" t="s">
        <v>138</v>
      </c>
      <c r="G72" s="57">
        <v>0.1</v>
      </c>
      <c r="H72" s="57" t="s">
        <v>85</v>
      </c>
      <c r="I72" s="182"/>
      <c r="J72" s="180"/>
      <c r="K72" s="169"/>
      <c r="L72" s="181"/>
    </row>
    <row r="73" spans="1:12" x14ac:dyDescent="0.25">
      <c r="A73" s="172"/>
      <c r="B73" s="173"/>
      <c r="C73" s="211"/>
      <c r="D73" s="211"/>
      <c r="E73" s="64" t="s">
        <v>139</v>
      </c>
      <c r="F73" s="57" t="s">
        <v>140</v>
      </c>
      <c r="G73" s="57">
        <v>0.05</v>
      </c>
      <c r="H73" s="57" t="s">
        <v>85</v>
      </c>
      <c r="I73" s="182"/>
      <c r="J73" s="180"/>
      <c r="K73" s="169"/>
      <c r="L73" s="181"/>
    </row>
    <row r="74" spans="1:12" x14ac:dyDescent="0.25">
      <c r="A74" s="174"/>
      <c r="B74" s="175"/>
      <c r="C74" s="211"/>
      <c r="D74" s="211"/>
      <c r="E74" s="64" t="s">
        <v>141</v>
      </c>
      <c r="F74" s="57" t="s">
        <v>84</v>
      </c>
      <c r="G74" s="57"/>
      <c r="H74" s="57"/>
      <c r="I74" s="182"/>
      <c r="J74" s="180"/>
      <c r="K74" s="169"/>
      <c r="L74" s="181"/>
    </row>
    <row r="75" spans="1:12" ht="30" x14ac:dyDescent="0.25">
      <c r="A75" s="47" t="s">
        <v>142</v>
      </c>
      <c r="B75" s="48" t="s">
        <v>143</v>
      </c>
      <c r="C75" s="87"/>
      <c r="D75" s="88"/>
      <c r="E75" s="216" t="s">
        <v>144</v>
      </c>
      <c r="F75" s="50" t="s">
        <v>145</v>
      </c>
      <c r="G75" s="45">
        <v>0.1</v>
      </c>
      <c r="H75" s="45" t="s">
        <v>146</v>
      </c>
      <c r="I75" s="45" t="s">
        <v>25</v>
      </c>
      <c r="J75" s="46">
        <v>100</v>
      </c>
      <c r="K75" s="12"/>
      <c r="L75" s="42">
        <f t="shared" ref="L75:L76" si="5">J75*K75</f>
        <v>0</v>
      </c>
    </row>
    <row r="76" spans="1:12" ht="30" x14ac:dyDescent="0.25">
      <c r="A76" s="51" t="s">
        <v>147</v>
      </c>
      <c r="B76" s="52" t="s">
        <v>143</v>
      </c>
      <c r="C76" s="214"/>
      <c r="D76" s="215"/>
      <c r="E76" s="176"/>
      <c r="F76" s="177"/>
      <c r="G76" s="177"/>
      <c r="H76" s="177"/>
      <c r="I76" s="45" t="s">
        <v>25</v>
      </c>
      <c r="J76" s="46">
        <v>1100</v>
      </c>
      <c r="K76" s="12"/>
      <c r="L76" s="42">
        <f t="shared" si="5"/>
        <v>0</v>
      </c>
    </row>
    <row r="77" spans="1:12" x14ac:dyDescent="0.25">
      <c r="A77" s="23"/>
      <c r="B77" s="24"/>
      <c r="C77" s="212"/>
      <c r="D77" s="212"/>
      <c r="E77" s="217" t="s">
        <v>148</v>
      </c>
      <c r="F77" s="26" t="s">
        <v>149</v>
      </c>
      <c r="G77" s="27">
        <v>0.1</v>
      </c>
      <c r="H77" s="28" t="s">
        <v>146</v>
      </c>
      <c r="I77" s="35"/>
      <c r="J77" s="19"/>
      <c r="K77" s="17"/>
      <c r="L77" s="36"/>
    </row>
    <row r="78" spans="1:12" x14ac:dyDescent="0.25">
      <c r="A78" s="33"/>
      <c r="B78" s="34"/>
      <c r="C78" s="212"/>
      <c r="D78" s="212"/>
      <c r="E78" s="217" t="s">
        <v>150</v>
      </c>
      <c r="F78" s="26" t="s">
        <v>151</v>
      </c>
      <c r="G78" s="27">
        <v>0.1</v>
      </c>
      <c r="H78" s="28" t="s">
        <v>146</v>
      </c>
      <c r="I78" s="35"/>
      <c r="J78" s="19"/>
      <c r="K78" s="17"/>
      <c r="L78" s="36"/>
    </row>
    <row r="79" spans="1:12" x14ac:dyDescent="0.25">
      <c r="A79" s="33"/>
      <c r="B79" s="34"/>
      <c r="C79" s="212"/>
      <c r="D79" s="212"/>
      <c r="E79" s="217" t="s">
        <v>152</v>
      </c>
      <c r="F79" s="26" t="s">
        <v>153</v>
      </c>
      <c r="G79" s="27">
        <v>0.1</v>
      </c>
      <c r="H79" s="28" t="s">
        <v>146</v>
      </c>
      <c r="I79" s="35"/>
      <c r="J79" s="19"/>
      <c r="K79" s="17"/>
      <c r="L79" s="36"/>
    </row>
    <row r="80" spans="1:12" x14ac:dyDescent="0.25">
      <c r="A80" s="33"/>
      <c r="B80" s="34"/>
      <c r="C80" s="212"/>
      <c r="D80" s="212"/>
      <c r="E80" s="217" t="s">
        <v>154</v>
      </c>
      <c r="F80" s="26" t="s">
        <v>155</v>
      </c>
      <c r="G80" s="27">
        <v>0.1</v>
      </c>
      <c r="H80" s="28" t="s">
        <v>146</v>
      </c>
      <c r="I80" s="35"/>
      <c r="J80" s="19"/>
      <c r="K80" s="17"/>
      <c r="L80" s="36"/>
    </row>
    <row r="81" spans="1:12" x14ac:dyDescent="0.25">
      <c r="A81" s="33"/>
      <c r="B81" s="34"/>
      <c r="C81" s="212"/>
      <c r="D81" s="212"/>
      <c r="E81" s="217" t="s">
        <v>156</v>
      </c>
      <c r="F81" s="26" t="s">
        <v>157</v>
      </c>
      <c r="G81" s="27">
        <v>0.1</v>
      </c>
      <c r="H81" s="28" t="s">
        <v>146</v>
      </c>
      <c r="I81" s="35"/>
      <c r="J81" s="19"/>
      <c r="K81" s="17"/>
      <c r="L81" s="36"/>
    </row>
    <row r="82" spans="1:12" x14ac:dyDescent="0.25">
      <c r="A82" s="33"/>
      <c r="B82" s="34"/>
      <c r="C82" s="212"/>
      <c r="D82" s="212"/>
      <c r="E82" s="217" t="s">
        <v>158</v>
      </c>
      <c r="F82" s="26" t="s">
        <v>159</v>
      </c>
      <c r="G82" s="27">
        <v>0.1</v>
      </c>
      <c r="H82" s="28" t="s">
        <v>146</v>
      </c>
      <c r="I82" s="35"/>
      <c r="J82" s="19"/>
      <c r="K82" s="17"/>
      <c r="L82" s="36"/>
    </row>
    <row r="83" spans="1:12" x14ac:dyDescent="0.25">
      <c r="A83" s="33"/>
      <c r="B83" s="34"/>
      <c r="C83" s="212"/>
      <c r="D83" s="212"/>
      <c r="E83" s="217" t="s">
        <v>160</v>
      </c>
      <c r="F83" s="26" t="s">
        <v>161</v>
      </c>
      <c r="G83" s="27">
        <v>0.1</v>
      </c>
      <c r="H83" s="28" t="s">
        <v>146</v>
      </c>
      <c r="I83" s="35"/>
      <c r="J83" s="19"/>
      <c r="K83" s="17"/>
      <c r="L83" s="36"/>
    </row>
    <row r="84" spans="1:12" x14ac:dyDescent="0.25">
      <c r="A84" s="33"/>
      <c r="B84" s="34"/>
      <c r="C84" s="212"/>
      <c r="D84" s="212"/>
      <c r="E84" s="217" t="s">
        <v>162</v>
      </c>
      <c r="F84" s="26" t="s">
        <v>163</v>
      </c>
      <c r="G84" s="27">
        <v>0.1</v>
      </c>
      <c r="H84" s="28" t="s">
        <v>146</v>
      </c>
      <c r="I84" s="35"/>
      <c r="J84" s="19"/>
      <c r="K84" s="17"/>
      <c r="L84" s="36"/>
    </row>
    <row r="85" spans="1:12" x14ac:dyDescent="0.25">
      <c r="A85" s="33"/>
      <c r="B85" s="34"/>
      <c r="C85" s="212"/>
      <c r="D85" s="212"/>
      <c r="E85" s="217" t="s">
        <v>164</v>
      </c>
      <c r="F85" s="26" t="s">
        <v>165</v>
      </c>
      <c r="G85" s="27">
        <v>0.1</v>
      </c>
      <c r="H85" s="28" t="s">
        <v>146</v>
      </c>
      <c r="I85" s="35"/>
      <c r="J85" s="19"/>
      <c r="K85" s="17"/>
      <c r="L85" s="36"/>
    </row>
    <row r="86" spans="1:12" x14ac:dyDescent="0.25">
      <c r="A86" s="33"/>
      <c r="B86" s="34"/>
      <c r="C86" s="212"/>
      <c r="D86" s="212"/>
      <c r="E86" s="217" t="s">
        <v>166</v>
      </c>
      <c r="F86" s="26" t="s">
        <v>167</v>
      </c>
      <c r="G86" s="27">
        <v>0.1</v>
      </c>
      <c r="H86" s="28" t="s">
        <v>146</v>
      </c>
      <c r="I86" s="35"/>
      <c r="J86" s="19"/>
      <c r="K86" s="17"/>
      <c r="L86" s="36"/>
    </row>
    <row r="87" spans="1:12" x14ac:dyDescent="0.25">
      <c r="A87" s="33"/>
      <c r="B87" s="34"/>
      <c r="C87" s="212"/>
      <c r="D87" s="212"/>
      <c r="E87" s="217" t="s">
        <v>168</v>
      </c>
      <c r="F87" s="26" t="s">
        <v>169</v>
      </c>
      <c r="G87" s="27">
        <v>0.1</v>
      </c>
      <c r="H87" s="28" t="s">
        <v>146</v>
      </c>
      <c r="I87" s="35"/>
      <c r="J87" s="19"/>
      <c r="K87" s="17"/>
      <c r="L87" s="36"/>
    </row>
    <row r="88" spans="1:12" x14ac:dyDescent="0.25">
      <c r="A88" s="33"/>
      <c r="B88" s="34"/>
      <c r="C88" s="212"/>
      <c r="D88" s="212"/>
      <c r="E88" s="217" t="s">
        <v>170</v>
      </c>
      <c r="F88" s="26" t="s">
        <v>171</v>
      </c>
      <c r="G88" s="27">
        <v>0.1</v>
      </c>
      <c r="H88" s="28" t="s">
        <v>146</v>
      </c>
      <c r="I88" s="35"/>
      <c r="J88" s="19"/>
      <c r="K88" s="17"/>
      <c r="L88" s="36"/>
    </row>
    <row r="89" spans="1:12" x14ac:dyDescent="0.25">
      <c r="A89" s="33"/>
      <c r="B89" s="34"/>
      <c r="C89" s="212"/>
      <c r="D89" s="212"/>
      <c r="E89" s="217" t="s">
        <v>172</v>
      </c>
      <c r="F89" s="26" t="s">
        <v>173</v>
      </c>
      <c r="G89" s="27">
        <v>0.1</v>
      </c>
      <c r="H89" s="28" t="s">
        <v>146</v>
      </c>
      <c r="I89" s="35"/>
      <c r="J89" s="19"/>
      <c r="K89" s="17"/>
      <c r="L89" s="36"/>
    </row>
    <row r="90" spans="1:12" x14ac:dyDescent="0.25">
      <c r="A90" s="33"/>
      <c r="B90" s="34"/>
      <c r="C90" s="212"/>
      <c r="D90" s="212"/>
      <c r="E90" s="217" t="s">
        <v>174</v>
      </c>
      <c r="F90" s="26" t="s">
        <v>175</v>
      </c>
      <c r="G90" s="27">
        <v>0.1</v>
      </c>
      <c r="H90" s="28" t="s">
        <v>146</v>
      </c>
      <c r="I90" s="35"/>
      <c r="J90" s="19"/>
      <c r="K90" s="17"/>
      <c r="L90" s="36"/>
    </row>
    <row r="91" spans="1:12" x14ac:dyDescent="0.25">
      <c r="A91" s="33"/>
      <c r="B91" s="34"/>
      <c r="C91" s="212"/>
      <c r="D91" s="212"/>
      <c r="E91" s="217" t="s">
        <v>176</v>
      </c>
      <c r="F91" s="26" t="s">
        <v>177</v>
      </c>
      <c r="G91" s="27">
        <v>0.1</v>
      </c>
      <c r="H91" s="28" t="s">
        <v>146</v>
      </c>
      <c r="I91" s="35"/>
      <c r="J91" s="19"/>
      <c r="K91" s="17"/>
      <c r="L91" s="36"/>
    </row>
    <row r="92" spans="1:12" x14ac:dyDescent="0.25">
      <c r="A92" s="33"/>
      <c r="B92" s="34"/>
      <c r="C92" s="212"/>
      <c r="D92" s="212"/>
      <c r="E92" s="217" t="s">
        <v>178</v>
      </c>
      <c r="F92" s="26" t="s">
        <v>179</v>
      </c>
      <c r="G92" s="27">
        <v>0.1</v>
      </c>
      <c r="H92" s="28" t="s">
        <v>146</v>
      </c>
      <c r="I92" s="35"/>
      <c r="J92" s="19"/>
      <c r="K92" s="17"/>
      <c r="L92" s="36"/>
    </row>
    <row r="93" spans="1:12" x14ac:dyDescent="0.25">
      <c r="A93" s="33"/>
      <c r="B93" s="34"/>
      <c r="C93" s="212"/>
      <c r="D93" s="212"/>
      <c r="E93" s="217" t="s">
        <v>180</v>
      </c>
      <c r="F93" s="26" t="s">
        <v>181</v>
      </c>
      <c r="G93" s="27">
        <v>0.1</v>
      </c>
      <c r="H93" s="28" t="s">
        <v>146</v>
      </c>
      <c r="I93" s="35"/>
      <c r="J93" s="19"/>
      <c r="K93" s="17"/>
      <c r="L93" s="36"/>
    </row>
    <row r="94" spans="1:12" x14ac:dyDescent="0.25">
      <c r="A94" s="33"/>
      <c r="B94" s="34"/>
      <c r="C94" s="212"/>
      <c r="D94" s="212"/>
      <c r="E94" s="217" t="s">
        <v>182</v>
      </c>
      <c r="F94" s="26" t="s">
        <v>183</v>
      </c>
      <c r="G94" s="27">
        <v>0.1</v>
      </c>
      <c r="H94" s="28" t="s">
        <v>146</v>
      </c>
      <c r="I94" s="35"/>
      <c r="J94" s="19"/>
      <c r="K94" s="17"/>
      <c r="L94" s="36"/>
    </row>
    <row r="95" spans="1:12" x14ac:dyDescent="0.25">
      <c r="A95" s="33"/>
      <c r="B95" s="34"/>
      <c r="C95" s="212"/>
      <c r="D95" s="212"/>
      <c r="E95" s="217" t="s">
        <v>184</v>
      </c>
      <c r="F95" s="26" t="s">
        <v>185</v>
      </c>
      <c r="G95" s="27">
        <v>0.1</v>
      </c>
      <c r="H95" s="28" t="s">
        <v>146</v>
      </c>
      <c r="I95" s="35"/>
      <c r="J95" s="19"/>
      <c r="K95" s="17"/>
      <c r="L95" s="36"/>
    </row>
    <row r="96" spans="1:12" x14ac:dyDescent="0.25">
      <c r="A96" s="33"/>
      <c r="B96" s="34"/>
      <c r="C96" s="212"/>
      <c r="D96" s="212"/>
      <c r="E96" s="217" t="s">
        <v>186</v>
      </c>
      <c r="F96" s="26" t="s">
        <v>187</v>
      </c>
      <c r="G96" s="27">
        <v>0.1</v>
      </c>
      <c r="H96" s="28" t="s">
        <v>146</v>
      </c>
      <c r="I96" s="35"/>
      <c r="J96" s="19"/>
      <c r="K96" s="17"/>
      <c r="L96" s="36"/>
    </row>
    <row r="97" spans="1:12" x14ac:dyDescent="0.25">
      <c r="A97" s="33"/>
      <c r="B97" s="34"/>
      <c r="C97" s="212"/>
      <c r="D97" s="212"/>
      <c r="E97" s="217" t="s">
        <v>188</v>
      </c>
      <c r="F97" s="26" t="s">
        <v>189</v>
      </c>
      <c r="G97" s="27">
        <v>0.1</v>
      </c>
      <c r="H97" s="28" t="s">
        <v>146</v>
      </c>
      <c r="I97" s="35"/>
      <c r="J97" s="19"/>
      <c r="K97" s="17"/>
      <c r="L97" s="36"/>
    </row>
    <row r="98" spans="1:12" x14ac:dyDescent="0.25">
      <c r="A98" s="33"/>
      <c r="B98" s="34"/>
      <c r="C98" s="212"/>
      <c r="D98" s="212"/>
      <c r="E98" s="217" t="s">
        <v>190</v>
      </c>
      <c r="F98" s="26" t="s">
        <v>191</v>
      </c>
      <c r="G98" s="27">
        <v>0.1</v>
      </c>
      <c r="H98" s="28" t="s">
        <v>146</v>
      </c>
      <c r="I98" s="35"/>
      <c r="J98" s="19"/>
      <c r="K98" s="17"/>
      <c r="L98" s="36"/>
    </row>
    <row r="99" spans="1:12" x14ac:dyDescent="0.25">
      <c r="A99" s="33"/>
      <c r="B99" s="34"/>
      <c r="C99" s="212"/>
      <c r="D99" s="212"/>
      <c r="E99" s="217" t="s">
        <v>192</v>
      </c>
      <c r="F99" s="26" t="s">
        <v>193</v>
      </c>
      <c r="G99" s="27">
        <v>0.1</v>
      </c>
      <c r="H99" s="28" t="s">
        <v>146</v>
      </c>
      <c r="I99" s="35"/>
      <c r="J99" s="19"/>
      <c r="K99" s="17"/>
      <c r="L99" s="36"/>
    </row>
    <row r="100" spans="1:12" x14ac:dyDescent="0.25">
      <c r="A100" s="33"/>
      <c r="B100" s="34"/>
      <c r="C100" s="212"/>
      <c r="D100" s="212"/>
      <c r="E100" s="217" t="s">
        <v>194</v>
      </c>
      <c r="F100" s="26" t="s">
        <v>195</v>
      </c>
      <c r="G100" s="27">
        <v>0.1</v>
      </c>
      <c r="H100" s="28" t="s">
        <v>146</v>
      </c>
      <c r="I100" s="35"/>
      <c r="J100" s="19"/>
      <c r="K100" s="17"/>
      <c r="L100" s="36"/>
    </row>
    <row r="101" spans="1:12" x14ac:dyDescent="0.25">
      <c r="A101" s="33"/>
      <c r="B101" s="34"/>
      <c r="C101" s="212"/>
      <c r="D101" s="212"/>
      <c r="E101" s="217" t="s">
        <v>196</v>
      </c>
      <c r="F101" s="26" t="s">
        <v>197</v>
      </c>
      <c r="G101" s="27">
        <v>0.1</v>
      </c>
      <c r="H101" s="28" t="s">
        <v>146</v>
      </c>
      <c r="I101" s="35"/>
      <c r="J101" s="19"/>
      <c r="K101" s="17"/>
      <c r="L101" s="36"/>
    </row>
    <row r="102" spans="1:12" x14ac:dyDescent="0.25">
      <c r="A102" s="33"/>
      <c r="B102" s="34"/>
      <c r="C102" s="212"/>
      <c r="D102" s="212"/>
      <c r="E102" s="217" t="s">
        <v>198</v>
      </c>
      <c r="F102" s="26" t="s">
        <v>199</v>
      </c>
      <c r="G102" s="27">
        <v>0.1</v>
      </c>
      <c r="H102" s="28" t="s">
        <v>146</v>
      </c>
      <c r="I102" s="35"/>
      <c r="J102" s="19"/>
      <c r="K102" s="17"/>
      <c r="L102" s="36"/>
    </row>
    <row r="103" spans="1:12" x14ac:dyDescent="0.25">
      <c r="A103" s="33"/>
      <c r="B103" s="34"/>
      <c r="C103" s="212"/>
      <c r="D103" s="212"/>
      <c r="E103" s="217" t="s">
        <v>200</v>
      </c>
      <c r="F103" s="26" t="s">
        <v>201</v>
      </c>
      <c r="G103" s="27">
        <v>0.1</v>
      </c>
      <c r="H103" s="28" t="s">
        <v>146</v>
      </c>
      <c r="I103" s="35"/>
      <c r="J103" s="19"/>
      <c r="K103" s="17"/>
      <c r="L103" s="36"/>
    </row>
    <row r="104" spans="1:12" x14ac:dyDescent="0.25">
      <c r="A104" s="33"/>
      <c r="B104" s="34"/>
      <c r="C104" s="212"/>
      <c r="D104" s="212"/>
      <c r="E104" s="217" t="s">
        <v>202</v>
      </c>
      <c r="F104" s="26" t="s">
        <v>203</v>
      </c>
      <c r="G104" s="27">
        <v>0.1</v>
      </c>
      <c r="H104" s="28" t="s">
        <v>146</v>
      </c>
      <c r="I104" s="35"/>
      <c r="J104" s="19"/>
      <c r="K104" s="17"/>
      <c r="L104" s="36"/>
    </row>
    <row r="105" spans="1:12" x14ac:dyDescent="0.25">
      <c r="A105" s="33"/>
      <c r="B105" s="34"/>
      <c r="C105" s="212"/>
      <c r="D105" s="212"/>
      <c r="E105" s="217" t="s">
        <v>204</v>
      </c>
      <c r="F105" s="26" t="s">
        <v>88</v>
      </c>
      <c r="G105" s="27">
        <v>0.1</v>
      </c>
      <c r="H105" s="28" t="s">
        <v>146</v>
      </c>
      <c r="I105" s="35"/>
      <c r="J105" s="19"/>
      <c r="K105" s="17"/>
      <c r="L105" s="36"/>
    </row>
    <row r="106" spans="1:12" x14ac:dyDescent="0.25">
      <c r="A106" s="33"/>
      <c r="B106" s="34"/>
      <c r="C106" s="212"/>
      <c r="D106" s="212"/>
      <c r="E106" s="217" t="s">
        <v>205</v>
      </c>
      <c r="F106" s="26" t="s">
        <v>88</v>
      </c>
      <c r="G106" s="27">
        <v>0.1</v>
      </c>
      <c r="H106" s="28" t="s">
        <v>146</v>
      </c>
      <c r="I106" s="35"/>
      <c r="J106" s="19"/>
      <c r="K106" s="17"/>
      <c r="L106" s="36"/>
    </row>
    <row r="107" spans="1:12" x14ac:dyDescent="0.25">
      <c r="A107" s="33"/>
      <c r="B107" s="34"/>
      <c r="C107" s="212"/>
      <c r="D107" s="212"/>
      <c r="E107" s="217" t="s">
        <v>206</v>
      </c>
      <c r="F107" s="26" t="s">
        <v>88</v>
      </c>
      <c r="G107" s="27">
        <v>0.1</v>
      </c>
      <c r="H107" s="28" t="s">
        <v>146</v>
      </c>
      <c r="I107" s="35"/>
      <c r="J107" s="19"/>
      <c r="K107" s="17"/>
      <c r="L107" s="36"/>
    </row>
    <row r="108" spans="1:12" x14ac:dyDescent="0.25">
      <c r="A108" s="37"/>
      <c r="B108" s="38"/>
      <c r="C108" s="212"/>
      <c r="D108" s="212"/>
      <c r="E108" s="217" t="s">
        <v>207</v>
      </c>
      <c r="F108" s="26" t="s">
        <v>88</v>
      </c>
      <c r="G108" s="27">
        <v>0.1</v>
      </c>
      <c r="H108" s="28" t="s">
        <v>146</v>
      </c>
      <c r="I108" s="35"/>
      <c r="J108" s="19"/>
      <c r="K108" s="17"/>
      <c r="L108" s="36"/>
    </row>
    <row r="109" spans="1:12" ht="30" x14ac:dyDescent="0.25">
      <c r="A109" s="43" t="s">
        <v>208</v>
      </c>
      <c r="B109" s="44" t="s">
        <v>143</v>
      </c>
      <c r="C109" s="214"/>
      <c r="D109" s="215"/>
      <c r="E109" s="213"/>
      <c r="F109" s="178"/>
      <c r="G109" s="178"/>
      <c r="H109" s="179"/>
      <c r="I109" s="45" t="s">
        <v>25</v>
      </c>
      <c r="J109" s="46">
        <v>500</v>
      </c>
      <c r="K109" s="12"/>
      <c r="L109" s="42">
        <f>J109*K109</f>
        <v>0</v>
      </c>
    </row>
    <row r="110" spans="1:12" x14ac:dyDescent="0.25">
      <c r="A110" s="23"/>
      <c r="B110" s="24"/>
      <c r="C110" s="212"/>
      <c r="D110" s="212"/>
      <c r="E110" s="217" t="s">
        <v>148</v>
      </c>
      <c r="F110" s="26" t="s">
        <v>149</v>
      </c>
      <c r="G110" s="27">
        <v>0.1</v>
      </c>
      <c r="H110" s="28" t="s">
        <v>146</v>
      </c>
      <c r="I110" s="29"/>
      <c r="J110" s="30"/>
      <c r="K110" s="31"/>
      <c r="L110" s="32"/>
    </row>
    <row r="111" spans="1:12" x14ac:dyDescent="0.25">
      <c r="A111" s="33"/>
      <c r="B111" s="34"/>
      <c r="C111" s="212"/>
      <c r="D111" s="212"/>
      <c r="E111" s="217" t="s">
        <v>209</v>
      </c>
      <c r="F111" s="26" t="s">
        <v>210</v>
      </c>
      <c r="G111" s="27">
        <v>0.1</v>
      </c>
      <c r="H111" s="28" t="s">
        <v>146</v>
      </c>
      <c r="I111" s="35"/>
      <c r="J111" s="19"/>
      <c r="K111" s="17"/>
      <c r="L111" s="36"/>
    </row>
    <row r="112" spans="1:12" x14ac:dyDescent="0.25">
      <c r="A112" s="33"/>
      <c r="B112" s="34"/>
      <c r="C112" s="212"/>
      <c r="D112" s="212"/>
      <c r="E112" s="217" t="s">
        <v>211</v>
      </c>
      <c r="F112" s="26" t="s">
        <v>212</v>
      </c>
      <c r="G112" s="27">
        <v>0.1</v>
      </c>
      <c r="H112" s="28" t="s">
        <v>146</v>
      </c>
      <c r="I112" s="35"/>
      <c r="J112" s="19"/>
      <c r="K112" s="17"/>
      <c r="L112" s="36"/>
    </row>
    <row r="113" spans="1:12" x14ac:dyDescent="0.25">
      <c r="A113" s="33"/>
      <c r="B113" s="34"/>
      <c r="C113" s="212"/>
      <c r="D113" s="212"/>
      <c r="E113" s="217" t="s">
        <v>150</v>
      </c>
      <c r="F113" s="26" t="s">
        <v>151</v>
      </c>
      <c r="G113" s="27">
        <v>0.1</v>
      </c>
      <c r="H113" s="28" t="s">
        <v>146</v>
      </c>
      <c r="I113" s="35"/>
      <c r="J113" s="19"/>
      <c r="K113" s="17"/>
      <c r="L113" s="36"/>
    </row>
    <row r="114" spans="1:12" x14ac:dyDescent="0.25">
      <c r="A114" s="33"/>
      <c r="B114" s="34"/>
      <c r="C114" s="212"/>
      <c r="D114" s="212"/>
      <c r="E114" s="217" t="s">
        <v>213</v>
      </c>
      <c r="F114" s="26" t="s">
        <v>214</v>
      </c>
      <c r="G114" s="27">
        <v>0.1</v>
      </c>
      <c r="H114" s="28" t="s">
        <v>146</v>
      </c>
      <c r="I114" s="35"/>
      <c r="J114" s="19"/>
      <c r="K114" s="17"/>
      <c r="L114" s="36"/>
    </row>
    <row r="115" spans="1:12" x14ac:dyDescent="0.25">
      <c r="A115" s="33"/>
      <c r="B115" s="34"/>
      <c r="C115" s="212"/>
      <c r="D115" s="212"/>
      <c r="E115" s="217" t="s">
        <v>152</v>
      </c>
      <c r="F115" s="26" t="s">
        <v>153</v>
      </c>
      <c r="G115" s="27">
        <v>0.1</v>
      </c>
      <c r="H115" s="28" t="s">
        <v>146</v>
      </c>
      <c r="I115" s="35"/>
      <c r="J115" s="19"/>
      <c r="K115" s="17"/>
      <c r="L115" s="36"/>
    </row>
    <row r="116" spans="1:12" x14ac:dyDescent="0.25">
      <c r="A116" s="33"/>
      <c r="B116" s="34"/>
      <c r="C116" s="212"/>
      <c r="D116" s="212"/>
      <c r="E116" s="217" t="s">
        <v>154</v>
      </c>
      <c r="F116" s="26" t="s">
        <v>155</v>
      </c>
      <c r="G116" s="27">
        <v>0.1</v>
      </c>
      <c r="H116" s="28" t="s">
        <v>146</v>
      </c>
      <c r="I116" s="35"/>
      <c r="J116" s="19"/>
      <c r="K116" s="17"/>
      <c r="L116" s="36"/>
    </row>
    <row r="117" spans="1:12" x14ac:dyDescent="0.25">
      <c r="A117" s="33"/>
      <c r="B117" s="34"/>
      <c r="C117" s="212"/>
      <c r="D117" s="212"/>
      <c r="E117" s="217" t="s">
        <v>156</v>
      </c>
      <c r="F117" s="26" t="s">
        <v>157</v>
      </c>
      <c r="G117" s="27">
        <v>0.1</v>
      </c>
      <c r="H117" s="28" t="s">
        <v>146</v>
      </c>
      <c r="I117" s="35"/>
      <c r="J117" s="19"/>
      <c r="K117" s="17"/>
      <c r="L117" s="36"/>
    </row>
    <row r="118" spans="1:12" x14ac:dyDescent="0.25">
      <c r="A118" s="33"/>
      <c r="B118" s="34"/>
      <c r="C118" s="212"/>
      <c r="D118" s="212"/>
      <c r="E118" s="217" t="s">
        <v>158</v>
      </c>
      <c r="F118" s="26" t="s">
        <v>159</v>
      </c>
      <c r="G118" s="27">
        <v>0.1</v>
      </c>
      <c r="H118" s="28" t="s">
        <v>146</v>
      </c>
      <c r="I118" s="35"/>
      <c r="J118" s="19"/>
      <c r="K118" s="17"/>
      <c r="L118" s="36"/>
    </row>
    <row r="119" spans="1:12" x14ac:dyDescent="0.25">
      <c r="A119" s="33"/>
      <c r="B119" s="34"/>
      <c r="C119" s="212"/>
      <c r="D119" s="212"/>
      <c r="E119" s="217" t="s">
        <v>160</v>
      </c>
      <c r="F119" s="26" t="s">
        <v>161</v>
      </c>
      <c r="G119" s="27">
        <v>0.1</v>
      </c>
      <c r="H119" s="28" t="s">
        <v>146</v>
      </c>
      <c r="I119" s="35"/>
      <c r="J119" s="19"/>
      <c r="K119" s="17"/>
      <c r="L119" s="36"/>
    </row>
    <row r="120" spans="1:12" x14ac:dyDescent="0.25">
      <c r="A120" s="33"/>
      <c r="B120" s="34"/>
      <c r="C120" s="212"/>
      <c r="D120" s="212"/>
      <c r="E120" s="217" t="s">
        <v>162</v>
      </c>
      <c r="F120" s="26" t="s">
        <v>163</v>
      </c>
      <c r="G120" s="27">
        <v>0.1</v>
      </c>
      <c r="H120" s="28" t="s">
        <v>146</v>
      </c>
      <c r="I120" s="35"/>
      <c r="J120" s="19"/>
      <c r="K120" s="17"/>
      <c r="L120" s="36"/>
    </row>
    <row r="121" spans="1:12" x14ac:dyDescent="0.25">
      <c r="A121" s="33"/>
      <c r="B121" s="34"/>
      <c r="C121" s="212"/>
      <c r="D121" s="212"/>
      <c r="E121" s="217" t="s">
        <v>164</v>
      </c>
      <c r="F121" s="26" t="s">
        <v>165</v>
      </c>
      <c r="G121" s="27">
        <v>0.1</v>
      </c>
      <c r="H121" s="28" t="s">
        <v>146</v>
      </c>
      <c r="I121" s="35"/>
      <c r="J121" s="19"/>
      <c r="K121" s="17"/>
      <c r="L121" s="36"/>
    </row>
    <row r="122" spans="1:12" x14ac:dyDescent="0.25">
      <c r="A122" s="33"/>
      <c r="B122" s="34"/>
      <c r="C122" s="212"/>
      <c r="D122" s="212"/>
      <c r="E122" s="217" t="s">
        <v>215</v>
      </c>
      <c r="F122" s="26" t="s">
        <v>216</v>
      </c>
      <c r="G122" s="27">
        <v>0.1</v>
      </c>
      <c r="H122" s="28" t="s">
        <v>146</v>
      </c>
      <c r="I122" s="35"/>
      <c r="J122" s="19"/>
      <c r="K122" s="17"/>
      <c r="L122" s="36"/>
    </row>
    <row r="123" spans="1:12" x14ac:dyDescent="0.25">
      <c r="A123" s="33"/>
      <c r="B123" s="34"/>
      <c r="C123" s="212"/>
      <c r="D123" s="212"/>
      <c r="E123" s="217" t="s">
        <v>166</v>
      </c>
      <c r="F123" s="26" t="s">
        <v>167</v>
      </c>
      <c r="G123" s="27">
        <v>0.1</v>
      </c>
      <c r="H123" s="28" t="s">
        <v>146</v>
      </c>
      <c r="I123" s="35"/>
      <c r="J123" s="19"/>
      <c r="K123" s="17"/>
      <c r="L123" s="36"/>
    </row>
    <row r="124" spans="1:12" x14ac:dyDescent="0.25">
      <c r="A124" s="33"/>
      <c r="B124" s="34"/>
      <c r="C124" s="212"/>
      <c r="D124" s="212"/>
      <c r="E124" s="217" t="s">
        <v>168</v>
      </c>
      <c r="F124" s="26" t="s">
        <v>169</v>
      </c>
      <c r="G124" s="27">
        <v>0.1</v>
      </c>
      <c r="H124" s="28" t="s">
        <v>146</v>
      </c>
      <c r="I124" s="35"/>
      <c r="J124" s="19"/>
      <c r="K124" s="17"/>
      <c r="L124" s="36"/>
    </row>
    <row r="125" spans="1:12" x14ac:dyDescent="0.25">
      <c r="A125" s="33"/>
      <c r="B125" s="34"/>
      <c r="C125" s="212"/>
      <c r="D125" s="212"/>
      <c r="E125" s="217" t="s">
        <v>170</v>
      </c>
      <c r="F125" s="26" t="s">
        <v>171</v>
      </c>
      <c r="G125" s="27">
        <v>0.1</v>
      </c>
      <c r="H125" s="28" t="s">
        <v>146</v>
      </c>
      <c r="I125" s="35"/>
      <c r="J125" s="19"/>
      <c r="K125" s="17"/>
      <c r="L125" s="36"/>
    </row>
    <row r="126" spans="1:12" x14ac:dyDescent="0.25">
      <c r="A126" s="33"/>
      <c r="B126" s="34"/>
      <c r="C126" s="212"/>
      <c r="D126" s="212"/>
      <c r="E126" s="217" t="s">
        <v>172</v>
      </c>
      <c r="F126" s="26" t="s">
        <v>173</v>
      </c>
      <c r="G126" s="27">
        <v>0.1</v>
      </c>
      <c r="H126" s="28" t="s">
        <v>146</v>
      </c>
      <c r="I126" s="35"/>
      <c r="J126" s="19"/>
      <c r="K126" s="17"/>
      <c r="L126" s="36"/>
    </row>
    <row r="127" spans="1:12" x14ac:dyDescent="0.25">
      <c r="A127" s="33"/>
      <c r="B127" s="34"/>
      <c r="C127" s="212"/>
      <c r="D127" s="212"/>
      <c r="E127" s="217" t="s">
        <v>174</v>
      </c>
      <c r="F127" s="26" t="s">
        <v>175</v>
      </c>
      <c r="G127" s="27">
        <v>0.1</v>
      </c>
      <c r="H127" s="28" t="s">
        <v>146</v>
      </c>
      <c r="I127" s="35"/>
      <c r="J127" s="19"/>
      <c r="K127" s="17"/>
      <c r="L127" s="36"/>
    </row>
    <row r="128" spans="1:12" x14ac:dyDescent="0.25">
      <c r="A128" s="33"/>
      <c r="B128" s="34"/>
      <c r="C128" s="212"/>
      <c r="D128" s="212"/>
      <c r="E128" s="217" t="s">
        <v>176</v>
      </c>
      <c r="F128" s="26" t="s">
        <v>177</v>
      </c>
      <c r="G128" s="27">
        <v>0.1</v>
      </c>
      <c r="H128" s="28" t="s">
        <v>146</v>
      </c>
      <c r="I128" s="35"/>
      <c r="J128" s="19"/>
      <c r="K128" s="17"/>
      <c r="L128" s="36"/>
    </row>
    <row r="129" spans="1:12" x14ac:dyDescent="0.25">
      <c r="A129" s="33"/>
      <c r="B129" s="34"/>
      <c r="C129" s="212"/>
      <c r="D129" s="212"/>
      <c r="E129" s="217" t="s">
        <v>217</v>
      </c>
      <c r="F129" s="26" t="s">
        <v>218</v>
      </c>
      <c r="G129" s="27">
        <v>0.1</v>
      </c>
      <c r="H129" s="28" t="s">
        <v>146</v>
      </c>
      <c r="I129" s="35"/>
      <c r="J129" s="19"/>
      <c r="K129" s="17"/>
      <c r="L129" s="36"/>
    </row>
    <row r="130" spans="1:12" x14ac:dyDescent="0.25">
      <c r="A130" s="33"/>
      <c r="B130" s="34"/>
      <c r="C130" s="212"/>
      <c r="D130" s="212"/>
      <c r="E130" s="217" t="s">
        <v>178</v>
      </c>
      <c r="F130" s="26" t="s">
        <v>179</v>
      </c>
      <c r="G130" s="27">
        <v>0.1</v>
      </c>
      <c r="H130" s="28" t="s">
        <v>146</v>
      </c>
      <c r="I130" s="35"/>
      <c r="J130" s="19"/>
      <c r="K130" s="17"/>
      <c r="L130" s="36"/>
    </row>
    <row r="131" spans="1:12" x14ac:dyDescent="0.25">
      <c r="A131" s="33"/>
      <c r="B131" s="34"/>
      <c r="C131" s="212"/>
      <c r="D131" s="212"/>
      <c r="E131" s="217" t="s">
        <v>180</v>
      </c>
      <c r="F131" s="26" t="s">
        <v>181</v>
      </c>
      <c r="G131" s="27">
        <v>0.1</v>
      </c>
      <c r="H131" s="28" t="s">
        <v>146</v>
      </c>
      <c r="I131" s="35"/>
      <c r="J131" s="19"/>
      <c r="K131" s="17"/>
      <c r="L131" s="36"/>
    </row>
    <row r="132" spans="1:12" x14ac:dyDescent="0.25">
      <c r="A132" s="33"/>
      <c r="B132" s="34"/>
      <c r="C132" s="212"/>
      <c r="D132" s="212"/>
      <c r="E132" s="217" t="s">
        <v>182</v>
      </c>
      <c r="F132" s="26" t="s">
        <v>183</v>
      </c>
      <c r="G132" s="27">
        <v>0.1</v>
      </c>
      <c r="H132" s="28" t="s">
        <v>146</v>
      </c>
      <c r="I132" s="35"/>
      <c r="J132" s="19"/>
      <c r="K132" s="17"/>
      <c r="L132" s="36"/>
    </row>
    <row r="133" spans="1:12" x14ac:dyDescent="0.25">
      <c r="A133" s="33"/>
      <c r="B133" s="34"/>
      <c r="C133" s="212"/>
      <c r="D133" s="212"/>
      <c r="E133" s="217" t="s">
        <v>184</v>
      </c>
      <c r="F133" s="26" t="s">
        <v>185</v>
      </c>
      <c r="G133" s="27">
        <v>0.1</v>
      </c>
      <c r="H133" s="28" t="s">
        <v>146</v>
      </c>
      <c r="I133" s="35"/>
      <c r="J133" s="19"/>
      <c r="K133" s="17"/>
      <c r="L133" s="36"/>
    </row>
    <row r="134" spans="1:12" x14ac:dyDescent="0.25">
      <c r="A134" s="33"/>
      <c r="B134" s="34"/>
      <c r="C134" s="212"/>
      <c r="D134" s="212"/>
      <c r="E134" s="217" t="s">
        <v>186</v>
      </c>
      <c r="F134" s="26" t="s">
        <v>187</v>
      </c>
      <c r="G134" s="27">
        <v>0.1</v>
      </c>
      <c r="H134" s="28" t="s">
        <v>146</v>
      </c>
      <c r="I134" s="35"/>
      <c r="J134" s="19"/>
      <c r="K134" s="17"/>
      <c r="L134" s="36"/>
    </row>
    <row r="135" spans="1:12" x14ac:dyDescent="0.25">
      <c r="A135" s="33"/>
      <c r="B135" s="34"/>
      <c r="C135" s="212"/>
      <c r="D135" s="212"/>
      <c r="E135" s="217" t="s">
        <v>188</v>
      </c>
      <c r="F135" s="26" t="s">
        <v>189</v>
      </c>
      <c r="G135" s="27">
        <v>0.1</v>
      </c>
      <c r="H135" s="28" t="s">
        <v>146</v>
      </c>
      <c r="I135" s="35"/>
      <c r="J135" s="19"/>
      <c r="K135" s="17"/>
      <c r="L135" s="36"/>
    </row>
    <row r="136" spans="1:12" x14ac:dyDescent="0.25">
      <c r="A136" s="33"/>
      <c r="B136" s="34"/>
      <c r="C136" s="212"/>
      <c r="D136" s="212"/>
      <c r="E136" s="217" t="s">
        <v>190</v>
      </c>
      <c r="F136" s="26" t="s">
        <v>191</v>
      </c>
      <c r="G136" s="27">
        <v>0.1</v>
      </c>
      <c r="H136" s="28" t="s">
        <v>146</v>
      </c>
      <c r="I136" s="35"/>
      <c r="J136" s="19"/>
      <c r="K136" s="17"/>
      <c r="L136" s="36"/>
    </row>
    <row r="137" spans="1:12" x14ac:dyDescent="0.25">
      <c r="A137" s="33"/>
      <c r="B137" s="34"/>
      <c r="C137" s="212"/>
      <c r="D137" s="212"/>
      <c r="E137" s="217" t="s">
        <v>192</v>
      </c>
      <c r="F137" s="26" t="s">
        <v>193</v>
      </c>
      <c r="G137" s="27">
        <v>0.1</v>
      </c>
      <c r="H137" s="28" t="s">
        <v>146</v>
      </c>
      <c r="I137" s="35"/>
      <c r="J137" s="19"/>
      <c r="K137" s="17"/>
      <c r="L137" s="36"/>
    </row>
    <row r="138" spans="1:12" x14ac:dyDescent="0.25">
      <c r="A138" s="35"/>
      <c r="B138" s="34"/>
      <c r="C138" s="212"/>
      <c r="D138" s="212"/>
      <c r="E138" s="217" t="s">
        <v>219</v>
      </c>
      <c r="F138" s="26" t="s">
        <v>220</v>
      </c>
      <c r="G138" s="27">
        <v>0.1</v>
      </c>
      <c r="H138" s="28" t="s">
        <v>146</v>
      </c>
      <c r="I138" s="35"/>
      <c r="J138" s="19"/>
      <c r="K138" s="17"/>
      <c r="L138" s="36"/>
    </row>
    <row r="139" spans="1:12" x14ac:dyDescent="0.25">
      <c r="A139" s="33"/>
      <c r="B139" s="34"/>
      <c r="C139" s="212"/>
      <c r="D139" s="212"/>
      <c r="E139" s="217" t="s">
        <v>194</v>
      </c>
      <c r="F139" s="26" t="s">
        <v>195</v>
      </c>
      <c r="G139" s="27">
        <v>0.1</v>
      </c>
      <c r="H139" s="28" t="s">
        <v>146</v>
      </c>
      <c r="I139" s="35"/>
      <c r="J139" s="19"/>
      <c r="K139" s="17"/>
      <c r="L139" s="36"/>
    </row>
    <row r="140" spans="1:12" x14ac:dyDescent="0.25">
      <c r="A140" s="33"/>
      <c r="B140" s="34"/>
      <c r="C140" s="212"/>
      <c r="D140" s="212"/>
      <c r="E140" s="217" t="s">
        <v>196</v>
      </c>
      <c r="F140" s="26" t="s">
        <v>197</v>
      </c>
      <c r="G140" s="27">
        <v>0.1</v>
      </c>
      <c r="H140" s="28" t="s">
        <v>146</v>
      </c>
      <c r="I140" s="35"/>
      <c r="J140" s="19"/>
      <c r="K140" s="17"/>
      <c r="L140" s="36"/>
    </row>
    <row r="141" spans="1:12" x14ac:dyDescent="0.25">
      <c r="A141" s="33"/>
      <c r="B141" s="34"/>
      <c r="C141" s="212"/>
      <c r="D141" s="212"/>
      <c r="E141" s="217" t="s">
        <v>221</v>
      </c>
      <c r="F141" s="26" t="s">
        <v>222</v>
      </c>
      <c r="G141" s="27">
        <v>0.1</v>
      </c>
      <c r="H141" s="28" t="s">
        <v>146</v>
      </c>
      <c r="I141" s="35"/>
      <c r="J141" s="19"/>
      <c r="K141" s="17"/>
      <c r="L141" s="36"/>
    </row>
    <row r="142" spans="1:12" x14ac:dyDescent="0.25">
      <c r="A142" s="33"/>
      <c r="B142" s="34"/>
      <c r="C142" s="212"/>
      <c r="D142" s="212"/>
      <c r="E142" s="217" t="s">
        <v>223</v>
      </c>
      <c r="F142" s="26" t="s">
        <v>224</v>
      </c>
      <c r="G142" s="27">
        <v>0.1</v>
      </c>
      <c r="H142" s="28" t="s">
        <v>146</v>
      </c>
      <c r="I142" s="35"/>
      <c r="J142" s="19"/>
      <c r="K142" s="17"/>
      <c r="L142" s="36"/>
    </row>
    <row r="143" spans="1:12" x14ac:dyDescent="0.25">
      <c r="A143" s="33"/>
      <c r="B143" s="34"/>
      <c r="C143" s="212"/>
      <c r="D143" s="212"/>
      <c r="E143" s="217" t="s">
        <v>198</v>
      </c>
      <c r="F143" s="26" t="s">
        <v>199</v>
      </c>
      <c r="G143" s="27">
        <v>0.1</v>
      </c>
      <c r="H143" s="28" t="s">
        <v>146</v>
      </c>
      <c r="I143" s="35"/>
      <c r="J143" s="19"/>
      <c r="K143" s="17"/>
      <c r="L143" s="36"/>
    </row>
    <row r="144" spans="1:12" x14ac:dyDescent="0.25">
      <c r="A144" s="33"/>
      <c r="B144" s="34"/>
      <c r="C144" s="212"/>
      <c r="D144" s="212"/>
      <c r="E144" s="217" t="s">
        <v>225</v>
      </c>
      <c r="F144" s="26" t="s">
        <v>226</v>
      </c>
      <c r="G144" s="27">
        <v>0.1</v>
      </c>
      <c r="H144" s="28" t="s">
        <v>146</v>
      </c>
      <c r="I144" s="35"/>
      <c r="J144" s="19"/>
      <c r="K144" s="17"/>
      <c r="L144" s="36"/>
    </row>
    <row r="145" spans="1:13" x14ac:dyDescent="0.25">
      <c r="A145" s="33"/>
      <c r="B145" s="34"/>
      <c r="C145" s="212"/>
      <c r="D145" s="212"/>
      <c r="E145" s="217" t="s">
        <v>200</v>
      </c>
      <c r="F145" s="26" t="s">
        <v>201</v>
      </c>
      <c r="G145" s="27">
        <v>0.1</v>
      </c>
      <c r="H145" s="28" t="s">
        <v>146</v>
      </c>
      <c r="I145" s="35"/>
      <c r="J145" s="19"/>
      <c r="K145" s="17"/>
      <c r="L145" s="36"/>
    </row>
    <row r="146" spans="1:13" x14ac:dyDescent="0.25">
      <c r="A146" s="33"/>
      <c r="B146" s="34"/>
      <c r="C146" s="212"/>
      <c r="D146" s="212"/>
      <c r="E146" s="217" t="s">
        <v>202</v>
      </c>
      <c r="F146" s="26" t="s">
        <v>203</v>
      </c>
      <c r="G146" s="27">
        <v>0.1</v>
      </c>
      <c r="H146" s="28" t="s">
        <v>146</v>
      </c>
      <c r="I146" s="35"/>
      <c r="J146" s="19"/>
      <c r="K146" s="17"/>
      <c r="L146" s="36"/>
    </row>
    <row r="147" spans="1:13" x14ac:dyDescent="0.25">
      <c r="A147" s="33"/>
      <c r="B147" s="34"/>
      <c r="C147" s="212"/>
      <c r="D147" s="212"/>
      <c r="E147" s="217" t="s">
        <v>227</v>
      </c>
      <c r="F147" s="26" t="s">
        <v>228</v>
      </c>
      <c r="G147" s="27">
        <v>0.1</v>
      </c>
      <c r="H147" s="28" t="s">
        <v>146</v>
      </c>
      <c r="I147" s="35"/>
      <c r="J147" s="19"/>
      <c r="K147" s="17"/>
      <c r="L147" s="36"/>
    </row>
    <row r="148" spans="1:13" x14ac:dyDescent="0.25">
      <c r="A148" s="33"/>
      <c r="B148" s="34"/>
      <c r="C148" s="212"/>
      <c r="D148" s="212"/>
      <c r="E148" s="217" t="s">
        <v>204</v>
      </c>
      <c r="F148" s="26" t="s">
        <v>88</v>
      </c>
      <c r="G148" s="27">
        <v>0.1</v>
      </c>
      <c r="H148" s="28" t="s">
        <v>146</v>
      </c>
      <c r="I148" s="35"/>
      <c r="J148" s="19"/>
      <c r="K148" s="17"/>
      <c r="L148" s="36"/>
    </row>
    <row r="149" spans="1:13" x14ac:dyDescent="0.25">
      <c r="A149" s="33"/>
      <c r="B149" s="34"/>
      <c r="C149" s="212"/>
      <c r="D149" s="212"/>
      <c r="E149" s="217" t="s">
        <v>205</v>
      </c>
      <c r="F149" s="26" t="s">
        <v>88</v>
      </c>
      <c r="G149" s="27">
        <v>0.1</v>
      </c>
      <c r="H149" s="28" t="s">
        <v>146</v>
      </c>
      <c r="I149" s="35"/>
      <c r="J149" s="19"/>
      <c r="K149" s="17"/>
      <c r="L149" s="36"/>
    </row>
    <row r="150" spans="1:13" x14ac:dyDescent="0.25">
      <c r="A150" s="33"/>
      <c r="B150" s="34"/>
      <c r="C150" s="212"/>
      <c r="D150" s="212"/>
      <c r="E150" s="217" t="s">
        <v>206</v>
      </c>
      <c r="F150" s="26" t="s">
        <v>88</v>
      </c>
      <c r="G150" s="27">
        <v>0.1</v>
      </c>
      <c r="H150" s="28" t="s">
        <v>146</v>
      </c>
      <c r="I150" s="35"/>
      <c r="J150" s="19"/>
      <c r="K150" s="17"/>
      <c r="L150" s="36"/>
    </row>
    <row r="151" spans="1:13" x14ac:dyDescent="0.25">
      <c r="A151" s="37"/>
      <c r="B151" s="38"/>
      <c r="C151" s="38"/>
      <c r="D151" s="39"/>
      <c r="E151" s="217" t="s">
        <v>207</v>
      </c>
      <c r="F151" s="26" t="s">
        <v>88</v>
      </c>
      <c r="G151" s="27">
        <v>0.1</v>
      </c>
      <c r="H151" s="28" t="s">
        <v>146</v>
      </c>
      <c r="I151" s="124"/>
      <c r="J151" s="218"/>
      <c r="K151" s="125"/>
      <c r="L151" s="219"/>
    </row>
    <row r="152" spans="1:13" x14ac:dyDescent="0.25">
      <c r="A152" s="57" t="s">
        <v>229</v>
      </c>
      <c r="B152" s="18"/>
      <c r="C152" s="18"/>
      <c r="D152" s="18"/>
      <c r="E152" s="18"/>
      <c r="F152" s="17"/>
      <c r="G152" s="17"/>
      <c r="H152" s="17"/>
      <c r="I152" s="17"/>
      <c r="J152" s="19"/>
      <c r="K152" s="17"/>
      <c r="L152" s="220"/>
      <c r="M152" t="s">
        <v>127</v>
      </c>
    </row>
    <row r="153" spans="1:13" x14ac:dyDescent="0.25">
      <c r="A153" s="17"/>
      <c r="B153" s="18"/>
      <c r="C153" s="18"/>
      <c r="D153" s="18"/>
      <c r="E153" s="18"/>
      <c r="F153" s="17"/>
      <c r="G153" s="17"/>
      <c r="H153" s="17"/>
      <c r="I153" s="17"/>
      <c r="J153" s="19"/>
      <c r="K153" s="17"/>
      <c r="L153" s="221"/>
    </row>
    <row r="154" spans="1:13" x14ac:dyDescent="0.25">
      <c r="A154" s="57" t="s">
        <v>230</v>
      </c>
      <c r="B154" s="18"/>
      <c r="C154" s="18"/>
      <c r="D154" s="18"/>
      <c r="E154" s="18"/>
      <c r="F154" s="17"/>
      <c r="G154" s="17"/>
      <c r="H154" s="17"/>
      <c r="I154" s="17"/>
      <c r="J154" s="19"/>
      <c r="K154" s="17"/>
      <c r="L154" s="222">
        <f>SUM(L2:L151)</f>
        <v>0</v>
      </c>
    </row>
    <row r="155" spans="1:13" x14ac:dyDescent="0.25">
      <c r="A155" s="57" t="s">
        <v>231</v>
      </c>
      <c r="B155" s="18"/>
      <c r="C155" s="18"/>
      <c r="D155" s="18"/>
      <c r="E155" s="18"/>
      <c r="F155" s="17"/>
      <c r="G155" s="17"/>
      <c r="H155" s="17"/>
      <c r="I155" s="20">
        <f>L154*0.15</f>
        <v>0</v>
      </c>
      <c r="J155" s="19"/>
      <c r="K155" s="17"/>
      <c r="L155" s="223">
        <f>I155*((100-L152)/100)</f>
        <v>0</v>
      </c>
    </row>
    <row r="156" spans="1:13" x14ac:dyDescent="0.25">
      <c r="A156" s="17"/>
      <c r="B156" s="18"/>
      <c r="C156" s="18"/>
      <c r="D156" s="18"/>
      <c r="E156" s="18"/>
      <c r="F156" s="17"/>
      <c r="G156" s="17"/>
      <c r="H156" s="17"/>
      <c r="I156" s="17"/>
      <c r="J156" s="19"/>
      <c r="K156" s="17"/>
      <c r="L156" s="224"/>
    </row>
    <row r="157" spans="1:13" ht="15.75" thickBot="1" x14ac:dyDescent="0.3">
      <c r="A157" s="226" t="s">
        <v>232</v>
      </c>
      <c r="B157" s="227"/>
      <c r="C157" s="227"/>
      <c r="D157" s="227"/>
      <c r="E157" s="227"/>
      <c r="F157" s="41"/>
      <c r="G157" s="41"/>
      <c r="H157" s="41"/>
      <c r="I157" s="41"/>
      <c r="J157" s="40"/>
      <c r="K157" s="41"/>
      <c r="L157" s="228">
        <f>L154+L155</f>
        <v>0</v>
      </c>
    </row>
  </sheetData>
  <sheetProtection algorithmName="SHA-512" hashValue="0eumf7OdOBrU6BOC1SyEIRjroagUq17zZqksgiD+Ce6oLsKD7wW1caXDezMOWoQxTLtHuzjsxUIYVSt/6Ro3ng==" saltValue="mVSbxc/Kw/QtOxFd3XDyvg==" spinCount="100000" sheet="1" objects="1" scenarios="1"/>
  <mergeCells count="45">
    <mergeCell ref="B4:H4"/>
    <mergeCell ref="E22:H22"/>
    <mergeCell ref="E10:H10"/>
    <mergeCell ref="E5:H5"/>
    <mergeCell ref="E6:H6"/>
    <mergeCell ref="E7:H7"/>
    <mergeCell ref="E8:H8"/>
    <mergeCell ref="E9:H9"/>
    <mergeCell ref="B2:H2"/>
    <mergeCell ref="B3:H3"/>
    <mergeCell ref="F33:H33"/>
    <mergeCell ref="F34:H34"/>
    <mergeCell ref="F32:H32"/>
    <mergeCell ref="E23:H23"/>
    <mergeCell ref="E11:H11"/>
    <mergeCell ref="E12:H12"/>
    <mergeCell ref="E13:H13"/>
    <mergeCell ref="E14:H14"/>
    <mergeCell ref="E16:H16"/>
    <mergeCell ref="E17:H17"/>
    <mergeCell ref="E18:H18"/>
    <mergeCell ref="E19:H19"/>
    <mergeCell ref="E20:H20"/>
    <mergeCell ref="E21:H21"/>
    <mergeCell ref="A39:L39"/>
    <mergeCell ref="I46:I58"/>
    <mergeCell ref="J46:L58"/>
    <mergeCell ref="F36:H36"/>
    <mergeCell ref="F38:H38"/>
    <mergeCell ref="E45:H45"/>
    <mergeCell ref="F35:H35"/>
    <mergeCell ref="E24:H24"/>
    <mergeCell ref="E25:H25"/>
    <mergeCell ref="E26:H26"/>
    <mergeCell ref="E27:H27"/>
    <mergeCell ref="E28:H28"/>
    <mergeCell ref="E29:H29"/>
    <mergeCell ref="E30:H30"/>
    <mergeCell ref="A31:L31"/>
    <mergeCell ref="E68:H68"/>
    <mergeCell ref="A69:B74"/>
    <mergeCell ref="E76:H76"/>
    <mergeCell ref="E109:H109"/>
    <mergeCell ref="J69:L74"/>
    <mergeCell ref="I69:I7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1498B-4816-483A-AD52-6461E5F6F25B}">
  <dimension ref="A1:N159"/>
  <sheetViews>
    <sheetView zoomScale="70" zoomScaleNormal="70" workbookViewId="0">
      <selection activeCell="F11" sqref="F11"/>
    </sheetView>
  </sheetViews>
  <sheetFormatPr defaultColWidth="8.85546875" defaultRowHeight="15" x14ac:dyDescent="0.25"/>
  <cols>
    <col min="1" max="1" width="50.42578125" bestFit="1" customWidth="1"/>
    <col min="2" max="2" width="11" bestFit="1" customWidth="1"/>
    <col min="3" max="3" width="22.42578125" bestFit="1" customWidth="1"/>
    <col min="4" max="4" width="34.140625" style="21" customWidth="1"/>
    <col min="5" max="5" width="31.140625" style="21" customWidth="1"/>
    <col min="6" max="6" width="56.28515625" bestFit="1" customWidth="1"/>
    <col min="7" max="7" width="12.5703125" bestFit="1" customWidth="1"/>
    <col min="8" max="8" width="7.5703125" bestFit="1" customWidth="1"/>
    <col min="9" max="9" width="8.42578125" bestFit="1" customWidth="1"/>
    <col min="10" max="10" width="19.5703125" bestFit="1" customWidth="1"/>
    <col min="11" max="11" width="8.85546875" style="22"/>
    <col min="13" max="13" width="12.7109375" style="110" customWidth="1"/>
  </cols>
  <sheetData>
    <row r="1" spans="1:13" ht="60.75" thickBot="1" x14ac:dyDescent="0.3">
      <c r="A1" s="103" t="s">
        <v>233</v>
      </c>
      <c r="B1" s="167" t="s">
        <v>234</v>
      </c>
      <c r="C1" s="167" t="s">
        <v>8</v>
      </c>
      <c r="D1" s="104" t="s">
        <v>369</v>
      </c>
      <c r="E1" s="104" t="s">
        <v>370</v>
      </c>
      <c r="F1" s="107" t="s">
        <v>235</v>
      </c>
      <c r="G1" s="107" t="s">
        <v>10</v>
      </c>
      <c r="H1" s="107" t="s">
        <v>11</v>
      </c>
      <c r="I1" s="106" t="s">
        <v>12</v>
      </c>
      <c r="J1" s="107" t="s">
        <v>13</v>
      </c>
      <c r="K1" s="107" t="s">
        <v>236</v>
      </c>
      <c r="L1" s="108" t="s">
        <v>15</v>
      </c>
      <c r="M1" s="168" t="s">
        <v>16</v>
      </c>
    </row>
    <row r="2" spans="1:13" x14ac:dyDescent="0.25">
      <c r="A2" s="164" t="s">
        <v>54</v>
      </c>
      <c r="B2" s="159" t="s">
        <v>237</v>
      </c>
      <c r="C2" s="165" t="s">
        <v>238</v>
      </c>
      <c r="D2" s="235"/>
      <c r="E2" s="235"/>
      <c r="F2" s="159"/>
      <c r="G2" s="160" t="s">
        <v>239</v>
      </c>
      <c r="H2" s="159">
        <v>3</v>
      </c>
      <c r="I2" s="159" t="s">
        <v>240</v>
      </c>
      <c r="J2" s="161" t="s">
        <v>61</v>
      </c>
      <c r="K2" s="161">
        <v>100</v>
      </c>
      <c r="L2" s="13"/>
      <c r="M2" s="158">
        <f>K2*L2</f>
        <v>0</v>
      </c>
    </row>
    <row r="3" spans="1:13" x14ac:dyDescent="0.25">
      <c r="A3" s="70" t="s">
        <v>52</v>
      </c>
      <c r="B3" s="57" t="s">
        <v>237</v>
      </c>
      <c r="C3" s="166" t="s">
        <v>238</v>
      </c>
      <c r="D3" s="236"/>
      <c r="E3" s="236"/>
      <c r="F3" s="57"/>
      <c r="G3" s="57" t="s">
        <v>84</v>
      </c>
      <c r="H3" s="57">
        <v>3</v>
      </c>
      <c r="I3" s="57" t="s">
        <v>240</v>
      </c>
      <c r="J3" s="66" t="s">
        <v>241</v>
      </c>
      <c r="K3" s="66">
        <v>50</v>
      </c>
      <c r="L3" s="14"/>
      <c r="M3" s="63">
        <f t="shared" ref="M3:M29" si="0">K3*L3</f>
        <v>0</v>
      </c>
    </row>
    <row r="4" spans="1:13" x14ac:dyDescent="0.25">
      <c r="A4" s="70" t="s">
        <v>54</v>
      </c>
      <c r="B4" s="57" t="s">
        <v>242</v>
      </c>
      <c r="C4" s="166" t="s">
        <v>238</v>
      </c>
      <c r="D4" s="236"/>
      <c r="E4" s="236"/>
      <c r="F4" s="57"/>
      <c r="G4" s="153" t="s">
        <v>239</v>
      </c>
      <c r="H4" s="57">
        <v>1</v>
      </c>
      <c r="I4" s="57" t="s">
        <v>240</v>
      </c>
      <c r="J4" s="66" t="s">
        <v>61</v>
      </c>
      <c r="K4" s="66">
        <v>20</v>
      </c>
      <c r="L4" s="14"/>
      <c r="M4" s="63">
        <f t="shared" si="0"/>
        <v>0</v>
      </c>
    </row>
    <row r="5" spans="1:13" x14ac:dyDescent="0.25">
      <c r="A5" s="70" t="s">
        <v>52</v>
      </c>
      <c r="B5" s="57" t="s">
        <v>242</v>
      </c>
      <c r="C5" s="166" t="s">
        <v>238</v>
      </c>
      <c r="D5" s="229"/>
      <c r="E5" s="229"/>
      <c r="F5" s="57"/>
      <c r="G5" s="57" t="s">
        <v>84</v>
      </c>
      <c r="H5" s="57">
        <v>1</v>
      </c>
      <c r="I5" s="57" t="s">
        <v>240</v>
      </c>
      <c r="J5" s="66" t="s">
        <v>241</v>
      </c>
      <c r="K5" s="66">
        <v>5</v>
      </c>
      <c r="L5" s="14"/>
      <c r="M5" s="63">
        <f t="shared" si="0"/>
        <v>0</v>
      </c>
    </row>
    <row r="6" spans="1:13" x14ac:dyDescent="0.25">
      <c r="A6" s="93" t="s">
        <v>243</v>
      </c>
      <c r="B6" s="57" t="s">
        <v>244</v>
      </c>
      <c r="C6" s="166" t="s">
        <v>245</v>
      </c>
      <c r="D6" s="229"/>
      <c r="E6" s="229"/>
      <c r="F6" s="57"/>
      <c r="G6" s="57" t="s">
        <v>88</v>
      </c>
      <c r="H6" s="57">
        <v>0.05</v>
      </c>
      <c r="I6" s="57" t="s">
        <v>246</v>
      </c>
      <c r="J6" s="66" t="s">
        <v>57</v>
      </c>
      <c r="K6" s="66">
        <v>200</v>
      </c>
      <c r="L6" s="14"/>
      <c r="M6" s="63">
        <f t="shared" si="0"/>
        <v>0</v>
      </c>
    </row>
    <row r="7" spans="1:13" x14ac:dyDescent="0.25">
      <c r="A7" s="70" t="s">
        <v>27</v>
      </c>
      <c r="B7" s="57" t="s">
        <v>237</v>
      </c>
      <c r="C7" s="166" t="s">
        <v>247</v>
      </c>
      <c r="D7" s="229"/>
      <c r="E7" s="229"/>
      <c r="F7" s="57"/>
      <c r="G7" s="57" t="s">
        <v>84</v>
      </c>
      <c r="H7" s="57"/>
      <c r="I7" s="57"/>
      <c r="J7" s="66" t="s">
        <v>29</v>
      </c>
      <c r="K7" s="66">
        <v>200</v>
      </c>
      <c r="L7" s="14"/>
      <c r="M7" s="63">
        <f t="shared" si="0"/>
        <v>0</v>
      </c>
    </row>
    <row r="8" spans="1:13" x14ac:dyDescent="0.25">
      <c r="A8" s="70" t="s">
        <v>248</v>
      </c>
      <c r="B8" s="57" t="s">
        <v>237</v>
      </c>
      <c r="C8" s="153" t="s">
        <v>249</v>
      </c>
      <c r="D8" s="230"/>
      <c r="E8" s="230"/>
      <c r="F8" s="57"/>
      <c r="G8" s="57" t="s">
        <v>250</v>
      </c>
      <c r="H8" s="57">
        <v>0.1</v>
      </c>
      <c r="I8" s="57" t="s">
        <v>240</v>
      </c>
      <c r="J8" s="66" t="s">
        <v>25</v>
      </c>
      <c r="K8" s="66">
        <v>1</v>
      </c>
      <c r="L8" s="14"/>
      <c r="M8" s="63">
        <f t="shared" si="0"/>
        <v>0</v>
      </c>
    </row>
    <row r="9" spans="1:13" x14ac:dyDescent="0.25">
      <c r="A9" s="70" t="s">
        <v>251</v>
      </c>
      <c r="B9" s="57" t="s">
        <v>237</v>
      </c>
      <c r="C9" s="153" t="s">
        <v>249</v>
      </c>
      <c r="D9" s="229"/>
      <c r="E9" s="229"/>
      <c r="F9" s="57"/>
      <c r="G9" s="162" t="s">
        <v>252</v>
      </c>
      <c r="H9" s="57">
        <v>0.5</v>
      </c>
      <c r="I9" s="57" t="s">
        <v>240</v>
      </c>
      <c r="J9" s="66" t="s">
        <v>25</v>
      </c>
      <c r="K9" s="66">
        <v>1</v>
      </c>
      <c r="L9" s="14"/>
      <c r="M9" s="63">
        <f t="shared" si="0"/>
        <v>0</v>
      </c>
    </row>
    <row r="10" spans="1:13" x14ac:dyDescent="0.25">
      <c r="A10" s="70" t="s">
        <v>253</v>
      </c>
      <c r="B10" s="57" t="s">
        <v>237</v>
      </c>
      <c r="C10" s="153" t="s">
        <v>249</v>
      </c>
      <c r="D10" s="229"/>
      <c r="E10" s="229"/>
      <c r="F10" s="57"/>
      <c r="G10" s="163" t="s">
        <v>254</v>
      </c>
      <c r="H10" s="57">
        <v>0.5</v>
      </c>
      <c r="I10" s="57" t="s">
        <v>240</v>
      </c>
      <c r="J10" s="66" t="s">
        <v>25</v>
      </c>
      <c r="K10" s="66">
        <v>1</v>
      </c>
      <c r="L10" s="14"/>
      <c r="M10" s="63">
        <f t="shared" si="0"/>
        <v>0</v>
      </c>
    </row>
    <row r="11" spans="1:13" x14ac:dyDescent="0.25">
      <c r="A11" s="70" t="s">
        <v>255</v>
      </c>
      <c r="B11" s="57" t="s">
        <v>237</v>
      </c>
      <c r="C11" s="153" t="s">
        <v>249</v>
      </c>
      <c r="D11" s="229"/>
      <c r="E11" s="229"/>
      <c r="F11" s="57"/>
      <c r="G11" s="57" t="s">
        <v>256</v>
      </c>
      <c r="H11" s="57">
        <v>0.2</v>
      </c>
      <c r="I11" s="57" t="s">
        <v>240</v>
      </c>
      <c r="J11" s="66" t="s">
        <v>25</v>
      </c>
      <c r="K11" s="66">
        <v>1</v>
      </c>
      <c r="L11" s="14"/>
      <c r="M11" s="63">
        <f t="shared" si="0"/>
        <v>0</v>
      </c>
    </row>
    <row r="12" spans="1:13" x14ac:dyDescent="0.25">
      <c r="A12" s="70" t="s">
        <v>257</v>
      </c>
      <c r="B12" s="57" t="s">
        <v>244</v>
      </c>
      <c r="C12" s="153" t="s">
        <v>258</v>
      </c>
      <c r="D12" s="229"/>
      <c r="E12" s="229"/>
      <c r="F12" s="57"/>
      <c r="G12" s="57" t="s">
        <v>259</v>
      </c>
      <c r="H12" s="57">
        <v>500</v>
      </c>
      <c r="I12" s="57" t="s">
        <v>240</v>
      </c>
      <c r="J12" s="66" t="s">
        <v>25</v>
      </c>
      <c r="K12" s="66">
        <v>125</v>
      </c>
      <c r="L12" s="14"/>
      <c r="M12" s="63">
        <f t="shared" si="0"/>
        <v>0</v>
      </c>
    </row>
    <row r="13" spans="1:13" x14ac:dyDescent="0.25">
      <c r="A13" s="70" t="s">
        <v>260</v>
      </c>
      <c r="B13" s="57" t="s">
        <v>237</v>
      </c>
      <c r="C13" s="153" t="s">
        <v>258</v>
      </c>
      <c r="D13" s="229"/>
      <c r="E13" s="229"/>
      <c r="F13" s="57"/>
      <c r="G13" s="57" t="s">
        <v>261</v>
      </c>
      <c r="H13" s="57">
        <v>5</v>
      </c>
      <c r="I13" s="57" t="s">
        <v>240</v>
      </c>
      <c r="J13" s="66" t="s">
        <v>25</v>
      </c>
      <c r="K13" s="66">
        <v>60</v>
      </c>
      <c r="L13" s="14"/>
      <c r="M13" s="63">
        <f t="shared" si="0"/>
        <v>0</v>
      </c>
    </row>
    <row r="14" spans="1:13" x14ac:dyDescent="0.25">
      <c r="A14" s="70" t="s">
        <v>262</v>
      </c>
      <c r="B14" s="57" t="s">
        <v>237</v>
      </c>
      <c r="C14" s="153" t="s">
        <v>249</v>
      </c>
      <c r="D14" s="229"/>
      <c r="E14" s="229"/>
      <c r="F14" s="57"/>
      <c r="G14" s="57" t="s">
        <v>263</v>
      </c>
      <c r="H14" s="57">
        <v>0.3</v>
      </c>
      <c r="I14" s="57" t="s">
        <v>240</v>
      </c>
      <c r="J14" s="66" t="s">
        <v>25</v>
      </c>
      <c r="K14" s="66">
        <v>1</v>
      </c>
      <c r="L14" s="14"/>
      <c r="M14" s="63">
        <f t="shared" si="0"/>
        <v>0</v>
      </c>
    </row>
    <row r="15" spans="1:13" x14ac:dyDescent="0.25">
      <c r="A15" s="70" t="s">
        <v>264</v>
      </c>
      <c r="B15" s="57" t="s">
        <v>244</v>
      </c>
      <c r="C15" s="153" t="s">
        <v>265</v>
      </c>
      <c r="D15" s="230"/>
      <c r="E15" s="230"/>
      <c r="F15" s="57"/>
      <c r="G15" s="57" t="s">
        <v>266</v>
      </c>
      <c r="H15" s="57">
        <v>0.2</v>
      </c>
      <c r="I15" s="57" t="s">
        <v>246</v>
      </c>
      <c r="J15" s="66" t="s">
        <v>25</v>
      </c>
      <c r="K15" s="66">
        <v>1000</v>
      </c>
      <c r="L15" s="14"/>
      <c r="M15" s="63">
        <f t="shared" si="0"/>
        <v>0</v>
      </c>
    </row>
    <row r="16" spans="1:13" x14ac:dyDescent="0.25">
      <c r="A16" s="70" t="s">
        <v>267</v>
      </c>
      <c r="B16" s="57" t="s">
        <v>244</v>
      </c>
      <c r="C16" s="153" t="s">
        <v>265</v>
      </c>
      <c r="D16" s="229"/>
      <c r="E16" s="229"/>
      <c r="F16" s="57"/>
      <c r="G16" s="57" t="s">
        <v>266</v>
      </c>
      <c r="H16" s="57">
        <v>0.2</v>
      </c>
      <c r="I16" s="57" t="s">
        <v>246</v>
      </c>
      <c r="J16" s="66" t="s">
        <v>25</v>
      </c>
      <c r="K16" s="66">
        <v>75</v>
      </c>
      <c r="L16" s="14"/>
      <c r="M16" s="63">
        <f t="shared" si="0"/>
        <v>0</v>
      </c>
    </row>
    <row r="17" spans="1:13" x14ac:dyDescent="0.25">
      <c r="A17" s="70" t="s">
        <v>268</v>
      </c>
      <c r="B17" s="57" t="s">
        <v>244</v>
      </c>
      <c r="C17" s="57" t="s">
        <v>269</v>
      </c>
      <c r="D17" s="229"/>
      <c r="E17" s="229"/>
      <c r="F17" s="57"/>
      <c r="G17" s="57" t="s">
        <v>270</v>
      </c>
      <c r="H17" s="57">
        <v>0.2</v>
      </c>
      <c r="I17" s="57" t="s">
        <v>240</v>
      </c>
      <c r="J17" s="66" t="s">
        <v>25</v>
      </c>
      <c r="K17" s="66">
        <v>250</v>
      </c>
      <c r="L17" s="14"/>
      <c r="M17" s="63">
        <f t="shared" si="0"/>
        <v>0</v>
      </c>
    </row>
    <row r="18" spans="1:13" x14ac:dyDescent="0.25">
      <c r="A18" s="70" t="s">
        <v>271</v>
      </c>
      <c r="B18" s="57" t="s">
        <v>244</v>
      </c>
      <c r="C18" s="153" t="s">
        <v>265</v>
      </c>
      <c r="D18" s="229"/>
      <c r="E18" s="229"/>
      <c r="F18" s="57"/>
      <c r="G18" s="57" t="s">
        <v>272</v>
      </c>
      <c r="H18" s="57">
        <v>0.02</v>
      </c>
      <c r="I18" s="57" t="s">
        <v>240</v>
      </c>
      <c r="J18" s="66" t="s">
        <v>25</v>
      </c>
      <c r="K18" s="66">
        <v>125</v>
      </c>
      <c r="L18" s="14"/>
      <c r="M18" s="63">
        <f t="shared" si="0"/>
        <v>0</v>
      </c>
    </row>
    <row r="19" spans="1:13" x14ac:dyDescent="0.25">
      <c r="A19" s="70" t="s">
        <v>273</v>
      </c>
      <c r="B19" s="57" t="s">
        <v>237</v>
      </c>
      <c r="C19" s="57" t="s">
        <v>274</v>
      </c>
      <c r="D19" s="229"/>
      <c r="E19" s="229"/>
      <c r="F19" s="57"/>
      <c r="G19" s="57" t="s">
        <v>275</v>
      </c>
      <c r="H19" s="57">
        <v>0.1</v>
      </c>
      <c r="I19" s="57" t="s">
        <v>246</v>
      </c>
      <c r="J19" s="66" t="s">
        <v>61</v>
      </c>
      <c r="K19" s="66">
        <v>25</v>
      </c>
      <c r="L19" s="14"/>
      <c r="M19" s="63">
        <f t="shared" si="0"/>
        <v>0</v>
      </c>
    </row>
    <row r="20" spans="1:13" x14ac:dyDescent="0.25">
      <c r="A20" s="70" t="s">
        <v>273</v>
      </c>
      <c r="B20" s="57" t="s">
        <v>242</v>
      </c>
      <c r="C20" s="57" t="s">
        <v>274</v>
      </c>
      <c r="D20" s="229"/>
      <c r="E20" s="229"/>
      <c r="F20" s="57"/>
      <c r="G20" s="57" t="s">
        <v>275</v>
      </c>
      <c r="H20" s="57">
        <v>0.1</v>
      </c>
      <c r="I20" s="57" t="s">
        <v>246</v>
      </c>
      <c r="J20" s="66" t="s">
        <v>61</v>
      </c>
      <c r="K20" s="66">
        <v>25</v>
      </c>
      <c r="L20" s="14"/>
      <c r="M20" s="63">
        <f t="shared" si="0"/>
        <v>0</v>
      </c>
    </row>
    <row r="21" spans="1:13" x14ac:dyDescent="0.25">
      <c r="A21" s="70" t="s">
        <v>276</v>
      </c>
      <c r="B21" s="57" t="s">
        <v>244</v>
      </c>
      <c r="C21" s="169" t="s">
        <v>277</v>
      </c>
      <c r="D21" s="169"/>
      <c r="E21" s="169"/>
      <c r="F21" s="169"/>
      <c r="G21" s="169"/>
      <c r="H21" s="169"/>
      <c r="I21" s="169"/>
      <c r="J21" s="169"/>
      <c r="K21" s="169"/>
      <c r="L21" s="169"/>
      <c r="M21" s="181"/>
    </row>
    <row r="22" spans="1:13" x14ac:dyDescent="0.25">
      <c r="A22" s="70" t="s">
        <v>278</v>
      </c>
      <c r="B22" s="154"/>
      <c r="C22" s="66" t="s">
        <v>84</v>
      </c>
      <c r="D22" s="229"/>
      <c r="E22" s="229"/>
      <c r="F22" s="57"/>
      <c r="G22" s="57" t="s">
        <v>84</v>
      </c>
      <c r="H22" s="57">
        <v>0.05</v>
      </c>
      <c r="I22" s="57" t="s">
        <v>246</v>
      </c>
      <c r="J22" s="66" t="s">
        <v>42</v>
      </c>
      <c r="K22" s="66">
        <v>50</v>
      </c>
      <c r="L22" s="14"/>
      <c r="M22" s="63">
        <f t="shared" si="0"/>
        <v>0</v>
      </c>
    </row>
    <row r="23" spans="1:13" x14ac:dyDescent="0.25">
      <c r="A23" s="70" t="s">
        <v>279</v>
      </c>
      <c r="B23" s="155"/>
      <c r="C23" s="66" t="s">
        <v>84</v>
      </c>
      <c r="D23" s="229"/>
      <c r="E23" s="229"/>
      <c r="F23" s="57"/>
      <c r="G23" s="57" t="s">
        <v>84</v>
      </c>
      <c r="H23" s="57">
        <v>5</v>
      </c>
      <c r="I23" s="57" t="s">
        <v>240</v>
      </c>
      <c r="J23" s="66" t="s">
        <v>122</v>
      </c>
      <c r="K23" s="66">
        <v>50</v>
      </c>
      <c r="L23" s="14"/>
      <c r="M23" s="63">
        <f t="shared" si="0"/>
        <v>0</v>
      </c>
    </row>
    <row r="24" spans="1:13" x14ac:dyDescent="0.25">
      <c r="A24" s="70" t="s">
        <v>280</v>
      </c>
      <c r="B24" s="156"/>
      <c r="C24" s="66" t="s">
        <v>84</v>
      </c>
      <c r="D24" s="229"/>
      <c r="E24" s="229"/>
      <c r="F24" s="57"/>
      <c r="G24" s="57" t="s">
        <v>84</v>
      </c>
      <c r="H24" s="57">
        <v>0.2</v>
      </c>
      <c r="I24" s="57" t="s">
        <v>246</v>
      </c>
      <c r="J24" s="66" t="s">
        <v>25</v>
      </c>
      <c r="K24" s="66">
        <v>50</v>
      </c>
      <c r="L24" s="14"/>
      <c r="M24" s="63">
        <f t="shared" si="0"/>
        <v>0</v>
      </c>
    </row>
    <row r="25" spans="1:13" x14ac:dyDescent="0.25">
      <c r="A25" s="70" t="s">
        <v>281</v>
      </c>
      <c r="B25" s="57" t="s">
        <v>237</v>
      </c>
      <c r="C25" s="57" t="s">
        <v>282</v>
      </c>
      <c r="D25" s="237"/>
      <c r="E25" s="237"/>
      <c r="F25" s="57"/>
      <c r="G25" s="57" t="s">
        <v>84</v>
      </c>
      <c r="H25" s="57">
        <v>10</v>
      </c>
      <c r="I25" s="57" t="s">
        <v>240</v>
      </c>
      <c r="J25" s="66" t="s">
        <v>283</v>
      </c>
      <c r="K25" s="66">
        <v>35</v>
      </c>
      <c r="L25" s="15"/>
      <c r="M25" s="63">
        <f t="shared" si="0"/>
        <v>0</v>
      </c>
    </row>
    <row r="26" spans="1:13" x14ac:dyDescent="0.25">
      <c r="A26" s="70" t="s">
        <v>284</v>
      </c>
      <c r="B26" s="57" t="s">
        <v>285</v>
      </c>
      <c r="C26" s="57" t="s">
        <v>286</v>
      </c>
      <c r="D26" s="237"/>
      <c r="E26" s="237"/>
      <c r="F26" s="153"/>
      <c r="G26" s="57" t="s">
        <v>84</v>
      </c>
      <c r="H26" s="57">
        <v>1</v>
      </c>
      <c r="I26" s="57" t="s">
        <v>240</v>
      </c>
      <c r="J26" s="66" t="s">
        <v>42</v>
      </c>
      <c r="K26" s="66">
        <v>350</v>
      </c>
      <c r="L26" s="15"/>
      <c r="M26" s="63">
        <f t="shared" si="0"/>
        <v>0</v>
      </c>
    </row>
    <row r="27" spans="1:13" x14ac:dyDescent="0.25">
      <c r="A27" s="70" t="s">
        <v>287</v>
      </c>
      <c r="B27" s="57" t="s">
        <v>244</v>
      </c>
      <c r="C27" s="66" t="s">
        <v>84</v>
      </c>
      <c r="D27" s="237"/>
      <c r="E27" s="237"/>
      <c r="F27" s="153"/>
      <c r="G27" s="57" t="s">
        <v>84</v>
      </c>
      <c r="H27" s="57">
        <v>1</v>
      </c>
      <c r="I27" s="57" t="s">
        <v>240</v>
      </c>
      <c r="J27" s="66" t="s">
        <v>61</v>
      </c>
      <c r="K27" s="66">
        <v>175</v>
      </c>
      <c r="L27" s="15"/>
      <c r="M27" s="63">
        <f t="shared" si="0"/>
        <v>0</v>
      </c>
    </row>
    <row r="28" spans="1:13" x14ac:dyDescent="0.25">
      <c r="A28" s="70" t="s">
        <v>288</v>
      </c>
      <c r="B28" s="57" t="s">
        <v>285</v>
      </c>
      <c r="C28" s="129" t="s">
        <v>84</v>
      </c>
      <c r="D28" s="238"/>
      <c r="E28" s="238"/>
      <c r="F28" s="57"/>
      <c r="G28" s="57" t="s">
        <v>289</v>
      </c>
      <c r="H28" s="64">
        <v>0.05</v>
      </c>
      <c r="I28" s="115" t="s">
        <v>290</v>
      </c>
      <c r="J28" s="127" t="s">
        <v>57</v>
      </c>
      <c r="K28" s="66">
        <v>175</v>
      </c>
      <c r="L28" s="14"/>
      <c r="M28" s="63">
        <f t="shared" si="0"/>
        <v>0</v>
      </c>
    </row>
    <row r="29" spans="1:13" x14ac:dyDescent="0.25">
      <c r="A29" s="72" t="s">
        <v>291</v>
      </c>
      <c r="B29" s="130" t="s">
        <v>285</v>
      </c>
      <c r="C29" s="157" t="s">
        <v>84</v>
      </c>
      <c r="D29" s="239"/>
      <c r="E29" s="239"/>
      <c r="F29" s="192"/>
      <c r="G29" s="192"/>
      <c r="H29" s="192"/>
      <c r="I29" s="192"/>
      <c r="J29" s="66" t="s">
        <v>61</v>
      </c>
      <c r="K29" s="127">
        <v>25</v>
      </c>
      <c r="L29" s="16"/>
      <c r="M29" s="63">
        <f t="shared" si="0"/>
        <v>0</v>
      </c>
    </row>
    <row r="30" spans="1:13" x14ac:dyDescent="0.25">
      <c r="A30" s="146"/>
      <c r="B30" s="133"/>
      <c r="C30" s="134"/>
      <c r="D30" s="89"/>
      <c r="E30" s="88"/>
      <c r="F30" s="113" t="s">
        <v>292</v>
      </c>
      <c r="G30" s="57" t="s">
        <v>293</v>
      </c>
      <c r="H30" s="64">
        <v>1E-4</v>
      </c>
      <c r="I30" s="57" t="s">
        <v>290</v>
      </c>
      <c r="J30" s="54"/>
      <c r="K30" s="193"/>
      <c r="L30" s="192"/>
      <c r="M30" s="194"/>
    </row>
    <row r="31" spans="1:13" x14ac:dyDescent="0.25">
      <c r="A31" s="147"/>
      <c r="B31" s="148"/>
      <c r="C31" s="137"/>
      <c r="D31" s="149"/>
      <c r="E31" s="150"/>
      <c r="F31" s="113" t="s">
        <v>294</v>
      </c>
      <c r="G31" s="57" t="s">
        <v>295</v>
      </c>
      <c r="H31" s="64">
        <v>1E-4</v>
      </c>
      <c r="I31" s="57" t="s">
        <v>290</v>
      </c>
      <c r="J31" s="58"/>
      <c r="K31" s="193"/>
      <c r="L31" s="192"/>
      <c r="M31" s="194"/>
    </row>
    <row r="32" spans="1:13" x14ac:dyDescent="0.25">
      <c r="A32" s="147"/>
      <c r="B32" s="148"/>
      <c r="C32" s="137"/>
      <c r="D32" s="53"/>
      <c r="E32" s="49"/>
      <c r="F32" s="113" t="s">
        <v>296</v>
      </c>
      <c r="G32" s="57" t="s">
        <v>297</v>
      </c>
      <c r="H32" s="64">
        <v>1E-4</v>
      </c>
      <c r="I32" s="57" t="s">
        <v>290</v>
      </c>
      <c r="J32" s="58"/>
      <c r="K32" s="193"/>
      <c r="L32" s="192"/>
      <c r="M32" s="194"/>
    </row>
    <row r="33" spans="1:13" x14ac:dyDescent="0.25">
      <c r="A33" s="147"/>
      <c r="B33" s="148"/>
      <c r="C33" s="137"/>
      <c r="D33" s="53"/>
      <c r="E33" s="49"/>
      <c r="F33" s="113" t="s">
        <v>298</v>
      </c>
      <c r="G33" s="57" t="s">
        <v>299</v>
      </c>
      <c r="H33" s="64">
        <v>1E-4</v>
      </c>
      <c r="I33" s="57" t="s">
        <v>290</v>
      </c>
      <c r="J33" s="58"/>
      <c r="K33" s="193"/>
      <c r="L33" s="192"/>
      <c r="M33" s="194"/>
    </row>
    <row r="34" spans="1:13" x14ac:dyDescent="0.25">
      <c r="A34" s="151"/>
      <c r="B34" s="148"/>
      <c r="C34" s="137"/>
      <c r="D34" s="53"/>
      <c r="E34" s="49"/>
      <c r="F34" s="113" t="s">
        <v>300</v>
      </c>
      <c r="G34" s="57" t="s">
        <v>301</v>
      </c>
      <c r="H34" s="64">
        <v>1E-4</v>
      </c>
      <c r="I34" s="57" t="s">
        <v>290</v>
      </c>
      <c r="J34" s="58"/>
      <c r="K34" s="193"/>
      <c r="L34" s="192"/>
      <c r="M34" s="194"/>
    </row>
    <row r="35" spans="1:13" x14ac:dyDescent="0.25">
      <c r="A35" s="147"/>
      <c r="B35" s="148"/>
      <c r="C35" s="137"/>
      <c r="D35" s="53"/>
      <c r="E35" s="49"/>
      <c r="F35" s="113" t="s">
        <v>302</v>
      </c>
      <c r="G35" s="57" t="s">
        <v>303</v>
      </c>
      <c r="H35" s="64">
        <v>1E-4</v>
      </c>
      <c r="I35" s="57" t="s">
        <v>290</v>
      </c>
      <c r="J35" s="58"/>
      <c r="K35" s="193"/>
      <c r="L35" s="192"/>
      <c r="M35" s="194"/>
    </row>
    <row r="36" spans="1:13" x14ac:dyDescent="0.25">
      <c r="A36" s="147"/>
      <c r="B36" s="148"/>
      <c r="C36" s="137"/>
      <c r="D36" s="53"/>
      <c r="E36" s="49"/>
      <c r="F36" s="113" t="s">
        <v>304</v>
      </c>
      <c r="G36" s="57" t="s">
        <v>305</v>
      </c>
      <c r="H36" s="64">
        <v>1E-4</v>
      </c>
      <c r="I36" s="57" t="s">
        <v>290</v>
      </c>
      <c r="J36" s="58"/>
      <c r="K36" s="193"/>
      <c r="L36" s="192"/>
      <c r="M36" s="194"/>
    </row>
    <row r="37" spans="1:13" x14ac:dyDescent="0.25">
      <c r="A37" s="147"/>
      <c r="B37" s="148"/>
      <c r="C37" s="137"/>
      <c r="D37" s="53"/>
      <c r="E37" s="49"/>
      <c r="F37" s="113" t="s">
        <v>306</v>
      </c>
      <c r="G37" s="57" t="s">
        <v>307</v>
      </c>
      <c r="H37" s="64">
        <v>1E-4</v>
      </c>
      <c r="I37" s="57" t="s">
        <v>290</v>
      </c>
      <c r="J37" s="58"/>
      <c r="K37" s="193"/>
      <c r="L37" s="192"/>
      <c r="M37" s="194"/>
    </row>
    <row r="38" spans="1:13" x14ac:dyDescent="0.25">
      <c r="A38" s="147"/>
      <c r="B38" s="148"/>
      <c r="C38" s="137"/>
      <c r="D38" s="53"/>
      <c r="E38" s="49"/>
      <c r="F38" s="113" t="s">
        <v>308</v>
      </c>
      <c r="G38" s="57" t="s">
        <v>309</v>
      </c>
      <c r="H38" s="64">
        <v>1E-4</v>
      </c>
      <c r="I38" s="57" t="s">
        <v>290</v>
      </c>
      <c r="J38" s="58"/>
      <c r="K38" s="193"/>
      <c r="L38" s="192"/>
      <c r="M38" s="194"/>
    </row>
    <row r="39" spans="1:13" x14ac:dyDescent="0.25">
      <c r="A39" s="147"/>
      <c r="B39" s="148"/>
      <c r="C39" s="137"/>
      <c r="D39" s="149"/>
      <c r="E39" s="150"/>
      <c r="F39" s="113" t="s">
        <v>310</v>
      </c>
      <c r="G39" s="57" t="s">
        <v>311</v>
      </c>
      <c r="H39" s="64">
        <v>1E-4</v>
      </c>
      <c r="I39" s="57" t="s">
        <v>290</v>
      </c>
      <c r="J39" s="58"/>
      <c r="K39" s="193"/>
      <c r="L39" s="192"/>
      <c r="M39" s="194"/>
    </row>
    <row r="40" spans="1:13" x14ac:dyDescent="0.25">
      <c r="A40" s="147"/>
      <c r="B40" s="148"/>
      <c r="C40" s="137"/>
      <c r="D40" s="117"/>
      <c r="E40" s="118"/>
      <c r="F40" s="113" t="s">
        <v>312</v>
      </c>
      <c r="G40" s="57" t="s">
        <v>313</v>
      </c>
      <c r="H40" s="64">
        <v>1E-4</v>
      </c>
      <c r="I40" s="57" t="s">
        <v>290</v>
      </c>
      <c r="J40" s="58"/>
      <c r="K40" s="193"/>
      <c r="L40" s="192"/>
      <c r="M40" s="194"/>
    </row>
    <row r="41" spans="1:13" x14ac:dyDescent="0.25">
      <c r="A41" s="147"/>
      <c r="B41" s="148"/>
      <c r="C41" s="137"/>
      <c r="D41" s="117"/>
      <c r="E41" s="118"/>
      <c r="F41" s="113" t="s">
        <v>314</v>
      </c>
      <c r="G41" s="57" t="s">
        <v>315</v>
      </c>
      <c r="H41" s="64">
        <v>1E-4</v>
      </c>
      <c r="I41" s="57" t="s">
        <v>290</v>
      </c>
      <c r="J41" s="58"/>
      <c r="K41" s="193"/>
      <c r="L41" s="192"/>
      <c r="M41" s="194"/>
    </row>
    <row r="42" spans="1:13" x14ac:dyDescent="0.25">
      <c r="A42" s="147"/>
      <c r="B42" s="148"/>
      <c r="C42" s="137"/>
      <c r="D42" s="117"/>
      <c r="E42" s="118"/>
      <c r="F42" s="113" t="s">
        <v>316</v>
      </c>
      <c r="G42" s="57" t="s">
        <v>317</v>
      </c>
      <c r="H42" s="64">
        <v>1E-4</v>
      </c>
      <c r="I42" s="57" t="s">
        <v>290</v>
      </c>
      <c r="J42" s="58"/>
      <c r="K42" s="193"/>
      <c r="L42" s="192"/>
      <c r="M42" s="194"/>
    </row>
    <row r="43" spans="1:13" x14ac:dyDescent="0.25">
      <c r="A43" s="147"/>
      <c r="B43" s="148"/>
      <c r="C43" s="137"/>
      <c r="D43" s="117"/>
      <c r="E43" s="118"/>
      <c r="F43" s="113" t="s">
        <v>318</v>
      </c>
      <c r="G43" s="57" t="s">
        <v>319</v>
      </c>
      <c r="H43" s="64">
        <v>1E-4</v>
      </c>
      <c r="I43" s="57" t="s">
        <v>290</v>
      </c>
      <c r="J43" s="58"/>
      <c r="K43" s="193"/>
      <c r="L43" s="192"/>
      <c r="M43" s="194"/>
    </row>
    <row r="44" spans="1:13" x14ac:dyDescent="0.25">
      <c r="A44" s="147"/>
      <c r="B44" s="148"/>
      <c r="C44" s="137"/>
      <c r="D44" s="117"/>
      <c r="E44" s="118"/>
      <c r="F44" s="113" t="s">
        <v>320</v>
      </c>
      <c r="G44" s="57" t="s">
        <v>321</v>
      </c>
      <c r="H44" s="64">
        <v>1E-4</v>
      </c>
      <c r="I44" s="57" t="s">
        <v>290</v>
      </c>
      <c r="J44" s="58"/>
      <c r="K44" s="193"/>
      <c r="L44" s="192"/>
      <c r="M44" s="194"/>
    </row>
    <row r="45" spans="1:13" x14ac:dyDescent="0.25">
      <c r="A45" s="147"/>
      <c r="B45" s="148"/>
      <c r="C45" s="137"/>
      <c r="D45" s="117"/>
      <c r="E45" s="118"/>
      <c r="F45" s="113" t="s">
        <v>322</v>
      </c>
      <c r="G45" s="57" t="s">
        <v>323</v>
      </c>
      <c r="H45" s="64">
        <v>1E-4</v>
      </c>
      <c r="I45" s="57" t="s">
        <v>290</v>
      </c>
      <c r="J45" s="58"/>
      <c r="K45" s="193"/>
      <c r="L45" s="192"/>
      <c r="M45" s="194"/>
    </row>
    <row r="46" spans="1:13" x14ac:dyDescent="0.25">
      <c r="A46" s="147"/>
      <c r="B46" s="148"/>
      <c r="C46" s="137"/>
      <c r="D46" s="78"/>
      <c r="E46" s="79"/>
      <c r="F46" s="113" t="s">
        <v>324</v>
      </c>
      <c r="G46" s="57" t="s">
        <v>325</v>
      </c>
      <c r="H46" s="64">
        <v>1E-4</v>
      </c>
      <c r="I46" s="57" t="s">
        <v>290</v>
      </c>
      <c r="J46" s="58"/>
      <c r="K46" s="193"/>
      <c r="L46" s="192"/>
      <c r="M46" s="194"/>
    </row>
    <row r="47" spans="1:13" x14ac:dyDescent="0.25">
      <c r="A47" s="147"/>
      <c r="B47" s="148"/>
      <c r="C47" s="137"/>
      <c r="D47" s="78"/>
      <c r="E47" s="79"/>
      <c r="F47" s="113" t="s">
        <v>326</v>
      </c>
      <c r="G47" s="57" t="s">
        <v>327</v>
      </c>
      <c r="H47" s="64">
        <v>1E-4</v>
      </c>
      <c r="I47" s="57" t="s">
        <v>290</v>
      </c>
      <c r="J47" s="58"/>
      <c r="K47" s="193"/>
      <c r="L47" s="192"/>
      <c r="M47" s="194"/>
    </row>
    <row r="48" spans="1:13" x14ac:dyDescent="0.25">
      <c r="A48" s="147"/>
      <c r="B48" s="148"/>
      <c r="C48" s="137"/>
      <c r="D48" s="78"/>
      <c r="E48" s="79"/>
      <c r="F48" s="113" t="s">
        <v>328</v>
      </c>
      <c r="G48" s="57" t="s">
        <v>329</v>
      </c>
      <c r="H48" s="64">
        <v>1E-4</v>
      </c>
      <c r="I48" s="57" t="s">
        <v>290</v>
      </c>
      <c r="J48" s="58"/>
      <c r="K48" s="193"/>
      <c r="L48" s="192"/>
      <c r="M48" s="194"/>
    </row>
    <row r="49" spans="1:13" x14ac:dyDescent="0.25">
      <c r="A49" s="147"/>
      <c r="B49" s="148"/>
      <c r="C49" s="137"/>
      <c r="D49" s="78"/>
      <c r="E49" s="79"/>
      <c r="F49" s="113" t="s">
        <v>330</v>
      </c>
      <c r="G49" s="57" t="s">
        <v>331</v>
      </c>
      <c r="H49" s="64">
        <v>1E-4</v>
      </c>
      <c r="I49" s="57" t="s">
        <v>290</v>
      </c>
      <c r="J49" s="58"/>
      <c r="K49" s="193"/>
      <c r="L49" s="192"/>
      <c r="M49" s="194"/>
    </row>
    <row r="50" spans="1:13" x14ac:dyDescent="0.25">
      <c r="A50" s="147"/>
      <c r="B50" s="148"/>
      <c r="C50" s="137"/>
      <c r="D50" s="78"/>
      <c r="E50" s="79"/>
      <c r="F50" s="113" t="s">
        <v>332</v>
      </c>
      <c r="G50" s="57" t="s">
        <v>333</v>
      </c>
      <c r="H50" s="64">
        <v>1E-4</v>
      </c>
      <c r="I50" s="57" t="s">
        <v>290</v>
      </c>
      <c r="J50" s="58"/>
      <c r="K50" s="193"/>
      <c r="L50" s="192"/>
      <c r="M50" s="194"/>
    </row>
    <row r="51" spans="1:13" x14ac:dyDescent="0.25">
      <c r="A51" s="147"/>
      <c r="B51" s="148"/>
      <c r="C51" s="137"/>
      <c r="D51" s="78"/>
      <c r="E51" s="79"/>
      <c r="F51" s="113" t="s">
        <v>334</v>
      </c>
      <c r="G51" s="57" t="s">
        <v>335</v>
      </c>
      <c r="H51" s="64">
        <v>1E-4</v>
      </c>
      <c r="I51" s="57" t="s">
        <v>290</v>
      </c>
      <c r="J51" s="58"/>
      <c r="K51" s="193"/>
      <c r="L51" s="192"/>
      <c r="M51" s="194"/>
    </row>
    <row r="52" spans="1:13" x14ac:dyDescent="0.25">
      <c r="A52" s="147"/>
      <c r="B52" s="148"/>
      <c r="C52" s="137"/>
      <c r="D52" s="78"/>
      <c r="E52" s="79"/>
      <c r="F52" s="113" t="s">
        <v>336</v>
      </c>
      <c r="G52" s="57" t="s">
        <v>337</v>
      </c>
      <c r="H52" s="64">
        <v>1E-4</v>
      </c>
      <c r="I52" s="57" t="s">
        <v>290</v>
      </c>
      <c r="J52" s="58"/>
      <c r="K52" s="193"/>
      <c r="L52" s="192"/>
      <c r="M52" s="194"/>
    </row>
    <row r="53" spans="1:13" x14ac:dyDescent="0.25">
      <c r="A53" s="147"/>
      <c r="B53" s="148"/>
      <c r="C53" s="137"/>
      <c r="D53" s="78"/>
      <c r="E53" s="79"/>
      <c r="F53" s="113" t="s">
        <v>338</v>
      </c>
      <c r="G53" s="57" t="s">
        <v>339</v>
      </c>
      <c r="H53" s="64">
        <v>1E-4</v>
      </c>
      <c r="I53" s="57" t="s">
        <v>290</v>
      </c>
      <c r="J53" s="58"/>
      <c r="K53" s="193"/>
      <c r="L53" s="192"/>
      <c r="M53" s="194"/>
    </row>
    <row r="54" spans="1:13" x14ac:dyDescent="0.25">
      <c r="A54" s="147"/>
      <c r="B54" s="148"/>
      <c r="C54" s="137"/>
      <c r="D54" s="78"/>
      <c r="E54" s="79"/>
      <c r="F54" s="113" t="s">
        <v>340</v>
      </c>
      <c r="G54" s="57" t="s">
        <v>341</v>
      </c>
      <c r="H54" s="64">
        <v>1E-4</v>
      </c>
      <c r="I54" s="57" t="s">
        <v>290</v>
      </c>
      <c r="J54" s="58"/>
      <c r="K54" s="193"/>
      <c r="L54" s="192"/>
      <c r="M54" s="194"/>
    </row>
    <row r="55" spans="1:13" x14ac:dyDescent="0.25">
      <c r="A55" s="147"/>
      <c r="B55" s="148"/>
      <c r="C55" s="137"/>
      <c r="D55" s="78"/>
      <c r="E55" s="79"/>
      <c r="F55" s="113" t="s">
        <v>342</v>
      </c>
      <c r="G55" s="57" t="s">
        <v>343</v>
      </c>
      <c r="H55" s="64">
        <v>1E-4</v>
      </c>
      <c r="I55" s="57" t="s">
        <v>290</v>
      </c>
      <c r="J55" s="58"/>
      <c r="K55" s="193"/>
      <c r="L55" s="192"/>
      <c r="M55" s="194"/>
    </row>
    <row r="56" spans="1:13" x14ac:dyDescent="0.25">
      <c r="A56" s="147"/>
      <c r="B56" s="148"/>
      <c r="C56" s="137"/>
      <c r="D56" s="78"/>
      <c r="E56" s="79"/>
      <c r="F56" s="113" t="s">
        <v>344</v>
      </c>
      <c r="G56" s="57" t="s">
        <v>345</v>
      </c>
      <c r="H56" s="64">
        <v>1E-4</v>
      </c>
      <c r="I56" s="57" t="s">
        <v>290</v>
      </c>
      <c r="J56" s="58"/>
      <c r="K56" s="193"/>
      <c r="L56" s="192"/>
      <c r="M56" s="194"/>
    </row>
    <row r="57" spans="1:13" x14ac:dyDescent="0.25">
      <c r="A57" s="147"/>
      <c r="B57" s="148"/>
      <c r="C57" s="137"/>
      <c r="D57" s="78"/>
      <c r="E57" s="79"/>
      <c r="F57" s="113" t="s">
        <v>346</v>
      </c>
      <c r="G57" s="57" t="s">
        <v>347</v>
      </c>
      <c r="H57" s="64">
        <v>1E-4</v>
      </c>
      <c r="I57" s="57" t="s">
        <v>290</v>
      </c>
      <c r="J57" s="58"/>
      <c r="K57" s="193"/>
      <c r="L57" s="192"/>
      <c r="M57" s="194"/>
    </row>
    <row r="58" spans="1:13" x14ac:dyDescent="0.25">
      <c r="A58" s="152"/>
      <c r="B58" s="139"/>
      <c r="C58" s="140"/>
      <c r="D58" s="81"/>
      <c r="E58" s="82"/>
      <c r="F58" s="113" t="s">
        <v>348</v>
      </c>
      <c r="G58" s="57" t="s">
        <v>349</v>
      </c>
      <c r="H58" s="64">
        <v>1E-4</v>
      </c>
      <c r="I58" s="57" t="s">
        <v>290</v>
      </c>
      <c r="J58" s="62"/>
      <c r="K58" s="193"/>
      <c r="L58" s="192"/>
      <c r="M58" s="194"/>
    </row>
    <row r="59" spans="1:13" x14ac:dyDescent="0.25">
      <c r="A59" s="143" t="s">
        <v>350</v>
      </c>
      <c r="B59" s="144" t="s">
        <v>285</v>
      </c>
      <c r="C59" s="145" t="s">
        <v>84</v>
      </c>
      <c r="D59" s="240"/>
      <c r="E59" s="232"/>
      <c r="F59" s="192"/>
      <c r="G59" s="192"/>
      <c r="H59" s="192"/>
      <c r="I59" s="192"/>
      <c r="J59" s="66" t="s">
        <v>241</v>
      </c>
      <c r="K59" s="127">
        <v>300</v>
      </c>
      <c r="L59" s="16"/>
      <c r="M59" s="63">
        <f t="shared" ref="M59" si="1">K59*L59</f>
        <v>0</v>
      </c>
    </row>
    <row r="60" spans="1:13" x14ac:dyDescent="0.25">
      <c r="A60" s="132"/>
      <c r="B60" s="133"/>
      <c r="C60" s="134"/>
      <c r="D60" s="112"/>
      <c r="E60" s="112"/>
      <c r="F60" s="123" t="s">
        <v>351</v>
      </c>
      <c r="G60" s="123" t="s">
        <v>352</v>
      </c>
      <c r="H60" s="114">
        <v>0.01</v>
      </c>
      <c r="I60" s="115" t="s">
        <v>290</v>
      </c>
      <c r="J60" s="116"/>
      <c r="K60" s="195"/>
      <c r="L60" s="196"/>
      <c r="M60" s="197"/>
    </row>
    <row r="61" spans="1:13" x14ac:dyDescent="0.25">
      <c r="A61" s="135"/>
      <c r="B61" s="136"/>
      <c r="C61" s="137"/>
      <c r="D61" s="118"/>
      <c r="E61" s="118"/>
      <c r="F61" s="123" t="s">
        <v>353</v>
      </c>
      <c r="G61" s="123" t="s">
        <v>354</v>
      </c>
      <c r="H61" s="114">
        <v>0.01</v>
      </c>
      <c r="I61" s="115" t="s">
        <v>290</v>
      </c>
      <c r="J61" s="119"/>
      <c r="K61" s="195"/>
      <c r="L61" s="196"/>
      <c r="M61" s="197"/>
    </row>
    <row r="62" spans="1:13" x14ac:dyDescent="0.25">
      <c r="A62" s="138"/>
      <c r="B62" s="139"/>
      <c r="C62" s="140"/>
      <c r="D62" s="141"/>
      <c r="E62" s="141"/>
      <c r="F62" s="123" t="s">
        <v>355</v>
      </c>
      <c r="G62" s="123" t="s">
        <v>356</v>
      </c>
      <c r="H62" s="114">
        <v>0.01</v>
      </c>
      <c r="I62" s="115" t="s">
        <v>290</v>
      </c>
      <c r="J62" s="142"/>
      <c r="K62" s="195"/>
      <c r="L62" s="196"/>
      <c r="M62" s="197"/>
    </row>
    <row r="63" spans="1:13" x14ac:dyDescent="0.25">
      <c r="A63" s="128" t="s">
        <v>357</v>
      </c>
      <c r="B63" s="115" t="s">
        <v>285</v>
      </c>
      <c r="C63" s="129" t="s">
        <v>84</v>
      </c>
      <c r="D63" s="230"/>
      <c r="E63" s="230"/>
      <c r="F63" s="123" t="s">
        <v>358</v>
      </c>
      <c r="G63" s="123" t="s">
        <v>359</v>
      </c>
      <c r="H63" s="126">
        <v>50</v>
      </c>
      <c r="I63" s="115" t="s">
        <v>290</v>
      </c>
      <c r="J63" s="127" t="s">
        <v>25</v>
      </c>
      <c r="K63" s="127">
        <v>30</v>
      </c>
      <c r="L63" s="16"/>
      <c r="M63" s="63">
        <f t="shared" ref="M63:M65" si="2">K63*L63</f>
        <v>0</v>
      </c>
    </row>
    <row r="64" spans="1:13" x14ac:dyDescent="0.25">
      <c r="A64" s="128" t="s">
        <v>142</v>
      </c>
      <c r="B64" s="115" t="s">
        <v>285</v>
      </c>
      <c r="C64" s="129" t="s">
        <v>84</v>
      </c>
      <c r="D64" s="230"/>
      <c r="E64" s="230"/>
      <c r="F64" s="123" t="s">
        <v>144</v>
      </c>
      <c r="G64" s="123" t="s">
        <v>145</v>
      </c>
      <c r="H64" s="114">
        <v>0.02</v>
      </c>
      <c r="I64" s="115" t="s">
        <v>290</v>
      </c>
      <c r="J64" s="127" t="s">
        <v>25</v>
      </c>
      <c r="K64" s="127">
        <v>50</v>
      </c>
      <c r="L64" s="16"/>
      <c r="M64" s="63">
        <f t="shared" si="2"/>
        <v>0</v>
      </c>
    </row>
    <row r="65" spans="1:13" x14ac:dyDescent="0.25">
      <c r="A65" s="72" t="s">
        <v>360</v>
      </c>
      <c r="B65" s="130" t="s">
        <v>285</v>
      </c>
      <c r="C65" s="131" t="s">
        <v>84</v>
      </c>
      <c r="D65" s="241"/>
      <c r="E65" s="241"/>
      <c r="F65" s="192"/>
      <c r="G65" s="192"/>
      <c r="H65" s="192"/>
      <c r="I65" s="192"/>
      <c r="J65" s="127" t="s">
        <v>25</v>
      </c>
      <c r="K65" s="66">
        <v>100</v>
      </c>
      <c r="L65" s="14"/>
      <c r="M65" s="63">
        <f t="shared" si="2"/>
        <v>0</v>
      </c>
    </row>
    <row r="66" spans="1:13" x14ac:dyDescent="0.25">
      <c r="A66" s="29"/>
      <c r="B66" s="31"/>
      <c r="C66" s="31"/>
      <c r="D66" s="111"/>
      <c r="E66" s="112"/>
      <c r="F66" s="113" t="s">
        <v>148</v>
      </c>
      <c r="G66" s="64" t="s">
        <v>149</v>
      </c>
      <c r="H66" s="114">
        <v>0.05</v>
      </c>
      <c r="I66" s="115" t="s">
        <v>290</v>
      </c>
      <c r="J66" s="116"/>
      <c r="K66" s="193"/>
      <c r="L66" s="192"/>
      <c r="M66" s="194"/>
    </row>
    <row r="67" spans="1:13" x14ac:dyDescent="0.25">
      <c r="A67" s="35"/>
      <c r="B67" s="17"/>
      <c r="C67" s="17"/>
      <c r="D67" s="117"/>
      <c r="E67" s="118"/>
      <c r="F67" s="113" t="s">
        <v>209</v>
      </c>
      <c r="G67" s="64" t="s">
        <v>210</v>
      </c>
      <c r="H67" s="114">
        <v>0.5</v>
      </c>
      <c r="I67" s="115" t="s">
        <v>290</v>
      </c>
      <c r="J67" s="119"/>
      <c r="K67" s="193"/>
      <c r="L67" s="192"/>
      <c r="M67" s="194"/>
    </row>
    <row r="68" spans="1:13" x14ac:dyDescent="0.25">
      <c r="A68" s="35"/>
      <c r="B68" s="17"/>
      <c r="C68" s="17"/>
      <c r="D68" s="120"/>
      <c r="E68" s="121"/>
      <c r="F68" s="122" t="s">
        <v>211</v>
      </c>
      <c r="G68" s="123" t="s">
        <v>212</v>
      </c>
      <c r="H68" s="114">
        <v>0.02</v>
      </c>
      <c r="I68" s="115" t="s">
        <v>290</v>
      </c>
      <c r="J68" s="119"/>
      <c r="K68" s="193"/>
      <c r="L68" s="192"/>
      <c r="M68" s="194"/>
    </row>
    <row r="69" spans="1:13" x14ac:dyDescent="0.25">
      <c r="A69" s="35"/>
      <c r="B69" s="17"/>
      <c r="C69" s="17"/>
      <c r="D69" s="59"/>
      <c r="E69" s="60"/>
      <c r="F69" s="122" t="s">
        <v>150</v>
      </c>
      <c r="G69" s="123" t="s">
        <v>151</v>
      </c>
      <c r="H69" s="114">
        <v>0.02</v>
      </c>
      <c r="I69" s="115" t="s">
        <v>290</v>
      </c>
      <c r="J69" s="119"/>
      <c r="K69" s="193"/>
      <c r="L69" s="192"/>
      <c r="M69" s="194"/>
    </row>
    <row r="70" spans="1:13" x14ac:dyDescent="0.25">
      <c r="A70" s="35"/>
      <c r="B70" s="17"/>
      <c r="C70" s="17"/>
      <c r="D70" s="59"/>
      <c r="E70" s="60"/>
      <c r="F70" s="122" t="s">
        <v>152</v>
      </c>
      <c r="G70" s="123" t="s">
        <v>153</v>
      </c>
      <c r="H70" s="114">
        <v>0.02</v>
      </c>
      <c r="I70" s="115" t="s">
        <v>290</v>
      </c>
      <c r="J70" s="119"/>
      <c r="K70" s="193"/>
      <c r="L70" s="192"/>
      <c r="M70" s="194"/>
    </row>
    <row r="71" spans="1:13" x14ac:dyDescent="0.25">
      <c r="A71" s="35"/>
      <c r="B71" s="17"/>
      <c r="C71" s="17"/>
      <c r="D71" s="59"/>
      <c r="E71" s="60"/>
      <c r="F71" s="122" t="s">
        <v>213</v>
      </c>
      <c r="G71" s="123" t="s">
        <v>214</v>
      </c>
      <c r="H71" s="114">
        <v>0.5</v>
      </c>
      <c r="I71" s="115" t="s">
        <v>290</v>
      </c>
      <c r="J71" s="119"/>
      <c r="K71" s="193"/>
      <c r="L71" s="192"/>
      <c r="M71" s="194"/>
    </row>
    <row r="72" spans="1:13" x14ac:dyDescent="0.25">
      <c r="A72" s="35"/>
      <c r="B72" s="17"/>
      <c r="C72" s="17"/>
      <c r="D72" s="59"/>
      <c r="E72" s="60"/>
      <c r="F72" s="122" t="s">
        <v>154</v>
      </c>
      <c r="G72" s="123" t="s">
        <v>155</v>
      </c>
      <c r="H72" s="114">
        <v>0.02</v>
      </c>
      <c r="I72" s="115" t="s">
        <v>290</v>
      </c>
      <c r="J72" s="119"/>
      <c r="K72" s="193"/>
      <c r="L72" s="192"/>
      <c r="M72" s="194"/>
    </row>
    <row r="73" spans="1:13" x14ac:dyDescent="0.25">
      <c r="A73" s="35"/>
      <c r="B73" s="17"/>
      <c r="C73" s="17"/>
      <c r="D73" s="59"/>
      <c r="E73" s="60"/>
      <c r="F73" s="113" t="s">
        <v>361</v>
      </c>
      <c r="G73" s="64" t="s">
        <v>157</v>
      </c>
      <c r="H73" s="114">
        <v>0.1</v>
      </c>
      <c r="I73" s="115" t="s">
        <v>290</v>
      </c>
      <c r="J73" s="119"/>
      <c r="K73" s="193"/>
      <c r="L73" s="192"/>
      <c r="M73" s="194"/>
    </row>
    <row r="74" spans="1:13" x14ac:dyDescent="0.25">
      <c r="A74" s="35"/>
      <c r="B74" s="17"/>
      <c r="C74" s="17"/>
      <c r="D74" s="59"/>
      <c r="E74" s="60"/>
      <c r="F74" s="122" t="s">
        <v>158</v>
      </c>
      <c r="G74" s="123" t="s">
        <v>159</v>
      </c>
      <c r="H74" s="114">
        <v>0.02</v>
      </c>
      <c r="I74" s="115" t="s">
        <v>290</v>
      </c>
      <c r="J74" s="119"/>
      <c r="K74" s="193"/>
      <c r="L74" s="192"/>
      <c r="M74" s="194"/>
    </row>
    <row r="75" spans="1:13" x14ac:dyDescent="0.25">
      <c r="A75" s="35"/>
      <c r="B75" s="17"/>
      <c r="C75" s="17"/>
      <c r="D75" s="53"/>
      <c r="E75" s="49"/>
      <c r="F75" s="122" t="s">
        <v>160</v>
      </c>
      <c r="G75" s="123" t="s">
        <v>161</v>
      </c>
      <c r="H75" s="114">
        <v>0.02</v>
      </c>
      <c r="I75" s="115" t="s">
        <v>290</v>
      </c>
      <c r="J75" s="119"/>
      <c r="K75" s="193"/>
      <c r="L75" s="192"/>
      <c r="M75" s="194"/>
    </row>
    <row r="76" spans="1:13" x14ac:dyDescent="0.25">
      <c r="A76" s="35"/>
      <c r="B76" s="17"/>
      <c r="C76" s="17"/>
      <c r="D76" s="53"/>
      <c r="E76" s="49"/>
      <c r="F76" s="113" t="s">
        <v>162</v>
      </c>
      <c r="G76" s="64" t="s">
        <v>163</v>
      </c>
      <c r="H76" s="114">
        <v>0.05</v>
      </c>
      <c r="I76" s="115" t="s">
        <v>290</v>
      </c>
      <c r="J76" s="119"/>
      <c r="K76" s="193"/>
      <c r="L76" s="192"/>
      <c r="M76" s="194"/>
    </row>
    <row r="77" spans="1:13" x14ac:dyDescent="0.25">
      <c r="A77" s="35"/>
      <c r="B77" s="17"/>
      <c r="C77" s="17"/>
      <c r="D77" s="34"/>
      <c r="E77" s="25"/>
      <c r="F77" s="122" t="s">
        <v>164</v>
      </c>
      <c r="G77" s="123" t="s">
        <v>165</v>
      </c>
      <c r="H77" s="114">
        <v>0.02</v>
      </c>
      <c r="I77" s="115" t="s">
        <v>290</v>
      </c>
      <c r="J77" s="119"/>
      <c r="K77" s="193"/>
      <c r="L77" s="192"/>
      <c r="M77" s="194"/>
    </row>
    <row r="78" spans="1:13" x14ac:dyDescent="0.25">
      <c r="A78" s="35"/>
      <c r="B78" s="17"/>
      <c r="C78" s="17"/>
      <c r="D78" s="34"/>
      <c r="E78" s="25"/>
      <c r="F78" s="113" t="s">
        <v>215</v>
      </c>
      <c r="G78" s="64" t="s">
        <v>216</v>
      </c>
      <c r="H78" s="114">
        <v>0.02</v>
      </c>
      <c r="I78" s="115" t="s">
        <v>290</v>
      </c>
      <c r="J78" s="119"/>
      <c r="K78" s="193"/>
      <c r="L78" s="192"/>
      <c r="M78" s="194"/>
    </row>
    <row r="79" spans="1:13" x14ac:dyDescent="0.25">
      <c r="A79" s="35"/>
      <c r="B79" s="17"/>
      <c r="C79" s="17"/>
      <c r="D79" s="34"/>
      <c r="E79" s="25"/>
      <c r="F79" s="113" t="s">
        <v>166</v>
      </c>
      <c r="G79" s="64" t="s">
        <v>167</v>
      </c>
      <c r="H79" s="114">
        <v>0.02</v>
      </c>
      <c r="I79" s="115" t="s">
        <v>290</v>
      </c>
      <c r="J79" s="119"/>
      <c r="K79" s="193"/>
      <c r="L79" s="192"/>
      <c r="M79" s="194"/>
    </row>
    <row r="80" spans="1:13" x14ac:dyDescent="0.25">
      <c r="A80" s="35"/>
      <c r="B80" s="17"/>
      <c r="C80" s="17"/>
      <c r="D80" s="34"/>
      <c r="E80" s="25"/>
      <c r="F80" s="122" t="s">
        <v>168</v>
      </c>
      <c r="G80" s="123" t="s">
        <v>169</v>
      </c>
      <c r="H80" s="114">
        <v>0.02</v>
      </c>
      <c r="I80" s="115" t="s">
        <v>290</v>
      </c>
      <c r="J80" s="119"/>
      <c r="K80" s="193"/>
      <c r="L80" s="192"/>
      <c r="M80" s="194"/>
    </row>
    <row r="81" spans="1:13" x14ac:dyDescent="0.25">
      <c r="A81" s="35"/>
      <c r="B81" s="17"/>
      <c r="C81" s="17"/>
      <c r="D81" s="34"/>
      <c r="E81" s="25"/>
      <c r="F81" s="113" t="s">
        <v>170</v>
      </c>
      <c r="G81" s="64" t="s">
        <v>171</v>
      </c>
      <c r="H81" s="114">
        <v>0.05</v>
      </c>
      <c r="I81" s="115" t="s">
        <v>290</v>
      </c>
      <c r="J81" s="119"/>
      <c r="K81" s="193"/>
      <c r="L81" s="192"/>
      <c r="M81" s="194"/>
    </row>
    <row r="82" spans="1:13" x14ac:dyDescent="0.25">
      <c r="A82" s="35"/>
      <c r="B82" s="17"/>
      <c r="C82" s="17"/>
      <c r="D82" s="34"/>
      <c r="E82" s="25"/>
      <c r="F82" s="122" t="s">
        <v>172</v>
      </c>
      <c r="G82" s="123" t="s">
        <v>173</v>
      </c>
      <c r="H82" s="114">
        <v>0.02</v>
      </c>
      <c r="I82" s="115" t="s">
        <v>290</v>
      </c>
      <c r="J82" s="119"/>
      <c r="K82" s="193"/>
      <c r="L82" s="192"/>
      <c r="M82" s="194"/>
    </row>
    <row r="83" spans="1:13" x14ac:dyDescent="0.25">
      <c r="A83" s="35"/>
      <c r="B83" s="17"/>
      <c r="C83" s="17"/>
      <c r="D83" s="34"/>
      <c r="E83" s="25"/>
      <c r="F83" s="122" t="s">
        <v>174</v>
      </c>
      <c r="G83" s="123" t="s">
        <v>175</v>
      </c>
      <c r="H83" s="114">
        <v>0.02</v>
      </c>
      <c r="I83" s="115" t="s">
        <v>290</v>
      </c>
      <c r="J83" s="119"/>
      <c r="K83" s="193"/>
      <c r="L83" s="192"/>
      <c r="M83" s="194"/>
    </row>
    <row r="84" spans="1:13" x14ac:dyDescent="0.25">
      <c r="A84" s="35"/>
      <c r="B84" s="17"/>
      <c r="C84" s="17"/>
      <c r="D84" s="34"/>
      <c r="E84" s="25"/>
      <c r="F84" s="122" t="s">
        <v>176</v>
      </c>
      <c r="G84" s="123" t="s">
        <v>177</v>
      </c>
      <c r="H84" s="114">
        <v>0.02</v>
      </c>
      <c r="I84" s="115" t="s">
        <v>290</v>
      </c>
      <c r="J84" s="119"/>
      <c r="K84" s="193"/>
      <c r="L84" s="192"/>
      <c r="M84" s="194"/>
    </row>
    <row r="85" spans="1:13" x14ac:dyDescent="0.25">
      <c r="A85" s="35"/>
      <c r="B85" s="17"/>
      <c r="C85" s="17"/>
      <c r="D85" s="34"/>
      <c r="E85" s="25"/>
      <c r="F85" s="113" t="s">
        <v>217</v>
      </c>
      <c r="G85" s="64" t="s">
        <v>218</v>
      </c>
      <c r="H85" s="114">
        <v>0.05</v>
      </c>
      <c r="I85" s="115" t="s">
        <v>290</v>
      </c>
      <c r="J85" s="119"/>
      <c r="K85" s="193"/>
      <c r="L85" s="192"/>
      <c r="M85" s="194"/>
    </row>
    <row r="86" spans="1:13" x14ac:dyDescent="0.25">
      <c r="A86" s="35"/>
      <c r="B86" s="17"/>
      <c r="C86" s="17"/>
      <c r="D86" s="34"/>
      <c r="E86" s="25"/>
      <c r="F86" s="113" t="s">
        <v>178</v>
      </c>
      <c r="G86" s="64" t="s">
        <v>179</v>
      </c>
      <c r="H86" s="114">
        <v>0.02</v>
      </c>
      <c r="I86" s="115" t="s">
        <v>290</v>
      </c>
      <c r="J86" s="119"/>
      <c r="K86" s="193"/>
      <c r="L86" s="192"/>
      <c r="M86" s="194"/>
    </row>
    <row r="87" spans="1:13" x14ac:dyDescent="0.25">
      <c r="A87" s="35"/>
      <c r="B87" s="17"/>
      <c r="C87" s="17"/>
      <c r="D87" s="34"/>
      <c r="E87" s="25"/>
      <c r="F87" s="122" t="s">
        <v>180</v>
      </c>
      <c r="G87" s="123" t="s">
        <v>181</v>
      </c>
      <c r="H87" s="114">
        <v>0.02</v>
      </c>
      <c r="I87" s="115" t="s">
        <v>290</v>
      </c>
      <c r="J87" s="119"/>
      <c r="K87" s="193"/>
      <c r="L87" s="192"/>
      <c r="M87" s="194"/>
    </row>
    <row r="88" spans="1:13" x14ac:dyDescent="0.25">
      <c r="A88" s="35"/>
      <c r="B88" s="17"/>
      <c r="C88" s="17"/>
      <c r="D88" s="34"/>
      <c r="E88" s="25"/>
      <c r="F88" s="122" t="s">
        <v>182</v>
      </c>
      <c r="G88" s="123" t="s">
        <v>183</v>
      </c>
      <c r="H88" s="114">
        <v>0.02</v>
      </c>
      <c r="I88" s="115" t="s">
        <v>290</v>
      </c>
      <c r="J88" s="119"/>
      <c r="K88" s="193"/>
      <c r="L88" s="192"/>
      <c r="M88" s="194"/>
    </row>
    <row r="89" spans="1:13" x14ac:dyDescent="0.25">
      <c r="A89" s="35"/>
      <c r="B89" s="17"/>
      <c r="C89" s="17"/>
      <c r="D89" s="34"/>
      <c r="E89" s="25"/>
      <c r="F89" s="122" t="s">
        <v>184</v>
      </c>
      <c r="G89" s="123" t="s">
        <v>185</v>
      </c>
      <c r="H89" s="114">
        <v>0.02</v>
      </c>
      <c r="I89" s="115" t="s">
        <v>290</v>
      </c>
      <c r="J89" s="119"/>
      <c r="K89" s="193"/>
      <c r="L89" s="192"/>
      <c r="M89" s="194"/>
    </row>
    <row r="90" spans="1:13" x14ac:dyDescent="0.25">
      <c r="A90" s="35"/>
      <c r="B90" s="17"/>
      <c r="C90" s="17"/>
      <c r="D90" s="34"/>
      <c r="E90" s="25"/>
      <c r="F90" s="122" t="s">
        <v>186</v>
      </c>
      <c r="G90" s="123" t="s">
        <v>187</v>
      </c>
      <c r="H90" s="114">
        <v>0.02</v>
      </c>
      <c r="I90" s="115" t="s">
        <v>290</v>
      </c>
      <c r="J90" s="119"/>
      <c r="K90" s="193"/>
      <c r="L90" s="192"/>
      <c r="M90" s="194"/>
    </row>
    <row r="91" spans="1:13" x14ac:dyDescent="0.25">
      <c r="A91" s="35"/>
      <c r="B91" s="17"/>
      <c r="C91" s="17"/>
      <c r="D91" s="34"/>
      <c r="E91" s="25"/>
      <c r="F91" s="122" t="s">
        <v>188</v>
      </c>
      <c r="G91" s="123" t="s">
        <v>189</v>
      </c>
      <c r="H91" s="114">
        <v>0.02</v>
      </c>
      <c r="I91" s="115" t="s">
        <v>290</v>
      </c>
      <c r="J91" s="119"/>
      <c r="K91" s="193"/>
      <c r="L91" s="192"/>
      <c r="M91" s="194"/>
    </row>
    <row r="92" spans="1:13" x14ac:dyDescent="0.25">
      <c r="A92" s="35"/>
      <c r="B92" s="17"/>
      <c r="C92" s="17"/>
      <c r="D92" s="34"/>
      <c r="E92" s="25"/>
      <c r="F92" s="113" t="s">
        <v>190</v>
      </c>
      <c r="G92" s="64" t="s">
        <v>191</v>
      </c>
      <c r="H92" s="114">
        <v>0.02</v>
      </c>
      <c r="I92" s="115" t="s">
        <v>290</v>
      </c>
      <c r="J92" s="119"/>
      <c r="K92" s="193"/>
      <c r="L92" s="192"/>
      <c r="M92" s="194"/>
    </row>
    <row r="93" spans="1:13" x14ac:dyDescent="0.25">
      <c r="A93" s="35"/>
      <c r="B93" s="17"/>
      <c r="C93" s="17"/>
      <c r="D93" s="34"/>
      <c r="E93" s="25"/>
      <c r="F93" s="113" t="s">
        <v>362</v>
      </c>
      <c r="G93" s="64" t="s">
        <v>193</v>
      </c>
      <c r="H93" s="114">
        <v>0.1</v>
      </c>
      <c r="I93" s="115" t="s">
        <v>290</v>
      </c>
      <c r="J93" s="119"/>
      <c r="K93" s="193"/>
      <c r="L93" s="192"/>
      <c r="M93" s="194"/>
    </row>
    <row r="94" spans="1:13" x14ac:dyDescent="0.25">
      <c r="A94" s="35"/>
      <c r="B94" s="17"/>
      <c r="C94" s="17"/>
      <c r="D94" s="34"/>
      <c r="E94" s="25"/>
      <c r="F94" s="113" t="s">
        <v>219</v>
      </c>
      <c r="G94" s="64" t="s">
        <v>220</v>
      </c>
      <c r="H94" s="114">
        <v>0.05</v>
      </c>
      <c r="I94" s="115" t="s">
        <v>290</v>
      </c>
      <c r="J94" s="119"/>
      <c r="K94" s="193"/>
      <c r="L94" s="192"/>
      <c r="M94" s="194"/>
    </row>
    <row r="95" spans="1:13" x14ac:dyDescent="0.25">
      <c r="A95" s="35"/>
      <c r="B95" s="17"/>
      <c r="C95" s="17"/>
      <c r="D95" s="34"/>
      <c r="E95" s="25"/>
      <c r="F95" s="113" t="s">
        <v>363</v>
      </c>
      <c r="G95" s="64" t="s">
        <v>195</v>
      </c>
      <c r="H95" s="114">
        <v>0.1</v>
      </c>
      <c r="I95" s="115" t="s">
        <v>290</v>
      </c>
      <c r="J95" s="119"/>
      <c r="K95" s="193"/>
      <c r="L95" s="192"/>
      <c r="M95" s="194"/>
    </row>
    <row r="96" spans="1:13" x14ac:dyDescent="0.25">
      <c r="A96" s="35"/>
      <c r="B96" s="17"/>
      <c r="C96" s="17"/>
      <c r="D96" s="34"/>
      <c r="E96" s="25"/>
      <c r="F96" s="122" t="s">
        <v>196</v>
      </c>
      <c r="G96" s="123" t="s">
        <v>197</v>
      </c>
      <c r="H96" s="114">
        <v>0.02</v>
      </c>
      <c r="I96" s="115" t="s">
        <v>290</v>
      </c>
      <c r="J96" s="119"/>
      <c r="K96" s="193"/>
      <c r="L96" s="192"/>
      <c r="M96" s="194"/>
    </row>
    <row r="97" spans="1:14" x14ac:dyDescent="0.25">
      <c r="A97" s="35"/>
      <c r="B97" s="17"/>
      <c r="C97" s="17"/>
      <c r="D97" s="34"/>
      <c r="E97" s="25"/>
      <c r="F97" s="122" t="s">
        <v>221</v>
      </c>
      <c r="G97" s="123" t="s">
        <v>222</v>
      </c>
      <c r="H97" s="114">
        <v>0.02</v>
      </c>
      <c r="I97" s="115" t="s">
        <v>290</v>
      </c>
      <c r="J97" s="119"/>
      <c r="K97" s="193"/>
      <c r="L97" s="192"/>
      <c r="M97" s="194"/>
    </row>
    <row r="98" spans="1:14" x14ac:dyDescent="0.25">
      <c r="A98" s="35"/>
      <c r="B98" s="17"/>
      <c r="C98" s="17"/>
      <c r="D98" s="34"/>
      <c r="E98" s="25"/>
      <c r="F98" s="113" t="s">
        <v>223</v>
      </c>
      <c r="G98" s="64" t="s">
        <v>224</v>
      </c>
      <c r="H98" s="114">
        <v>0.02</v>
      </c>
      <c r="I98" s="115" t="s">
        <v>290</v>
      </c>
      <c r="J98" s="119"/>
      <c r="K98" s="193"/>
      <c r="L98" s="192"/>
      <c r="M98" s="194"/>
    </row>
    <row r="99" spans="1:14" x14ac:dyDescent="0.25">
      <c r="A99" s="35"/>
      <c r="B99" s="17"/>
      <c r="C99" s="17"/>
      <c r="D99" s="34"/>
      <c r="E99" s="25"/>
      <c r="F99" s="122" t="s">
        <v>198</v>
      </c>
      <c r="G99" s="123" t="s">
        <v>199</v>
      </c>
      <c r="H99" s="114">
        <v>0.02</v>
      </c>
      <c r="I99" s="115" t="s">
        <v>290</v>
      </c>
      <c r="J99" s="119"/>
      <c r="K99" s="193"/>
      <c r="L99" s="192"/>
      <c r="M99" s="194"/>
    </row>
    <row r="100" spans="1:14" x14ac:dyDescent="0.25">
      <c r="A100" s="35"/>
      <c r="B100" s="17"/>
      <c r="C100" s="17"/>
      <c r="D100" s="34"/>
      <c r="E100" s="25"/>
      <c r="F100" s="122" t="s">
        <v>225</v>
      </c>
      <c r="G100" s="123" t="s">
        <v>226</v>
      </c>
      <c r="H100" s="114">
        <v>0.02</v>
      </c>
      <c r="I100" s="115" t="s">
        <v>290</v>
      </c>
      <c r="J100" s="119"/>
      <c r="K100" s="193"/>
      <c r="L100" s="192"/>
      <c r="M100" s="194"/>
    </row>
    <row r="101" spans="1:14" x14ac:dyDescent="0.25">
      <c r="A101" s="35"/>
      <c r="B101" s="17"/>
      <c r="C101" s="17"/>
      <c r="D101" s="34"/>
      <c r="E101" s="25"/>
      <c r="F101" s="122" t="s">
        <v>200</v>
      </c>
      <c r="G101" s="123" t="s">
        <v>201</v>
      </c>
      <c r="H101" s="114">
        <v>0.02</v>
      </c>
      <c r="I101" s="115" t="s">
        <v>290</v>
      </c>
      <c r="J101" s="119"/>
      <c r="K101" s="193"/>
      <c r="L101" s="192"/>
      <c r="M101" s="194"/>
    </row>
    <row r="102" spans="1:14" x14ac:dyDescent="0.25">
      <c r="A102" s="35"/>
      <c r="B102" s="17"/>
      <c r="C102" s="17"/>
      <c r="D102" s="34"/>
      <c r="E102" s="25"/>
      <c r="F102" s="113" t="s">
        <v>202</v>
      </c>
      <c r="G102" s="64" t="s">
        <v>203</v>
      </c>
      <c r="H102" s="114">
        <v>0.02</v>
      </c>
      <c r="I102" s="115" t="s">
        <v>290</v>
      </c>
      <c r="J102" s="119"/>
      <c r="K102" s="193"/>
      <c r="L102" s="192"/>
      <c r="M102" s="194"/>
    </row>
    <row r="103" spans="1:14" x14ac:dyDescent="0.25">
      <c r="A103" s="35"/>
      <c r="B103" s="17"/>
      <c r="C103" s="17"/>
      <c r="D103" s="34"/>
      <c r="E103" s="25"/>
      <c r="F103" s="122" t="s">
        <v>227</v>
      </c>
      <c r="G103" s="123" t="s">
        <v>228</v>
      </c>
      <c r="H103" s="114">
        <v>0.02</v>
      </c>
      <c r="I103" s="115" t="s">
        <v>290</v>
      </c>
      <c r="J103" s="119"/>
      <c r="K103" s="193"/>
      <c r="L103" s="192"/>
      <c r="M103" s="194"/>
    </row>
    <row r="104" spans="1:14" x14ac:dyDescent="0.25">
      <c r="A104" s="35"/>
      <c r="B104" s="17"/>
      <c r="C104" s="17"/>
      <c r="D104" s="34"/>
      <c r="E104" s="25"/>
      <c r="F104" s="113" t="s">
        <v>364</v>
      </c>
      <c r="G104" s="57" t="s">
        <v>84</v>
      </c>
      <c r="H104" s="64">
        <v>0.02</v>
      </c>
      <c r="I104" s="115" t="s">
        <v>290</v>
      </c>
      <c r="J104" s="119"/>
      <c r="K104" s="193"/>
      <c r="L104" s="192"/>
      <c r="M104" s="194"/>
    </row>
    <row r="105" spans="1:14" x14ac:dyDescent="0.25">
      <c r="A105" s="35"/>
      <c r="B105" s="17"/>
      <c r="C105" s="17"/>
      <c r="D105" s="34"/>
      <c r="E105" s="25"/>
      <c r="F105" s="113" t="s">
        <v>365</v>
      </c>
      <c r="G105" s="57" t="s">
        <v>84</v>
      </c>
      <c r="H105" s="64">
        <v>0.02</v>
      </c>
      <c r="I105" s="115" t="s">
        <v>290</v>
      </c>
      <c r="J105" s="119"/>
      <c r="K105" s="193"/>
      <c r="L105" s="192"/>
      <c r="M105" s="194"/>
    </row>
    <row r="106" spans="1:14" x14ac:dyDescent="0.25">
      <c r="A106" s="35"/>
      <c r="B106" s="17"/>
      <c r="C106" s="17"/>
      <c r="D106" s="34"/>
      <c r="E106" s="25"/>
      <c r="F106" s="113" t="s">
        <v>206</v>
      </c>
      <c r="G106" s="57" t="s">
        <v>84</v>
      </c>
      <c r="H106" s="64">
        <v>0.02</v>
      </c>
      <c r="I106" s="115" t="s">
        <v>290</v>
      </c>
      <c r="J106" s="119"/>
      <c r="K106" s="193"/>
      <c r="L106" s="192"/>
      <c r="M106" s="194"/>
    </row>
    <row r="107" spans="1:14" x14ac:dyDescent="0.25">
      <c r="A107" s="35"/>
      <c r="B107" s="242"/>
      <c r="C107" s="242"/>
      <c r="D107" s="212"/>
      <c r="E107" s="25"/>
      <c r="F107" s="243" t="s">
        <v>207</v>
      </c>
      <c r="G107" s="130" t="s">
        <v>84</v>
      </c>
      <c r="H107" s="244">
        <v>0.02</v>
      </c>
      <c r="I107" s="245" t="s">
        <v>290</v>
      </c>
      <c r="J107" s="119"/>
      <c r="K107" s="246"/>
      <c r="L107" s="247"/>
      <c r="M107" s="248"/>
    </row>
    <row r="108" spans="1:14" x14ac:dyDescent="0.25">
      <c r="A108" s="57" t="s">
        <v>229</v>
      </c>
      <c r="B108" s="249"/>
      <c r="C108" s="249"/>
      <c r="D108" s="249"/>
      <c r="E108" s="249"/>
      <c r="F108" s="249"/>
      <c r="G108" s="249"/>
      <c r="H108" s="249"/>
      <c r="I108" s="249"/>
      <c r="J108" s="249"/>
      <c r="K108" s="250"/>
      <c r="L108" s="249"/>
      <c r="M108" s="251"/>
      <c r="N108" t="s">
        <v>127</v>
      </c>
    </row>
    <row r="109" spans="1:14" x14ac:dyDescent="0.25">
      <c r="A109" s="17"/>
      <c r="B109" s="17"/>
      <c r="C109" s="17"/>
      <c r="D109" s="17"/>
      <c r="E109" s="17"/>
      <c r="F109" s="17"/>
      <c r="G109" s="17"/>
      <c r="H109" s="17"/>
      <c r="I109" s="17"/>
      <c r="J109" s="17"/>
      <c r="K109" s="19"/>
      <c r="L109" s="17"/>
      <c r="M109" s="252"/>
    </row>
    <row r="110" spans="1:14" x14ac:dyDescent="0.25">
      <c r="A110" s="57" t="s">
        <v>230</v>
      </c>
      <c r="B110" s="17"/>
      <c r="C110" s="17"/>
      <c r="D110" s="17"/>
      <c r="E110" s="17"/>
      <c r="F110" s="17"/>
      <c r="G110" s="17"/>
      <c r="H110" s="17"/>
      <c r="I110" s="17"/>
      <c r="J110" s="17"/>
      <c r="K110" s="19"/>
      <c r="L110" s="17"/>
      <c r="M110" s="253">
        <f>SUM(M2:M107)</f>
        <v>0</v>
      </c>
    </row>
    <row r="111" spans="1:14" x14ac:dyDescent="0.25">
      <c r="A111" s="57" t="s">
        <v>231</v>
      </c>
      <c r="B111" s="17"/>
      <c r="C111" s="17"/>
      <c r="D111" s="17"/>
      <c r="E111" s="17"/>
      <c r="F111" s="17"/>
      <c r="G111" s="17"/>
      <c r="H111" s="17"/>
      <c r="I111" s="17"/>
      <c r="J111" s="20">
        <f>M110*0.15</f>
        <v>0</v>
      </c>
      <c r="K111" s="19"/>
      <c r="L111" s="17"/>
      <c r="M111" s="254">
        <f>J111*((100-M108)/100)</f>
        <v>0</v>
      </c>
    </row>
    <row r="112" spans="1:14" x14ac:dyDescent="0.25">
      <c r="A112" s="17"/>
      <c r="B112" s="17"/>
      <c r="C112" s="17"/>
      <c r="D112" s="17"/>
      <c r="E112" s="17"/>
      <c r="F112" s="17"/>
      <c r="G112" s="17"/>
      <c r="H112" s="17"/>
      <c r="I112" s="17"/>
      <c r="J112" s="17"/>
      <c r="K112" s="19"/>
      <c r="L112" s="17"/>
      <c r="M112" s="255"/>
    </row>
    <row r="113" spans="1:13" ht="15.75" thickBot="1" x14ac:dyDescent="0.3">
      <c r="A113" s="226" t="s">
        <v>232</v>
      </c>
      <c r="B113" s="41"/>
      <c r="C113" s="41"/>
      <c r="D113" s="41"/>
      <c r="E113" s="41"/>
      <c r="F113" s="41"/>
      <c r="G113" s="41"/>
      <c r="H113" s="41"/>
      <c r="I113" s="41"/>
      <c r="J113" s="41"/>
      <c r="K113" s="40"/>
      <c r="L113" s="41"/>
      <c r="M113" s="256">
        <f>M110+M111</f>
        <v>0</v>
      </c>
    </row>
    <row r="114" spans="1:13" x14ac:dyDescent="0.25">
      <c r="D114"/>
      <c r="E114"/>
    </row>
    <row r="115" spans="1:13" x14ac:dyDescent="0.25">
      <c r="D115"/>
      <c r="E115"/>
    </row>
    <row r="116" spans="1:13" x14ac:dyDescent="0.25">
      <c r="D116"/>
      <c r="E116"/>
    </row>
    <row r="117" spans="1:13" x14ac:dyDescent="0.25">
      <c r="D117"/>
      <c r="E117"/>
    </row>
    <row r="118" spans="1:13" x14ac:dyDescent="0.25">
      <c r="D118"/>
      <c r="E118"/>
    </row>
    <row r="119" spans="1:13" x14ac:dyDescent="0.25">
      <c r="D119"/>
      <c r="E119"/>
    </row>
    <row r="120" spans="1:13" x14ac:dyDescent="0.25">
      <c r="D120"/>
      <c r="E120"/>
    </row>
    <row r="121" spans="1:13" x14ac:dyDescent="0.25">
      <c r="D121"/>
      <c r="E121"/>
    </row>
    <row r="122" spans="1:13" x14ac:dyDescent="0.25">
      <c r="D122"/>
      <c r="E122"/>
    </row>
    <row r="123" spans="1:13" x14ac:dyDescent="0.25">
      <c r="D123"/>
      <c r="E123"/>
    </row>
    <row r="124" spans="1:13" x14ac:dyDescent="0.25">
      <c r="D124"/>
      <c r="E124"/>
    </row>
    <row r="125" spans="1:13" x14ac:dyDescent="0.25">
      <c r="D125"/>
      <c r="E125"/>
    </row>
    <row r="126" spans="1:13" x14ac:dyDescent="0.25">
      <c r="D126"/>
      <c r="E126"/>
    </row>
    <row r="127" spans="1:13" x14ac:dyDescent="0.25">
      <c r="D127"/>
      <c r="E127"/>
    </row>
    <row r="128" spans="1:13" x14ac:dyDescent="0.25">
      <c r="D128"/>
      <c r="E128"/>
    </row>
    <row r="129" spans="4:5" x14ac:dyDescent="0.25">
      <c r="D129"/>
      <c r="E129"/>
    </row>
    <row r="130" spans="4:5" x14ac:dyDescent="0.25">
      <c r="D130"/>
      <c r="E130"/>
    </row>
    <row r="131" spans="4:5" x14ac:dyDescent="0.25">
      <c r="D131"/>
      <c r="E131"/>
    </row>
    <row r="132" spans="4:5" x14ac:dyDescent="0.25">
      <c r="D132"/>
      <c r="E132"/>
    </row>
    <row r="133" spans="4:5" x14ac:dyDescent="0.25">
      <c r="D133"/>
      <c r="E133"/>
    </row>
    <row r="134" spans="4:5" x14ac:dyDescent="0.25">
      <c r="D134"/>
      <c r="E134"/>
    </row>
    <row r="135" spans="4:5" x14ac:dyDescent="0.25">
      <c r="D135"/>
      <c r="E135"/>
    </row>
    <row r="136" spans="4:5" x14ac:dyDescent="0.25">
      <c r="D136"/>
      <c r="E136"/>
    </row>
    <row r="137" spans="4:5" x14ac:dyDescent="0.25">
      <c r="D137"/>
      <c r="E137"/>
    </row>
    <row r="138" spans="4:5" x14ac:dyDescent="0.25">
      <c r="D138"/>
      <c r="E138"/>
    </row>
    <row r="139" spans="4:5" x14ac:dyDescent="0.25">
      <c r="D139"/>
      <c r="E139"/>
    </row>
    <row r="140" spans="4:5" x14ac:dyDescent="0.25">
      <c r="D140"/>
      <c r="E140"/>
    </row>
    <row r="141" spans="4:5" x14ac:dyDescent="0.25">
      <c r="D141"/>
      <c r="E141"/>
    </row>
    <row r="142" spans="4:5" x14ac:dyDescent="0.25">
      <c r="D142"/>
      <c r="E142"/>
    </row>
    <row r="143" spans="4:5" x14ac:dyDescent="0.25">
      <c r="D143"/>
      <c r="E143"/>
    </row>
    <row r="144" spans="4:5" x14ac:dyDescent="0.25">
      <c r="D144"/>
      <c r="E144"/>
    </row>
    <row r="145" spans="4:5" x14ac:dyDescent="0.25">
      <c r="D145"/>
      <c r="E145"/>
    </row>
    <row r="146" spans="4:5" x14ac:dyDescent="0.25">
      <c r="D146"/>
      <c r="E146"/>
    </row>
    <row r="147" spans="4:5" x14ac:dyDescent="0.25">
      <c r="D147"/>
      <c r="E147"/>
    </row>
    <row r="148" spans="4:5" x14ac:dyDescent="0.25">
      <c r="D148"/>
      <c r="E148"/>
    </row>
    <row r="149" spans="4:5" x14ac:dyDescent="0.25">
      <c r="D149"/>
      <c r="E149"/>
    </row>
    <row r="150" spans="4:5" x14ac:dyDescent="0.25">
      <c r="D150"/>
      <c r="E150"/>
    </row>
    <row r="151" spans="4:5" x14ac:dyDescent="0.25">
      <c r="D151"/>
      <c r="E151"/>
    </row>
    <row r="152" spans="4:5" x14ac:dyDescent="0.25">
      <c r="D152"/>
      <c r="E152"/>
    </row>
    <row r="153" spans="4:5" x14ac:dyDescent="0.25">
      <c r="D153"/>
      <c r="E153"/>
    </row>
    <row r="154" spans="4:5" x14ac:dyDescent="0.25">
      <c r="D154"/>
      <c r="E154"/>
    </row>
    <row r="155" spans="4:5" x14ac:dyDescent="0.25">
      <c r="D155"/>
      <c r="E155"/>
    </row>
    <row r="156" spans="4:5" x14ac:dyDescent="0.25">
      <c r="D156"/>
      <c r="E156"/>
    </row>
    <row r="157" spans="4:5" x14ac:dyDescent="0.25">
      <c r="D157"/>
      <c r="E157"/>
    </row>
    <row r="158" spans="4:5" x14ac:dyDescent="0.25">
      <c r="D158"/>
      <c r="E158"/>
    </row>
    <row r="159" spans="4:5" x14ac:dyDescent="0.25">
      <c r="D159"/>
      <c r="E159"/>
    </row>
  </sheetData>
  <sheetProtection algorithmName="SHA-512" hashValue="FvWS9qr0/5cHA5jC4t4lm2ovjZ59Kyxm8fxR7o2A1ukXyh/K8BXNQaWhj6OnWOlcWQL43YzBOGuoxFyqxIOwIQ==" saltValue="JIz0APDpUC7kgmp+5Cg7Yg==" spinCount="100000" sheet="1" objects="1" scenarios="1"/>
  <mergeCells count="7">
    <mergeCell ref="F29:I29"/>
    <mergeCell ref="F59:I59"/>
    <mergeCell ref="F65:I65"/>
    <mergeCell ref="C21:M21"/>
    <mergeCell ref="K66:M107"/>
    <mergeCell ref="K30:M58"/>
    <mergeCell ref="K60:M62"/>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26DA12715A0E4EB03D79582F6EC5D1" ma:contentTypeVersion="4" ma:contentTypeDescription="Een nieuw document maken." ma:contentTypeScope="" ma:versionID="38414115495b8385d32aaee2862b3f55">
  <xsd:schema xmlns:xsd="http://www.w3.org/2001/XMLSchema" xmlns:xs="http://www.w3.org/2001/XMLSchema" xmlns:p="http://schemas.microsoft.com/office/2006/metadata/properties" xmlns:ns2="f87372cb-46b5-461e-bc0e-927625907475" xmlns:ns3="0f6e0021-d706-4d4b-8612-8b981c841da0" targetNamespace="http://schemas.microsoft.com/office/2006/metadata/properties" ma:root="true" ma:fieldsID="56f193fce1cd2e39d5e29fb584a68b71" ns2:_="" ns3:_="">
    <xsd:import namespace="f87372cb-46b5-461e-bc0e-927625907475"/>
    <xsd:import namespace="0f6e0021-d706-4d4b-8612-8b981c841d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7372cb-46b5-461e-bc0e-9276259074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6e0021-d706-4d4b-8612-8b981c841d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f6e0021-d706-4d4b-8612-8b981c841da0">
      <UserInfo>
        <DisplayName>Guus Zebregs</DisplayName>
        <AccountId>49</AccountId>
        <AccountType/>
      </UserInfo>
    </SharedWithUsers>
  </documentManagement>
</p:properties>
</file>

<file path=customXml/itemProps1.xml><?xml version="1.0" encoding="utf-8"?>
<ds:datastoreItem xmlns:ds="http://schemas.openxmlformats.org/officeDocument/2006/customXml" ds:itemID="{88114465-C42E-4593-A964-C65833FEEA92}">
  <ds:schemaRefs>
    <ds:schemaRef ds:uri="http://schemas.microsoft.com/sharepoint/v3/contenttype/forms"/>
  </ds:schemaRefs>
</ds:datastoreItem>
</file>

<file path=customXml/itemProps2.xml><?xml version="1.0" encoding="utf-8"?>
<ds:datastoreItem xmlns:ds="http://schemas.openxmlformats.org/officeDocument/2006/customXml" ds:itemID="{238873CD-7F10-494F-978B-66FA4A1CB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7372cb-46b5-461e-bc0e-927625907475"/>
    <ds:schemaRef ds:uri="0f6e0021-d706-4d4b-8612-8b981c841d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9254D5-25AF-4C1D-9E44-CE9FA02CE80C}">
  <ds:schemaRefs>
    <ds:schemaRef ds:uri="http://www.w3.org/XML/1998/namespace"/>
    <ds:schemaRef ds:uri="f87372cb-46b5-461e-bc0e-927625907475"/>
    <ds:schemaRef ds:uri="http://purl.org/dc/terms/"/>
    <ds:schemaRef ds:uri="0f6e0021-d706-4d4b-8612-8b981c841da0"/>
    <ds:schemaRef ds:uri="http://schemas.microsoft.com/office/2006/metadata/properties"/>
    <ds:schemaRef ds:uri="http://purl.org/dc/elements/1.1/"/>
    <ds:schemaRef ds:uri="http://schemas.openxmlformats.org/package/2006/metadata/core-properties"/>
    <ds:schemaRef ds:uri="http://purl.org/dc/dcmitype/"/>
    <ds:schemaRef ds:uri="http://schemas.microsoft.com/office/infopath/2007/PartnerControls"/>
    <ds:schemaRef ds:uri="http://schemas.microsoft.com/office/2006/documentManagement/typ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Uitleg</vt:lpstr>
      <vt:lpstr>tender perceel 1</vt:lpstr>
      <vt:lpstr>tender 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Giswinne van de Wijdeven</dc:creator>
  <cp:keywords/>
  <dc:description/>
  <cp:lastModifiedBy>Onno Middelkamp</cp:lastModifiedBy>
  <cp:revision/>
  <dcterms:created xsi:type="dcterms:W3CDTF">2023-02-15T07:48:29Z</dcterms:created>
  <dcterms:modified xsi:type="dcterms:W3CDTF">2023-04-17T14:49:52Z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0x010100FE26DA12715A0E4EB03D79582F6EC5D1</vt:lpwstr>
  </property>
</Properties>
</file>