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asdeHaan\Documents\PUBLICEREN\"/>
    </mc:Choice>
  </mc:AlternateContent>
  <xr:revisionPtr revIDLastSave="0" documentId="13_ncr:1_{54EF8E3E-DC2B-4A5B-92E4-315AEB31B52E}" xr6:coauthVersionLast="47" xr6:coauthVersionMax="47" xr10:uidLastSave="{00000000-0000-0000-0000-000000000000}"/>
  <bookViews>
    <workbookView xWindow="-108" yWindow="-108" windowWidth="23256" windowHeight="12576" tabRatio="916" activeTab="2" xr2:uid="{6B1FD90E-A20F-46F1-AACB-68848DC698DE}"/>
  </bookViews>
  <sheets>
    <sheet name="Uitleg" sheetId="13" r:id="rId1"/>
    <sheet name="tender perceel 1" sheetId="11" r:id="rId2"/>
    <sheet name="tender perceel 2" sheetId="1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3" i="11" l="1"/>
  <c r="K6" i="12"/>
  <c r="K65" i="12"/>
  <c r="K64" i="12"/>
  <c r="K63" i="12"/>
  <c r="K59" i="12"/>
  <c r="K29" i="12"/>
  <c r="K28" i="12"/>
  <c r="K27" i="12"/>
  <c r="K26" i="12"/>
  <c r="K25" i="12"/>
  <c r="K24" i="12"/>
  <c r="K23" i="12"/>
  <c r="K22" i="12"/>
  <c r="K3" i="12"/>
  <c r="K4" i="12"/>
  <c r="K5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" i="12"/>
  <c r="J32" i="11"/>
  <c r="J109" i="11"/>
  <c r="J76" i="11"/>
  <c r="J75" i="11"/>
  <c r="J68" i="11"/>
  <c r="J67" i="11"/>
  <c r="J66" i="11"/>
  <c r="J65" i="11"/>
  <c r="J64" i="11"/>
  <c r="J63" i="11"/>
  <c r="J62" i="11"/>
  <c r="J61" i="11"/>
  <c r="J60" i="11"/>
  <c r="J59" i="11"/>
  <c r="J45" i="11"/>
  <c r="J44" i="11"/>
  <c r="J42" i="11"/>
  <c r="J41" i="11"/>
  <c r="J40" i="11"/>
  <c r="J38" i="11"/>
  <c r="J37" i="11"/>
  <c r="J36" i="11"/>
  <c r="J35" i="11"/>
  <c r="J34" i="11"/>
  <c r="J33" i="11"/>
  <c r="J4" i="11"/>
  <c r="J3" i="11"/>
  <c r="J2" i="11"/>
  <c r="J30" i="11"/>
  <c r="J29" i="11"/>
  <c r="J28" i="11"/>
  <c r="J27" i="11"/>
  <c r="J26" i="11"/>
  <c r="J25" i="11"/>
  <c r="J24" i="11"/>
  <c r="J23" i="11"/>
  <c r="J22" i="11"/>
  <c r="J21" i="11"/>
  <c r="J20" i="11"/>
  <c r="J19" i="11"/>
  <c r="J18" i="11"/>
  <c r="J17" i="11"/>
  <c r="J16" i="11"/>
  <c r="J15" i="11"/>
  <c r="J14" i="11"/>
  <c r="J13" i="11"/>
  <c r="J12" i="11"/>
  <c r="J11" i="11"/>
  <c r="J10" i="11"/>
  <c r="J9" i="11"/>
  <c r="J8" i="11"/>
  <c r="J7" i="11"/>
  <c r="J6" i="11"/>
  <c r="J5" i="11"/>
  <c r="J154" i="11" l="1"/>
  <c r="G155" i="11" s="1"/>
  <c r="K110" i="12"/>
  <c r="H111" i="12" s="1"/>
  <c r="K111" i="12" s="1"/>
  <c r="K113" i="12" s="1"/>
  <c r="J155" i="11" l="1"/>
  <c r="J157" i="11" s="1"/>
</calcChain>
</file>

<file path=xl/sharedStrings.xml><?xml version="1.0" encoding="utf-8"?>
<sst xmlns="http://schemas.openxmlformats.org/spreadsheetml/2006/main" count="930" uniqueCount="368">
  <si>
    <t>UITLEG</t>
  </si>
  <si>
    <t>Inschrijver moet volgens het model van het prijsblad inschrijven. Wijzigingen aan de inhoud zijn niet toegestaan. Naast de netto stuk prijs voor de analyses/pakketten (Perceel 1: kolom I; Perceel 2: Kolom J) dient u ook een algemeen kortingspercentage op uw bruto tarievenlijst in te vullen (Perceel 1: cel J152; Perceel 2: cel K108).</t>
  </si>
  <si>
    <t>Dit betreft alle geel gemarkeerde velden in het prijsblad.</t>
  </si>
  <si>
    <t>Waarbij:</t>
  </si>
  <si>
    <r>
      <t>Korting tarieven lijst</t>
    </r>
    <r>
      <rPr>
        <sz val="11"/>
        <color theme="1"/>
        <rFont val="Calibri"/>
        <family val="2"/>
        <scheme val="minor"/>
      </rPr>
      <t>: Is de korting die u wenst aan te bieden op de standaard analyse uit uw prijscatalogus waarvoor geen netto tarieven zijn aangeboden.</t>
    </r>
  </si>
  <si>
    <r>
      <t>Inschrijfsom</t>
    </r>
    <r>
      <rPr>
        <sz val="11"/>
        <color theme="1"/>
        <rFont val="Calibri"/>
        <family val="2"/>
        <scheme val="minor"/>
      </rPr>
      <t>: Het totaal van alle netto aangeboden tarieven volgens inschrijflijst</t>
    </r>
  </si>
  <si>
    <r>
      <t>Totaal inschrijfsom</t>
    </r>
    <r>
      <rPr>
        <sz val="11"/>
        <color theme="1"/>
        <rFont val="Calibri"/>
        <family val="2"/>
        <scheme val="minor"/>
      </rPr>
      <t>: Is het totaal van alle netto analyses vermeerderd met de bruto analyses minus het aangeboden kortingspercentage. Dit is uw uiteindelijke inschrijfsom.</t>
    </r>
  </si>
  <si>
    <t>Bepaling/ Pakket</t>
  </si>
  <si>
    <t>Norm</t>
  </si>
  <si>
    <t>Toelichting/ Component/ Bepaling</t>
  </si>
  <si>
    <t>CAS nummer</t>
  </si>
  <si>
    <t>RG</t>
  </si>
  <si>
    <t>Eenheid</t>
  </si>
  <si>
    <t>Conserveringstermijn</t>
  </si>
  <si>
    <t>Aantallen</t>
  </si>
  <si>
    <t>Tarief</t>
  </si>
  <si>
    <t>Totaal</t>
  </si>
  <si>
    <t>AS3000 toeslag waterbodem per monster</t>
  </si>
  <si>
    <t>Asbest toeslag per monster</t>
  </si>
  <si>
    <t>Mengen van monster (per deelmonster)</t>
  </si>
  <si>
    <t>Droge stof (DS)</t>
  </si>
  <si>
    <t>Conform SIKB AS 3000</t>
  </si>
  <si>
    <t>Protocol 3210, Waterbodem, standaardpakket, versie 5, 23-06-2016</t>
  </si>
  <si>
    <t>7dgn</t>
  </si>
  <si>
    <t>Organische stof (OS)</t>
  </si>
  <si>
    <t>28 dgn</t>
  </si>
  <si>
    <t>Lutumgehalte (&lt; 2µm)</t>
  </si>
  <si>
    <t>Voorbehandeling t.b.v. elementen</t>
  </si>
  <si>
    <t>NEN 6961</t>
  </si>
  <si>
    <t>nvt</t>
  </si>
  <si>
    <t>Arseen (As)</t>
  </si>
  <si>
    <t>Protocol 3250, Waterbodem, aanvullend IV, versie 5, 23-06-2016</t>
  </si>
  <si>
    <t>Barium (Ba)</t>
  </si>
  <si>
    <t>Cadmium (Cd)</t>
  </si>
  <si>
    <t>Kobalt (Co)</t>
  </si>
  <si>
    <t>Croom (Cr)</t>
  </si>
  <si>
    <t>Koper (Cu)</t>
  </si>
  <si>
    <t>IJzer (Fe)</t>
  </si>
  <si>
    <t>Conform NEN-EN-ISO 17294-2</t>
  </si>
  <si>
    <t>7439-89-6</t>
  </si>
  <si>
    <t>g/kg ds</t>
  </si>
  <si>
    <t>Kwik (Hg)</t>
  </si>
  <si>
    <t>4 dgn</t>
  </si>
  <si>
    <t>Molybdeen (Mo)</t>
  </si>
  <si>
    <t>Nikkel (Ni)</t>
  </si>
  <si>
    <t>Lood (Pb)</t>
  </si>
  <si>
    <t>Zink (Zn)</t>
  </si>
  <si>
    <t>PAK(10)</t>
  </si>
  <si>
    <t>Minerale olie (C10-C40)</t>
  </si>
  <si>
    <t>PCB's</t>
  </si>
  <si>
    <t>OCB's</t>
  </si>
  <si>
    <t>Protocol 3220, Waterbodem annvullend  I, versie 5, 23-06-2016</t>
  </si>
  <si>
    <t>Cyanide vrij</t>
  </si>
  <si>
    <t>Protocol 3240, Waterbodem aanvullend III, versie 5, 23-06-2016</t>
  </si>
  <si>
    <t>Cyanide totaal</t>
  </si>
  <si>
    <t>Chloride</t>
  </si>
  <si>
    <t>pH-H2O</t>
  </si>
  <si>
    <t>1 dag</t>
  </si>
  <si>
    <t>Pentachloorfenol</t>
  </si>
  <si>
    <t>Conform SIKB AS3000</t>
  </si>
  <si>
    <t>Protocol 3260, Waterbodem, aanvullend V, versie 5, 23-06-2016</t>
  </si>
  <si>
    <t>7 dgn</t>
  </si>
  <si>
    <t>Organotinverbindingen</t>
  </si>
  <si>
    <t>Elementen (12)</t>
  </si>
  <si>
    <t>Waterbodem basis</t>
  </si>
  <si>
    <t>DS / gloeirest / OS / PH-H2O / elementen (12) / minerale olie / PAK10 / PCB's + OCB's / calciumcarbonaat / zeefkromme / Lutumgehalte</t>
  </si>
  <si>
    <t>750</t>
  </si>
  <si>
    <t>Waterbodem basis + PCF</t>
  </si>
  <si>
    <t>DS / gloeirest / OS / PH-H2O / elementen (12) / minerale olie / PAK10 / PCB's + OCB's / calciumcarbonaat / zeefkromme / Lutumgehalte / Pentachloorfenol</t>
  </si>
  <si>
    <t>300</t>
  </si>
  <si>
    <t>Waterbodem extra nutriënten</t>
  </si>
  <si>
    <t>chloride / ammonium / nitriet / nitraat / fosfaat / sulfaat / som nitraat en nitriet</t>
  </si>
  <si>
    <t>20</t>
  </si>
  <si>
    <t>Waterbodem basis + nutriënten</t>
  </si>
  <si>
    <t>DS / gloeirest / OS / PH-H2O / elementen (12) / minerale olie / PAK10 / PCB's en OCB's / calciumcarbonaat / zeefkromme / Lutumgehalte / P-totaal / N-Kjeldahl</t>
  </si>
  <si>
    <t>700</t>
  </si>
  <si>
    <t>Waterbodem basis + nutriënten + PCF</t>
  </si>
  <si>
    <t>DS / gloeirest / OS / PH-H2O / elementen (12) / minerale olie / PAK10 / PCB's + OCB's / calciumcarbonaat / zeefkromme / Lutumgehalte / P-totaal / N-Kjeldahl / Pentachloorfenol</t>
  </si>
  <si>
    <t>250</t>
  </si>
  <si>
    <t>Waterbodem correctie</t>
  </si>
  <si>
    <t>DS / gloeirest / OS / calciumcarbonaat / Lutumgehalte</t>
  </si>
  <si>
    <t>1500</t>
  </si>
  <si>
    <t>EOX</t>
  </si>
  <si>
    <t>NEN 6979</t>
  </si>
  <si>
    <t>-</t>
  </si>
  <si>
    <t>mg/kg ds</t>
  </si>
  <si>
    <t>N-Kjeldahl</t>
  </si>
  <si>
    <t>NEN-EN 13342</t>
  </si>
  <si>
    <t>NVT</t>
  </si>
  <si>
    <t>TOC</t>
  </si>
  <si>
    <t>NEN-EN 15936</t>
  </si>
  <si>
    <t>Kolomproef L/S = 1 en 10</t>
  </si>
  <si>
    <t>pH, Ec, Droge stof, Kolomproef L/S = 1 en 10</t>
  </si>
  <si>
    <t>Calciumcarbonaat</t>
  </si>
  <si>
    <t>NEN-EN-ISO 10693</t>
  </si>
  <si>
    <t>471-34-1</t>
  </si>
  <si>
    <t>Zeefkromme</t>
  </si>
  <si>
    <t>NEN-ISO 13320</t>
  </si>
  <si>
    <t>droge stof</t>
  </si>
  <si>
    <t>organische stof</t>
  </si>
  <si>
    <t>calciumcarbonaat</t>
  </si>
  <si>
    <t>korrelgroottefractie tot 2000 µm</t>
  </si>
  <si>
    <t>% md</t>
  </si>
  <si>
    <t>korrelgroottefractie tot 1000 µm</t>
  </si>
  <si>
    <t>korrelgroottefractie tot 500 µm</t>
  </si>
  <si>
    <t>korrelgroottefractie tot 250 µm</t>
  </si>
  <si>
    <t>korrelgroottefractie tot 125 µm</t>
  </si>
  <si>
    <t>korrelgroottefractie tot 63 µm</t>
  </si>
  <si>
    <t>korrelgroottefractie tot 50 µm</t>
  </si>
  <si>
    <t>korrelgroottefractie tot 32 µm</t>
  </si>
  <si>
    <t>korrelgroottefractie tot 16 µm</t>
  </si>
  <si>
    <t>korrelgroottefractie  &lt;2 µm</t>
  </si>
  <si>
    <t>Ammonium</t>
  </si>
  <si>
    <t>NEN-ISO 15923-1</t>
  </si>
  <si>
    <t>14798-03-9</t>
  </si>
  <si>
    <t>Nitraat</t>
  </si>
  <si>
    <t>14797-55-8</t>
  </si>
  <si>
    <t>Nitriet</t>
  </si>
  <si>
    <t>14797-65-0</t>
  </si>
  <si>
    <t>Som nitraat en nitriet</t>
  </si>
  <si>
    <t>Fosfaat</t>
  </si>
  <si>
    <t>14265-44-2</t>
  </si>
  <si>
    <t>2 dgn</t>
  </si>
  <si>
    <t>Sulfaat</t>
  </si>
  <si>
    <t>14808-79-8</t>
  </si>
  <si>
    <t>Vrij ijzer</t>
  </si>
  <si>
    <t>NEN 6966</t>
  </si>
  <si>
    <t>%</t>
  </si>
  <si>
    <t>P-totaal</t>
  </si>
  <si>
    <t>BTEX</t>
  </si>
  <si>
    <t>NEN-EN-ISO 22155 of NEN-EN-ISO 15009</t>
  </si>
  <si>
    <t>Benzeen</t>
  </si>
  <si>
    <t>71-43-2</t>
  </si>
  <si>
    <t>Tolueen</t>
  </si>
  <si>
    <t>108-88-3</t>
  </si>
  <si>
    <t>Ethylbenzeen</t>
  </si>
  <si>
    <t>100-41-4</t>
  </si>
  <si>
    <t>m,p Xyleen</t>
  </si>
  <si>
    <t>108-38-3 en 106-42-5</t>
  </si>
  <si>
    <t>ortho Xyleen</t>
  </si>
  <si>
    <t>95-47-6</t>
  </si>
  <si>
    <t>som Xylenen</t>
  </si>
  <si>
    <t>HFPO-DA (Gen-X)</t>
  </si>
  <si>
    <t>AS3000 (vooralsnog volgens voorpublicatie versie 6 protocol 3280 van 23-04-2020)</t>
  </si>
  <si>
    <t>2,3,3,3-tetrafluor-2-(heptafluorpropoxy)propionzuur</t>
  </si>
  <si>
    <t>13252-13-6</t>
  </si>
  <si>
    <t>ug/kg ds</t>
  </si>
  <si>
    <t>PFAS(28)</t>
  </si>
  <si>
    <t>1H,1H,2H,2H-perfluordodecaansulfonzuur</t>
  </si>
  <si>
    <t>120226-60-0</t>
  </si>
  <si>
    <t>perfluoroctadecaanzuur</t>
  </si>
  <si>
    <t>16517-11-6</t>
  </si>
  <si>
    <t>perfluoroctaansulfonaat</t>
  </si>
  <si>
    <t>1763-23-1</t>
  </si>
  <si>
    <t>perfluorundecaanzuur</t>
  </si>
  <si>
    <t>2058-94-8</t>
  </si>
  <si>
    <t>perfluoroctaansulfonylamide(N-methyl)acetaat</t>
  </si>
  <si>
    <t>2355-31-9</t>
  </si>
  <si>
    <t>perfluorpentaanzuur</t>
  </si>
  <si>
    <t>2706-90-3</t>
  </si>
  <si>
    <t>perfluorpentaan-1-sulfonzuur</t>
  </si>
  <si>
    <t>2706-91-4</t>
  </si>
  <si>
    <t>2-(perfluorhexyl)ethaan-1-sulfonzuur</t>
  </si>
  <si>
    <t>27619-97-2</t>
  </si>
  <si>
    <t>perfluoroctaansulfonylamide(N-ethyl)acetaat</t>
  </si>
  <si>
    <t>2991-50-6</t>
  </si>
  <si>
    <t>perfluorhexaanzuur</t>
  </si>
  <si>
    <t>307-24-4</t>
  </si>
  <si>
    <t>perfluordodecaanzuur</t>
  </si>
  <si>
    <t>307-55-1</t>
  </si>
  <si>
    <t>N-methyl perfluoroctaansulfonamide</t>
  </si>
  <si>
    <t>31506-32-8</t>
  </si>
  <si>
    <t>perfluoroctaanzuur</t>
  </si>
  <si>
    <t>335-67-1</t>
  </si>
  <si>
    <t>perfluordecaanzuur</t>
  </si>
  <si>
    <t>335-76-2</t>
  </si>
  <si>
    <t>perfluor-1-decaansulfonaat (lineair)</t>
  </si>
  <si>
    <t>335-77-3</t>
  </si>
  <si>
    <t>perfluor-1-hexaansulfonaat (lineair)</t>
  </si>
  <si>
    <t>355-46-4</t>
  </si>
  <si>
    <t>perfluorbutaanzuur</t>
  </si>
  <si>
    <t>375-22-4</t>
  </si>
  <si>
    <t>perfluor-1-butaansulfonaat (lineair)</t>
  </si>
  <si>
    <t>375-73-5</t>
  </si>
  <si>
    <t>perfluorheptaanzuur</t>
  </si>
  <si>
    <t>375-85-9</t>
  </si>
  <si>
    <t>perfluor-1-heptaansulfonaat (lineair)</t>
  </si>
  <si>
    <t>375-92-8</t>
  </si>
  <si>
    <t>perfluornonaanzuur</t>
  </si>
  <si>
    <t>375-95-1</t>
  </si>
  <si>
    <t>perfluortetradecaanzuur</t>
  </si>
  <si>
    <t>376-06-7</t>
  </si>
  <si>
    <t>1H,1H,2H,2H-perfluordecaansulfonzuur</t>
  </si>
  <si>
    <t>39108-34-4</t>
  </si>
  <si>
    <t>bisperfluordecyl fosfaat</t>
  </si>
  <si>
    <t>678-41-1</t>
  </si>
  <si>
    <t>perfluorhexadecaanzuur</t>
  </si>
  <si>
    <t>67905-19-5</t>
  </si>
  <si>
    <t>perfluortridecaanzuur</t>
  </si>
  <si>
    <t>72629-94-8</t>
  </si>
  <si>
    <t>perfluoroctaansulfonamide</t>
  </si>
  <si>
    <t>754-91-6</t>
  </si>
  <si>
    <t>2-(perfluorbutyl)ethaan-1-sulfonzuur (4:2 FTS)</t>
  </si>
  <si>
    <t>757124-72-4</t>
  </si>
  <si>
    <t>som vertakte PFOA-isomeren</t>
  </si>
  <si>
    <t>som vertakte PFOS-isomeren</t>
  </si>
  <si>
    <t>som lineair en vertakte perfluoroctaanzuur</t>
  </si>
  <si>
    <t>som lineair en vertakte perfluoroctylsulfonaat</t>
  </si>
  <si>
    <t>PFAS(38)</t>
  </si>
  <si>
    <t>7H-perfluorheptaanzuur</t>
  </si>
  <si>
    <t>1546-95-8</t>
  </si>
  <si>
    <t>perfluorbutaansulfonylamide(N-methyl)acetaat</t>
  </si>
  <si>
    <t>159381-10-9</t>
  </si>
  <si>
    <t>perfluor-3,7-dimethyloctaanzuur</t>
  </si>
  <si>
    <t>172155-07-6</t>
  </si>
  <si>
    <t>perfluorbutaansulfonamide</t>
  </si>
  <si>
    <t>30334-69-1</t>
  </si>
  <si>
    <t>2H,2H,3H,3H-perfluorundecaanzuur</t>
  </si>
  <si>
    <t>34598-33-9</t>
  </si>
  <si>
    <t>N-ethyl perfluoroctaansulfonamide</t>
  </si>
  <si>
    <t>4151-50-2</t>
  </si>
  <si>
    <t>N-methylperfluorbutaansulfonamide</t>
  </si>
  <si>
    <t>68298-12-4</t>
  </si>
  <si>
    <t>cis-hexadecafluor-2-deceenzuur</t>
  </si>
  <si>
    <t>70887-84-2</t>
  </si>
  <si>
    <t>2(6chloor-dodecafluorhexoxy)-tetrafluorethaansulfonaat,Kzout</t>
  </si>
  <si>
    <t>73606-19-6</t>
  </si>
  <si>
    <t>ammonium 4,8-dioxa-3H-perfluornonanoaat</t>
  </si>
  <si>
    <t>958445-44-8</t>
  </si>
  <si>
    <t>Korting bruto tarievenlijst</t>
  </si>
  <si>
    <t>Inschrijfsom netto analyses</t>
  </si>
  <si>
    <t>Afname uit bruto tarievenlijst (15%)</t>
  </si>
  <si>
    <t>Totaal inschrijfsom</t>
  </si>
  <si>
    <t>Bepaling</t>
  </si>
  <si>
    <t>Matrix</t>
  </si>
  <si>
    <t>Component</t>
  </si>
  <si>
    <t>Aantal</t>
  </si>
  <si>
    <t>AW</t>
  </si>
  <si>
    <t>NEN-EN-ISO 14403-2</t>
  </si>
  <si>
    <t>57-12-5</t>
  </si>
  <si>
    <t>ug/l</t>
  </si>
  <si>
    <t>6 dgn</t>
  </si>
  <si>
    <t>OW</t>
  </si>
  <si>
    <t>Waterdampvluchtige fenolen (Fenolindex)</t>
  </si>
  <si>
    <t>OW/AW</t>
  </si>
  <si>
    <t>NEN 6670</t>
  </si>
  <si>
    <t>mg/l</t>
  </si>
  <si>
    <t>NEN-EN-ISO 15587-1</t>
  </si>
  <si>
    <t>Cesium (Ce)</t>
  </si>
  <si>
    <t>NEN-EN-ISO 17294-2 </t>
  </si>
  <si>
    <t>7440-46-2</t>
  </si>
  <si>
    <t>Palladium (Pd)</t>
  </si>
  <si>
    <t>7440-05-3</t>
  </si>
  <si>
    <t>Platina (Pt)</t>
  </si>
  <si>
    <t>7440-06-4</t>
  </si>
  <si>
    <t>Ruthenium (Ru)</t>
  </si>
  <si>
    <t>7440-18-8</t>
  </si>
  <si>
    <t>Zwavel totaal (S)</t>
  </si>
  <si>
    <t>NEN 6953</t>
  </si>
  <si>
    <t>7704-34-9</t>
  </si>
  <si>
    <t>Titaan (Ti)</t>
  </si>
  <si>
    <t>7440-32-6</t>
  </si>
  <si>
    <t>Wolfraam (W)</t>
  </si>
  <si>
    <t>7440-33-7</t>
  </si>
  <si>
    <t>Bromide na filtratie</t>
  </si>
  <si>
    <t>NEN-EN-ISO 10304-1</t>
  </si>
  <si>
    <t>24959-67-9</t>
  </si>
  <si>
    <t>Bromide totaal</t>
  </si>
  <si>
    <t>Bromaat</t>
  </si>
  <si>
    <t>NEN-EN-ISO 15061</t>
  </si>
  <si>
    <t>15541-45-4</t>
  </si>
  <si>
    <t>Fluoride</t>
  </si>
  <si>
    <t>16984-48-8</t>
  </si>
  <si>
    <t>Sulfide totaal</t>
  </si>
  <si>
    <t xml:space="preserve">NEN 6608 </t>
  </si>
  <si>
    <t>18496-25-8</t>
  </si>
  <si>
    <t>Detergenten</t>
  </si>
  <si>
    <t xml:space="preserve"> </t>
  </si>
  <si>
    <t>Som detergenten anionactief</t>
  </si>
  <si>
    <t>Som detergenten kationactief</t>
  </si>
  <si>
    <t>Som detergenten nonionactief</t>
  </si>
  <si>
    <t>AOX, Adsorbeerbare organische halogeenverbindingen</t>
  </si>
  <si>
    <t>ISO 9562</t>
  </si>
  <si>
    <t>5 dgn</t>
  </si>
  <si>
    <t>EOX, Extraheerbaar organische halogenen</t>
  </si>
  <si>
    <t>OW / AW</t>
  </si>
  <si>
    <t>NEN 6402</t>
  </si>
  <si>
    <t xml:space="preserve">VOX, Vluchtige organische halogenen </t>
  </si>
  <si>
    <t>Captan</t>
  </si>
  <si>
    <t>133-06-2</t>
  </si>
  <si>
    <t>µg/L</t>
  </si>
  <si>
    <t>Dioxines en dibenzofuranen en PCBs</t>
  </si>
  <si>
    <t>2,3,7,8-tetrachloordibenzo-p-dioxine</t>
  </si>
  <si>
    <t>1746-01-6</t>
  </si>
  <si>
    <t>1,2,3,7,8-pentachloordibenzo-p-dioxine</t>
  </si>
  <si>
    <t>40321-76-4</t>
  </si>
  <si>
    <t>1,2,3,4,6,7,8,9-octachloordibenzofuraan</t>
  </si>
  <si>
    <t>39001-02-0</t>
  </si>
  <si>
    <t>2,3,7,8-tetrachloordibenzofuraan</t>
  </si>
  <si>
    <t>51207-31-9</t>
  </si>
  <si>
    <t>1,2,3,4,6,7,8-heptachloordibenzofuraan</t>
  </si>
  <si>
    <t>67562-39-4</t>
  </si>
  <si>
    <t>1,2,3,4,7,8,9-heptachloordibenzofuraan</t>
  </si>
  <si>
    <t>55673-89-7</t>
  </si>
  <si>
    <t>2,3,4,6,7,8-hexachloordibenzofuraan</t>
  </si>
  <si>
    <t>60851-34-5</t>
  </si>
  <si>
    <t>1,2,3,6,7,8-hexachloordibenzofuraan</t>
  </si>
  <si>
    <t>57117-44-9</t>
  </si>
  <si>
    <t>1,2,3,4,7,8-hexachloordibenzofuraan</t>
  </si>
  <si>
    <t>70648-26-9</t>
  </si>
  <si>
    <t>1,2,3,7,8,9-hexachloordibenzofuraan</t>
  </si>
  <si>
    <t>72918-21-9</t>
  </si>
  <si>
    <t>2,3,4,7,8-pentachloordibenzofuraan</t>
  </si>
  <si>
    <t>57117-31-4</t>
  </si>
  <si>
    <t>1,2,3,7,8-pentachloordibenzofuraan</t>
  </si>
  <si>
    <t>57117-41-6</t>
  </si>
  <si>
    <t>1,2,3,4,7,8-hexachloordibenzo-p-dioxine</t>
  </si>
  <si>
    <t>39227-28-6</t>
  </si>
  <si>
    <t>1,2,3,6,7,8-hexachloordibenzo-p-dioxine</t>
  </si>
  <si>
    <t>57653-85-7</t>
  </si>
  <si>
    <t>1,2,3,7,8,9-hexachloordibenzo-p-dioxine</t>
  </si>
  <si>
    <t>19408-74-3</t>
  </si>
  <si>
    <t>1,2,3,4,6,7,8-heptachloordibenzo-p-dioxine</t>
  </si>
  <si>
    <t>35822-46-9</t>
  </si>
  <si>
    <t>1,2,3,4,6,7,8,9-octachloordibenzo-p-dioxine</t>
  </si>
  <si>
    <t>3268-87-9</t>
  </si>
  <si>
    <t>2,3,3',4,4',5,5'-heptachlorobifenyl</t>
  </si>
  <si>
    <t>39635-31-9</t>
  </si>
  <si>
    <t>3,3',4,4',5,5'-hexachloorbifenyl</t>
  </si>
  <si>
    <t>32774-16-6</t>
  </si>
  <si>
    <t>2,3',4,4',5,5'-hexachloorbifenyl</t>
  </si>
  <si>
    <t>52663-72-6</t>
  </si>
  <si>
    <t>2,3,3',4,4',5'-hexachloorbifenyl</t>
  </si>
  <si>
    <t>69782-90-7</t>
  </si>
  <si>
    <t>2,3,3',4,4',5-hexachloorbifenyl</t>
  </si>
  <si>
    <t>38380-08-4</t>
  </si>
  <si>
    <t>3,3',4,4',5-pentachloorbifenyl</t>
  </si>
  <si>
    <t>57465-28-8</t>
  </si>
  <si>
    <t>2,3',4,4',5'-pentachloorbifenyl</t>
  </si>
  <si>
    <t>65510-44-3</t>
  </si>
  <si>
    <t>2,3',4,4',5-pentachloorbifenyl</t>
  </si>
  <si>
    <t>31508-00-6</t>
  </si>
  <si>
    <t>2,3,4,4',5-pentachloorbifenyl</t>
  </si>
  <si>
    <t>74472-37-0</t>
  </si>
  <si>
    <t>2,3,3',4,4'-pentachloorbifenyl</t>
  </si>
  <si>
    <t>32598-14-4</t>
  </si>
  <si>
    <t>3,4,4',5-tetrachlorobifenyl</t>
  </si>
  <si>
    <t>70362-50-4</t>
  </si>
  <si>
    <t>3,3',4,4'-tetrachloorbifenyl</t>
  </si>
  <si>
    <t>32598-13-3</t>
  </si>
  <si>
    <t>Glyfosaat_AMPA</t>
  </si>
  <si>
    <t>aminomethylfosfonzuur</t>
  </si>
  <si>
    <t>1066-51-9</t>
  </si>
  <si>
    <t>glyfosaat</t>
  </si>
  <si>
    <t>1071-83-6</t>
  </si>
  <si>
    <t>glufosinaat</t>
  </si>
  <si>
    <t>51276-47-2</t>
  </si>
  <si>
    <t>Minerale olie</t>
  </si>
  <si>
    <t>minerale olie</t>
  </si>
  <si>
    <t>8042-47-5</t>
  </si>
  <si>
    <t>PFAS (38)</t>
  </si>
  <si>
    <t>N-methylperfluoroctaan sulfonamidoazijnzuur</t>
  </si>
  <si>
    <t>2-(perfluoroctyl)ethaan-1-sulfonzuur (8:2 FTS)</t>
  </si>
  <si>
    <t>bisperfluordecylwaterstoffosfaat (8:2 diPAP)</t>
  </si>
  <si>
    <t>som vertakte PFOS isomeren</t>
  </si>
  <si>
    <t>som vertakte PFOA isomeren</t>
  </si>
  <si>
    <t>DS / voorbehandeling tbv elementen/ As / Ba / Cd / Co / Cr / Cu / Fe / Hg / Mo / Ni / Pb / Zn</t>
  </si>
  <si>
    <r>
      <t>Afname uit bruto tarievenlijst (15%)</t>
    </r>
    <r>
      <rPr>
        <sz val="11"/>
        <color theme="1"/>
        <rFont val="Calibri"/>
        <family val="2"/>
        <scheme val="minor"/>
      </rPr>
      <t>: Bovenop de totale netto waarde van het perceel, wordt ca. 15% van deze waarde nog buiten deze scope afgenomen volgens standaard tarievenlijst van het laboratorium. Deze 15% van de perceelwaarde, verminderd met het door u aangeboden kortingspercentage, komt bovenop de netto perceelwaarde.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</si>
</sst>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Verdana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0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4" borderId="0" xfId="0" applyFill="1"/>
    <xf numFmtId="0" fontId="0" fillId="0" borderId="13" xfId="0" applyBorder="1"/>
    <xf numFmtId="0" fontId="0" fillId="0" borderId="13" xfId="0" applyBorder="1" applyAlignment="1">
      <alignment horizontal="center"/>
    </xf>
    <xf numFmtId="0" fontId="3" fillId="4" borderId="0" xfId="0" applyFont="1" applyFill="1"/>
    <xf numFmtId="0" fontId="0" fillId="4" borderId="11" xfId="0" applyFill="1" applyBorder="1"/>
    <xf numFmtId="0" fontId="0" fillId="4" borderId="18" xfId="0" applyFill="1" applyBorder="1"/>
    <xf numFmtId="0" fontId="0" fillId="4" borderId="20" xfId="0" applyFill="1" applyBorder="1"/>
    <xf numFmtId="0" fontId="0" fillId="0" borderId="1" xfId="0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3" fillId="4" borderId="18" xfId="0" applyFont="1" applyFill="1" applyBorder="1"/>
    <xf numFmtId="0" fontId="1" fillId="2" borderId="23" xfId="0" applyFont="1" applyFill="1" applyBorder="1" applyAlignment="1">
      <alignment horizontal="center"/>
    </xf>
    <xf numFmtId="0" fontId="1" fillId="2" borderId="23" xfId="0" applyFont="1" applyFill="1" applyBorder="1"/>
    <xf numFmtId="0" fontId="1" fillId="0" borderId="0" xfId="0" applyFo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6" borderId="10" xfId="0" applyFill="1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4" borderId="0" xfId="0" applyFill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0" fillId="0" borderId="0" xfId="0" applyProtection="1">
      <protection locked="0"/>
    </xf>
    <xf numFmtId="2" fontId="0" fillId="10" borderId="27" xfId="0" applyNumberFormat="1" applyFill="1" applyBorder="1" applyAlignment="1" applyProtection="1">
      <alignment horizontal="right"/>
      <protection locked="0"/>
    </xf>
    <xf numFmtId="2" fontId="0" fillId="10" borderId="1" xfId="0" applyNumberFormat="1" applyFill="1" applyBorder="1" applyAlignment="1" applyProtection="1">
      <alignment horizontal="right"/>
      <protection locked="0"/>
    </xf>
    <xf numFmtId="2" fontId="0" fillId="11" borderId="1" xfId="0" applyNumberFormat="1" applyFill="1" applyBorder="1" applyProtection="1">
      <protection locked="0"/>
    </xf>
    <xf numFmtId="2" fontId="3" fillId="11" borderId="1" xfId="1" applyNumberFormat="1" applyFont="1" applyFill="1" applyBorder="1" applyAlignment="1" applyProtection="1">
      <alignment horizontal="right"/>
      <protection locked="0"/>
    </xf>
    <xf numFmtId="2" fontId="0" fillId="11" borderId="1" xfId="0" applyNumberFormat="1" applyFill="1" applyBorder="1" applyAlignment="1" applyProtection="1">
      <alignment horizontal="right"/>
      <protection locked="0"/>
    </xf>
    <xf numFmtId="2" fontId="0" fillId="11" borderId="1" xfId="0" applyNumberFormat="1" applyFill="1" applyBorder="1" applyAlignment="1" applyProtection="1">
      <alignment vertical="center"/>
      <protection locked="0"/>
    </xf>
    <xf numFmtId="0" fontId="0" fillId="11" borderId="8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/>
    </xf>
    <xf numFmtId="0" fontId="0" fillId="0" borderId="26" xfId="0" applyBorder="1"/>
    <xf numFmtId="0" fontId="0" fillId="6" borderId="47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0" borderId="33" xfId="0" applyBorder="1"/>
    <xf numFmtId="0" fontId="0" fillId="6" borderId="14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0" borderId="33" xfId="0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4" fillId="8" borderId="1" xfId="0" applyFont="1" applyFill="1" applyBorder="1" applyAlignment="1">
      <alignment horizontal="center" vertical="top" wrapText="1"/>
    </xf>
    <xf numFmtId="0" fontId="0" fillId="12" borderId="9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center"/>
    </xf>
    <xf numFmtId="0" fontId="0" fillId="6" borderId="31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12" borderId="2" xfId="0" applyFill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/>
    </xf>
    <xf numFmtId="0" fontId="0" fillId="6" borderId="14" xfId="0" applyFill="1" applyBorder="1" applyAlignment="1">
      <alignment horizontal="left" vertical="top" wrapText="1"/>
    </xf>
    <xf numFmtId="0" fontId="0" fillId="6" borderId="0" xfId="0" applyFill="1" applyAlignment="1">
      <alignment horizontal="left" vertical="top" wrapText="1"/>
    </xf>
    <xf numFmtId="0" fontId="0" fillId="12" borderId="13" xfId="0" applyFill="1" applyBorder="1" applyAlignment="1">
      <alignment horizontal="left" vertical="center" wrapText="1"/>
    </xf>
    <xf numFmtId="0" fontId="0" fillId="5" borderId="33" xfId="0" applyFill="1" applyBorder="1" applyAlignment="1">
      <alignment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41" xfId="0" applyFill="1" applyBorder="1" applyAlignment="1">
      <alignment vertical="top" wrapText="1"/>
    </xf>
    <xf numFmtId="0" fontId="3" fillId="0" borderId="9" xfId="0" applyFont="1" applyBorder="1" applyAlignment="1">
      <alignment horizontal="left" vertical="center" wrapText="1"/>
    </xf>
    <xf numFmtId="0" fontId="0" fillId="6" borderId="18" xfId="0" applyFill="1" applyBorder="1" applyAlignment="1">
      <alignment horizontal="center" vertical="top" wrapText="1"/>
    </xf>
    <xf numFmtId="0" fontId="0" fillId="6" borderId="38" xfId="0" applyFill="1" applyBorder="1" applyAlignment="1">
      <alignment horizontal="center" vertical="top" wrapText="1"/>
    </xf>
    <xf numFmtId="0" fontId="0" fillId="6" borderId="31" xfId="0" applyFill="1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0" fillId="6" borderId="39" xfId="0" applyFill="1" applyBorder="1" applyAlignment="1">
      <alignment horizontal="left" vertical="top" wrapText="1"/>
    </xf>
    <xf numFmtId="0" fontId="0" fillId="6" borderId="40" xfId="0" applyFill="1" applyBorder="1" applyAlignment="1">
      <alignment horizontal="center" vertical="top" wrapText="1"/>
    </xf>
    <xf numFmtId="0" fontId="0" fillId="6" borderId="30" xfId="0" applyFill="1" applyBorder="1" applyAlignment="1">
      <alignment horizontal="left" vertical="top" wrapText="1"/>
    </xf>
    <xf numFmtId="0" fontId="0" fillId="0" borderId="36" xfId="0" applyBorder="1"/>
    <xf numFmtId="0" fontId="3" fillId="0" borderId="13" xfId="0" applyFont="1" applyBorder="1" applyAlignment="1">
      <alignment horizontal="left" vertical="center" wrapText="1"/>
    </xf>
    <xf numFmtId="0" fontId="0" fillId="8" borderId="1" xfId="0" applyFill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33" xfId="0" applyBorder="1" applyAlignment="1">
      <alignment vertical="center" wrapText="1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1" xfId="0" applyBorder="1" applyAlignment="1">
      <alignment vertical="center" wrapText="1"/>
    </xf>
    <xf numFmtId="0" fontId="3" fillId="4" borderId="18" xfId="1" applyFont="1" applyFill="1" applyBorder="1"/>
    <xf numFmtId="0" fontId="3" fillId="4" borderId="38" xfId="1" applyFont="1" applyFill="1" applyBorder="1"/>
    <xf numFmtId="0" fontId="3" fillId="4" borderId="31" xfId="1" applyFont="1" applyFill="1" applyBorder="1" applyAlignment="1">
      <alignment horizontal="left"/>
    </xf>
    <xf numFmtId="0" fontId="3" fillId="0" borderId="7" xfId="1" applyFont="1" applyBorder="1" applyAlignment="1">
      <alignment horizontal="left"/>
    </xf>
    <xf numFmtId="0" fontId="3" fillId="0" borderId="1" xfId="1" applyFont="1" applyBorder="1"/>
    <xf numFmtId="0" fontId="4" fillId="0" borderId="1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0" fillId="4" borderId="14" xfId="0" applyFill="1" applyBorder="1"/>
    <xf numFmtId="0" fontId="0" fillId="4" borderId="19" xfId="0" applyFill="1" applyBorder="1" applyAlignment="1">
      <alignment horizontal="center"/>
    </xf>
    <xf numFmtId="0" fontId="3" fillId="4" borderId="39" xfId="1" applyFont="1" applyFill="1" applyBorder="1" applyAlignment="1">
      <alignment horizontal="left"/>
    </xf>
    <xf numFmtId="0" fontId="3" fillId="4" borderId="40" xfId="1" applyFont="1" applyFill="1" applyBorder="1"/>
    <xf numFmtId="0" fontId="3" fillId="4" borderId="30" xfId="1" applyFont="1" applyFill="1" applyBorder="1" applyAlignment="1">
      <alignment horizontal="left"/>
    </xf>
    <xf numFmtId="0" fontId="0" fillId="0" borderId="43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2" fontId="0" fillId="0" borderId="34" xfId="0" applyNumberFormat="1" applyBorder="1" applyAlignment="1">
      <alignment horizontal="center" vertical="center"/>
    </xf>
    <xf numFmtId="0" fontId="0" fillId="4" borderId="15" xfId="0" applyFill="1" applyBorder="1"/>
    <xf numFmtId="0" fontId="0" fillId="4" borderId="17" xfId="0" applyFill="1" applyBorder="1" applyAlignment="1">
      <alignment horizontal="center"/>
    </xf>
    <xf numFmtId="0" fontId="0" fillId="4" borderId="17" xfId="0" applyFill="1" applyBorder="1"/>
    <xf numFmtId="0" fontId="0" fillId="4" borderId="45" xfId="0" applyFill="1" applyBorder="1" applyAlignment="1">
      <alignment horizontal="center"/>
    </xf>
    <xf numFmtId="0" fontId="3" fillId="4" borderId="20" xfId="1" applyFont="1" applyFill="1" applyBorder="1"/>
    <xf numFmtId="0" fontId="3" fillId="4" borderId="46" xfId="1" applyFont="1" applyFill="1" applyBorder="1" applyAlignment="1">
      <alignment horizontal="left"/>
    </xf>
    <xf numFmtId="0" fontId="3" fillId="0" borderId="42" xfId="1" applyFont="1" applyBorder="1" applyAlignment="1">
      <alignment horizontal="left"/>
    </xf>
    <xf numFmtId="0" fontId="3" fillId="0" borderId="25" xfId="1" applyFont="1" applyBorder="1"/>
    <xf numFmtId="0" fontId="4" fillId="0" borderId="25" xfId="1" applyFont="1" applyBorder="1" applyAlignment="1">
      <alignment horizontal="center"/>
    </xf>
    <xf numFmtId="0" fontId="4" fillId="0" borderId="44" xfId="1" applyFont="1" applyBorder="1" applyAlignment="1">
      <alignment horizontal="center"/>
    </xf>
    <xf numFmtId="0" fontId="0" fillId="4" borderId="29" xfId="0" applyFill="1" applyBorder="1"/>
    <xf numFmtId="0" fontId="0" fillId="4" borderId="11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0" xfId="0" applyFill="1" applyAlignment="1">
      <alignment horizontal="left"/>
    </xf>
    <xf numFmtId="2" fontId="0" fillId="4" borderId="4" xfId="0" applyNumberFormat="1" applyFill="1" applyBorder="1" applyAlignment="1">
      <alignment horizontal="center"/>
    </xf>
    <xf numFmtId="2" fontId="0" fillId="4" borderId="3" xfId="0" applyNumberFormat="1" applyFill="1" applyBorder="1"/>
    <xf numFmtId="2" fontId="0" fillId="4" borderId="1" xfId="0" applyNumberFormat="1" applyFill="1" applyBorder="1" applyAlignment="1">
      <alignment horizontal="center"/>
    </xf>
    <xf numFmtId="9" fontId="0" fillId="4" borderId="0" xfId="0" applyNumberFormat="1" applyFill="1" applyAlignment="1">
      <alignment horizontal="center"/>
    </xf>
    <xf numFmtId="0" fontId="0" fillId="9" borderId="0" xfId="0" applyFill="1"/>
    <xf numFmtId="2" fontId="0" fillId="9" borderId="3" xfId="0" applyNumberForma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0" fontId="0" fillId="11" borderId="13" xfId="0" applyFill="1" applyBorder="1" applyProtection="1">
      <protection locked="0"/>
    </xf>
    <xf numFmtId="0" fontId="0" fillId="11" borderId="1" xfId="0" applyFill="1" applyBorder="1" applyProtection="1">
      <protection locked="0"/>
    </xf>
    <xf numFmtId="0" fontId="4" fillId="11" borderId="1" xfId="0" applyFont="1" applyFill="1" applyBorder="1" applyProtection="1">
      <protection locked="0"/>
    </xf>
    <xf numFmtId="0" fontId="3" fillId="11" borderId="1" xfId="0" applyFont="1" applyFill="1" applyBorder="1" applyAlignment="1" applyProtection="1">
      <alignment horizontal="right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5" fillId="2" borderId="23" xfId="0" applyFont="1" applyFill="1" applyBorder="1" applyAlignment="1">
      <alignment horizontal="center" vertical="center" wrapText="1"/>
    </xf>
    <xf numFmtId="0" fontId="0" fillId="0" borderId="36" xfId="0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4" fillId="0" borderId="13" xfId="0" applyFont="1" applyBorder="1"/>
    <xf numFmtId="0" fontId="4" fillId="0" borderId="1" xfId="0" applyFont="1" applyBorder="1"/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2" fontId="1" fillId="3" borderId="24" xfId="0" applyNumberFormat="1" applyFont="1" applyFill="1" applyBorder="1" applyAlignment="1">
      <alignment horizontal="center"/>
    </xf>
    <xf numFmtId="2" fontId="0" fillId="0" borderId="37" xfId="0" applyNumberFormat="1" applyBorder="1" applyAlignment="1">
      <alignment horizontal="center"/>
    </xf>
    <xf numFmtId="0" fontId="0" fillId="6" borderId="9" xfId="0" applyFill="1" applyBorder="1"/>
    <xf numFmtId="0" fontId="0" fillId="6" borderId="2" xfId="0" applyFill="1" applyBorder="1"/>
    <xf numFmtId="0" fontId="0" fillId="6" borderId="13" xfId="0" applyFill="1" applyBorder="1"/>
    <xf numFmtId="0" fontId="3" fillId="0" borderId="1" xfId="0" quotePrefix="1" applyFont="1" applyBorder="1" applyAlignment="1">
      <alignment horizontal="center"/>
    </xf>
    <xf numFmtId="0" fontId="3" fillId="0" borderId="1" xfId="0" applyFont="1" applyBorder="1"/>
    <xf numFmtId="0" fontId="0" fillId="0" borderId="1" xfId="0" quotePrefix="1" applyBorder="1" applyAlignment="1">
      <alignment horizontal="center"/>
    </xf>
    <xf numFmtId="0" fontId="3" fillId="4" borderId="38" xfId="0" applyFont="1" applyFill="1" applyBorder="1"/>
    <xf numFmtId="0" fontId="3" fillId="4" borderId="17" xfId="0" applyFont="1" applyFill="1" applyBorder="1"/>
    <xf numFmtId="0" fontId="3" fillId="4" borderId="31" xfId="0" applyFont="1" applyFill="1" applyBorder="1" applyAlignment="1">
      <alignment horizontal="center"/>
    </xf>
    <xf numFmtId="0" fontId="3" fillId="4" borderId="39" xfId="0" applyFont="1" applyFill="1" applyBorder="1" applyAlignment="1">
      <alignment horizontal="center"/>
    </xf>
    <xf numFmtId="0" fontId="3" fillId="6" borderId="18" xfId="0" applyFont="1" applyFill="1" applyBorder="1"/>
    <xf numFmtId="0" fontId="3" fillId="4" borderId="40" xfId="0" applyFont="1" applyFill="1" applyBorder="1"/>
    <xf numFmtId="0" fontId="3" fillId="4" borderId="12" xfId="0" applyFont="1" applyFill="1" applyBorder="1"/>
    <xf numFmtId="0" fontId="3" fillId="4" borderId="30" xfId="0" applyFont="1" applyFill="1" applyBorder="1" applyAlignment="1">
      <alignment horizontal="center"/>
    </xf>
    <xf numFmtId="0" fontId="3" fillId="0" borderId="33" xfId="0" applyFont="1" applyBorder="1"/>
    <xf numFmtId="0" fontId="3" fillId="6" borderId="15" xfId="0" applyFont="1" applyFill="1" applyBorder="1" applyAlignment="1">
      <alignment horizontal="center"/>
    </xf>
    <xf numFmtId="0" fontId="6" fillId="4" borderId="0" xfId="0" applyFont="1" applyFill="1"/>
    <xf numFmtId="0" fontId="3" fillId="6" borderId="14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left"/>
    </xf>
    <xf numFmtId="0" fontId="0" fillId="4" borderId="38" xfId="0" applyFill="1" applyBorder="1"/>
    <xf numFmtId="0" fontId="0" fillId="4" borderId="31" xfId="0" applyFill="1" applyBorder="1"/>
    <xf numFmtId="0" fontId="0" fillId="4" borderId="39" xfId="0" applyFill="1" applyBorder="1"/>
    <xf numFmtId="0" fontId="0" fillId="4" borderId="46" xfId="0" applyFill="1" applyBorder="1"/>
    <xf numFmtId="0" fontId="0" fillId="0" borderId="25" xfId="0" applyBorder="1"/>
    <xf numFmtId="0" fontId="0" fillId="0" borderId="25" xfId="0" applyBorder="1" applyAlignment="1">
      <alignment horizontal="left"/>
    </xf>
    <xf numFmtId="0" fontId="3" fillId="0" borderId="25" xfId="0" applyFont="1" applyBorder="1"/>
    <xf numFmtId="0" fontId="3" fillId="6" borderId="29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33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7" xfId="0" applyFill="1" applyBorder="1" applyAlignment="1">
      <alignment horizontal="center"/>
    </xf>
    <xf numFmtId="0" fontId="0" fillId="6" borderId="3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0" fillId="7" borderId="33" xfId="0" applyFill="1" applyBorder="1" applyAlignment="1">
      <alignment horizontal="center" vertical="top" wrapText="1"/>
    </xf>
    <xf numFmtId="0" fontId="0" fillId="7" borderId="1" xfId="0" applyFill="1" applyBorder="1" applyAlignment="1">
      <alignment horizontal="center" vertical="top" wrapText="1"/>
    </xf>
    <xf numFmtId="0" fontId="0" fillId="7" borderId="9" xfId="0" applyFill="1" applyBorder="1" applyAlignment="1">
      <alignment horizontal="center" vertical="top" wrapText="1"/>
    </xf>
    <xf numFmtId="0" fontId="0" fillId="7" borderId="34" xfId="0" applyFill="1" applyBorder="1" applyAlignment="1">
      <alignment horizontal="center" vertical="top" wrapText="1"/>
    </xf>
    <xf numFmtId="0" fontId="0" fillId="7" borderId="13" xfId="0" applyFill="1" applyBorder="1" applyAlignment="1">
      <alignment horizontal="center" vertical="top" wrapText="1"/>
    </xf>
    <xf numFmtId="0" fontId="0" fillId="6" borderId="10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32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34" xfId="0" applyFont="1" applyFill="1" applyBorder="1" applyAlignment="1">
      <alignment horizontal="center"/>
    </xf>
  </cellXfs>
  <cellStyles count="2">
    <cellStyle name="Standaard" xfId="0" builtinId="0"/>
    <cellStyle name="Standaard 2" xfId="1" xr:uid="{E8B7C177-A460-4DB7-B0DF-C61494D86E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EAEDF-E0C3-453A-AF6F-15C2C9196B2C}">
  <dimension ref="B1:B13"/>
  <sheetViews>
    <sheetView workbookViewId="0">
      <selection activeCell="B15" sqref="B15"/>
    </sheetView>
  </sheetViews>
  <sheetFormatPr defaultRowHeight="14.4" x14ac:dyDescent="0.3"/>
  <cols>
    <col min="2" max="2" width="97.44140625" customWidth="1"/>
  </cols>
  <sheetData>
    <row r="1" spans="2:2" x14ac:dyDescent="0.3">
      <c r="B1" s="15" t="s">
        <v>0</v>
      </c>
    </row>
    <row r="3" spans="2:2" ht="43.2" x14ac:dyDescent="0.3">
      <c r="B3" s="25" t="s">
        <v>1</v>
      </c>
    </row>
    <row r="4" spans="2:2" x14ac:dyDescent="0.3">
      <c r="B4" s="25" t="s">
        <v>2</v>
      </c>
    </row>
    <row r="6" spans="2:2" x14ac:dyDescent="0.3">
      <c r="B6" s="26" t="s">
        <v>3</v>
      </c>
    </row>
    <row r="7" spans="2:2" ht="28.8" x14ac:dyDescent="0.3">
      <c r="B7" s="27" t="s">
        <v>4</v>
      </c>
    </row>
    <row r="9" spans="2:2" x14ac:dyDescent="0.3">
      <c r="B9" s="28" t="s">
        <v>5</v>
      </c>
    </row>
    <row r="11" spans="2:2" ht="57.6" x14ac:dyDescent="0.3">
      <c r="B11" s="29" t="s">
        <v>367</v>
      </c>
    </row>
    <row r="13" spans="2:2" ht="28.8" x14ac:dyDescent="0.3">
      <c r="B13" s="29" t="s">
        <v>6</v>
      </c>
    </row>
  </sheetData>
  <sheetProtection algorithmName="SHA-512" hashValue="JA/ckP4uF0Cj0FyovzoXz2HdMYCQJM+KsUF8DNbKdOJeS4ug5qpOm4jV3pjvbyVtU/j1FgkQbPc29AvHgYR06w==" saltValue="s4+yjeawBB5ALX3MqOA0a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4C939-C04C-47B8-AC9E-035B817E7B13}">
  <dimension ref="A1:K157"/>
  <sheetViews>
    <sheetView topLeftCell="A133" zoomScale="80" zoomScaleNormal="80" workbookViewId="0">
      <selection activeCell="J157" sqref="J157"/>
    </sheetView>
  </sheetViews>
  <sheetFormatPr defaultColWidth="8.88671875" defaultRowHeight="14.4" x14ac:dyDescent="0.3"/>
  <cols>
    <col min="1" max="1" width="37" style="30" bestFit="1" customWidth="1"/>
    <col min="2" max="2" width="42.109375" style="38" customWidth="1"/>
    <col min="3" max="3" width="94.44140625" style="38" customWidth="1"/>
    <col min="4" max="4" width="12.5546875" style="30" bestFit="1" customWidth="1"/>
    <col min="5" max="5" width="5.109375" style="30" bestFit="1" customWidth="1"/>
    <col min="6" max="6" width="8.88671875" style="30"/>
    <col min="7" max="7" width="20.109375" style="30" bestFit="1" customWidth="1"/>
    <col min="8" max="8" width="9.5546875" style="39" bestFit="1" customWidth="1"/>
    <col min="9" max="9" width="8.44140625" style="30" customWidth="1"/>
    <col min="10" max="10" width="11.109375" style="39" customWidth="1"/>
    <col min="11" max="11" width="2.5546875" style="30" customWidth="1"/>
    <col min="12" max="16384" width="8.88671875" style="30"/>
  </cols>
  <sheetData>
    <row r="1" spans="1:10" ht="15" thickBot="1" x14ac:dyDescent="0.35">
      <c r="A1" s="40" t="s">
        <v>7</v>
      </c>
      <c r="B1" s="41" t="s">
        <v>8</v>
      </c>
      <c r="C1" s="42" t="s">
        <v>9</v>
      </c>
      <c r="D1" s="14" t="s">
        <v>10</v>
      </c>
      <c r="E1" s="13" t="s">
        <v>11</v>
      </c>
      <c r="F1" s="14" t="s">
        <v>12</v>
      </c>
      <c r="G1" s="13" t="s">
        <v>13</v>
      </c>
      <c r="H1" s="13" t="s">
        <v>14</v>
      </c>
      <c r="I1" s="123" t="s">
        <v>15</v>
      </c>
      <c r="J1" s="124" t="s">
        <v>16</v>
      </c>
    </row>
    <row r="2" spans="1:10" x14ac:dyDescent="0.3">
      <c r="A2" s="43" t="s">
        <v>17</v>
      </c>
      <c r="B2" s="189"/>
      <c r="C2" s="190"/>
      <c r="D2" s="190"/>
      <c r="E2" s="190"/>
      <c r="F2" s="190"/>
      <c r="G2" s="44"/>
      <c r="H2" s="45">
        <v>4000</v>
      </c>
      <c r="I2" s="31"/>
      <c r="J2" s="125">
        <f>H2*I2</f>
        <v>0</v>
      </c>
    </row>
    <row r="3" spans="1:10" x14ac:dyDescent="0.3">
      <c r="A3" s="46" t="s">
        <v>18</v>
      </c>
      <c r="B3" s="176"/>
      <c r="C3" s="177"/>
      <c r="D3" s="177"/>
      <c r="E3" s="177"/>
      <c r="F3" s="177"/>
      <c r="G3" s="48"/>
      <c r="H3" s="49">
        <v>500</v>
      </c>
      <c r="I3" s="32"/>
      <c r="J3" s="122">
        <f>H3*I3</f>
        <v>0</v>
      </c>
    </row>
    <row r="4" spans="1:10" x14ac:dyDescent="0.3">
      <c r="A4" s="46" t="s">
        <v>19</v>
      </c>
      <c r="B4" s="186"/>
      <c r="C4" s="187"/>
      <c r="D4" s="187"/>
      <c r="E4" s="187"/>
      <c r="F4" s="187"/>
      <c r="G4" s="50"/>
      <c r="H4" s="49">
        <v>25000</v>
      </c>
      <c r="I4" s="32"/>
      <c r="J4" s="122">
        <f>H4*I4</f>
        <v>0</v>
      </c>
    </row>
    <row r="5" spans="1:10" x14ac:dyDescent="0.3">
      <c r="A5" s="51" t="s">
        <v>20</v>
      </c>
      <c r="B5" s="20" t="s">
        <v>21</v>
      </c>
      <c r="C5" s="178" t="s">
        <v>22</v>
      </c>
      <c r="D5" s="178"/>
      <c r="E5" s="178"/>
      <c r="F5" s="178"/>
      <c r="G5" s="1" t="s">
        <v>23</v>
      </c>
      <c r="H5" s="19">
        <v>1100</v>
      </c>
      <c r="I5" s="33"/>
      <c r="J5" s="122">
        <f>H5*I5</f>
        <v>0</v>
      </c>
    </row>
    <row r="6" spans="1:10" x14ac:dyDescent="0.3">
      <c r="A6" s="51" t="s">
        <v>24</v>
      </c>
      <c r="B6" s="20" t="s">
        <v>21</v>
      </c>
      <c r="C6" s="178" t="s">
        <v>22</v>
      </c>
      <c r="D6" s="178"/>
      <c r="E6" s="178"/>
      <c r="F6" s="178"/>
      <c r="G6" s="1" t="s">
        <v>25</v>
      </c>
      <c r="H6" s="19">
        <v>50</v>
      </c>
      <c r="I6" s="33"/>
      <c r="J6" s="122">
        <f t="shared" ref="J6:J7" si="0">H6*I6</f>
        <v>0</v>
      </c>
    </row>
    <row r="7" spans="1:10" x14ac:dyDescent="0.3">
      <c r="A7" s="51" t="s">
        <v>26</v>
      </c>
      <c r="B7" s="20" t="s">
        <v>21</v>
      </c>
      <c r="C7" s="178" t="s">
        <v>22</v>
      </c>
      <c r="D7" s="178"/>
      <c r="E7" s="178"/>
      <c r="F7" s="178"/>
      <c r="G7" s="1" t="s">
        <v>25</v>
      </c>
      <c r="H7" s="19">
        <v>400</v>
      </c>
      <c r="I7" s="33"/>
      <c r="J7" s="122">
        <f t="shared" si="0"/>
        <v>0</v>
      </c>
    </row>
    <row r="8" spans="1:10" x14ac:dyDescent="0.3">
      <c r="A8" s="51" t="s">
        <v>27</v>
      </c>
      <c r="B8" s="52" t="s">
        <v>28</v>
      </c>
      <c r="C8" s="178"/>
      <c r="D8" s="178"/>
      <c r="E8" s="178"/>
      <c r="F8" s="178"/>
      <c r="G8" s="1" t="s">
        <v>29</v>
      </c>
      <c r="H8" s="19">
        <v>150</v>
      </c>
      <c r="I8" s="33"/>
      <c r="J8" s="122">
        <f t="shared" ref="J8:J30" si="1">H8*I8</f>
        <v>0</v>
      </c>
    </row>
    <row r="9" spans="1:10" x14ac:dyDescent="0.3">
      <c r="A9" s="51" t="s">
        <v>30</v>
      </c>
      <c r="B9" s="20" t="s">
        <v>21</v>
      </c>
      <c r="C9" s="178" t="s">
        <v>31</v>
      </c>
      <c r="D9" s="178"/>
      <c r="E9" s="178"/>
      <c r="F9" s="178"/>
      <c r="G9" s="1" t="s">
        <v>25</v>
      </c>
      <c r="H9" s="19">
        <v>10</v>
      </c>
      <c r="I9" s="33"/>
      <c r="J9" s="122">
        <f t="shared" si="1"/>
        <v>0</v>
      </c>
    </row>
    <row r="10" spans="1:10" x14ac:dyDescent="0.3">
      <c r="A10" s="51" t="s">
        <v>32</v>
      </c>
      <c r="B10" s="20" t="s">
        <v>21</v>
      </c>
      <c r="C10" s="178" t="s">
        <v>22</v>
      </c>
      <c r="D10" s="178"/>
      <c r="E10" s="178"/>
      <c r="F10" s="178"/>
      <c r="G10" s="1" t="s">
        <v>25</v>
      </c>
      <c r="H10" s="19">
        <v>10</v>
      </c>
      <c r="I10" s="33"/>
      <c r="J10" s="122">
        <f t="shared" si="1"/>
        <v>0</v>
      </c>
    </row>
    <row r="11" spans="1:10" x14ac:dyDescent="0.3">
      <c r="A11" s="51" t="s">
        <v>33</v>
      </c>
      <c r="B11" s="20" t="s">
        <v>21</v>
      </c>
      <c r="C11" s="178" t="s">
        <v>22</v>
      </c>
      <c r="D11" s="178"/>
      <c r="E11" s="178"/>
      <c r="F11" s="178"/>
      <c r="G11" s="1" t="s">
        <v>25</v>
      </c>
      <c r="H11" s="19">
        <v>10</v>
      </c>
      <c r="I11" s="33"/>
      <c r="J11" s="122">
        <f t="shared" si="1"/>
        <v>0</v>
      </c>
    </row>
    <row r="12" spans="1:10" x14ac:dyDescent="0.3">
      <c r="A12" s="51" t="s">
        <v>34</v>
      </c>
      <c r="B12" s="20" t="s">
        <v>21</v>
      </c>
      <c r="C12" s="178" t="s">
        <v>22</v>
      </c>
      <c r="D12" s="178"/>
      <c r="E12" s="178"/>
      <c r="F12" s="178"/>
      <c r="G12" s="1" t="s">
        <v>25</v>
      </c>
      <c r="H12" s="19">
        <v>10</v>
      </c>
      <c r="I12" s="33"/>
      <c r="J12" s="122">
        <f t="shared" si="1"/>
        <v>0</v>
      </c>
    </row>
    <row r="13" spans="1:10" x14ac:dyDescent="0.3">
      <c r="A13" s="51" t="s">
        <v>35</v>
      </c>
      <c r="B13" s="20" t="s">
        <v>21</v>
      </c>
      <c r="C13" s="178" t="s">
        <v>31</v>
      </c>
      <c r="D13" s="178"/>
      <c r="E13" s="178"/>
      <c r="F13" s="178"/>
      <c r="G13" s="1" t="s">
        <v>25</v>
      </c>
      <c r="H13" s="19">
        <v>10</v>
      </c>
      <c r="I13" s="33"/>
      <c r="J13" s="122">
        <f t="shared" si="1"/>
        <v>0</v>
      </c>
    </row>
    <row r="14" spans="1:10" x14ac:dyDescent="0.3">
      <c r="A14" s="51" t="s">
        <v>36</v>
      </c>
      <c r="B14" s="20" t="s">
        <v>21</v>
      </c>
      <c r="C14" s="178" t="s">
        <v>22</v>
      </c>
      <c r="D14" s="178"/>
      <c r="E14" s="178"/>
      <c r="F14" s="178"/>
      <c r="G14" s="1" t="s">
        <v>25</v>
      </c>
      <c r="H14" s="19">
        <v>10</v>
      </c>
      <c r="I14" s="33"/>
      <c r="J14" s="122">
        <f t="shared" si="1"/>
        <v>0</v>
      </c>
    </row>
    <row r="15" spans="1:10" x14ac:dyDescent="0.3">
      <c r="A15" s="51" t="s">
        <v>37</v>
      </c>
      <c r="B15" s="52" t="s">
        <v>38</v>
      </c>
      <c r="C15" s="20"/>
      <c r="D15" s="2" t="s">
        <v>39</v>
      </c>
      <c r="E15" s="2">
        <v>1</v>
      </c>
      <c r="F15" s="2" t="s">
        <v>40</v>
      </c>
      <c r="G15" s="1" t="s">
        <v>25</v>
      </c>
      <c r="H15" s="19">
        <v>10</v>
      </c>
      <c r="I15" s="33"/>
      <c r="J15" s="122">
        <f t="shared" si="1"/>
        <v>0</v>
      </c>
    </row>
    <row r="16" spans="1:10" x14ac:dyDescent="0.3">
      <c r="A16" s="51" t="s">
        <v>41</v>
      </c>
      <c r="B16" s="20" t="s">
        <v>21</v>
      </c>
      <c r="C16" s="178" t="s">
        <v>22</v>
      </c>
      <c r="D16" s="178"/>
      <c r="E16" s="178"/>
      <c r="F16" s="178"/>
      <c r="G16" s="1" t="s">
        <v>42</v>
      </c>
      <c r="H16" s="19">
        <v>10</v>
      </c>
      <c r="I16" s="33"/>
      <c r="J16" s="122">
        <f t="shared" si="1"/>
        <v>0</v>
      </c>
    </row>
    <row r="17" spans="1:10" x14ac:dyDescent="0.3">
      <c r="A17" s="51" t="s">
        <v>43</v>
      </c>
      <c r="B17" s="20" t="s">
        <v>21</v>
      </c>
      <c r="C17" s="178" t="s">
        <v>22</v>
      </c>
      <c r="D17" s="178"/>
      <c r="E17" s="178"/>
      <c r="F17" s="178"/>
      <c r="G17" s="1" t="s">
        <v>25</v>
      </c>
      <c r="H17" s="19">
        <v>10</v>
      </c>
      <c r="I17" s="33"/>
      <c r="J17" s="122">
        <f t="shared" si="1"/>
        <v>0</v>
      </c>
    </row>
    <row r="18" spans="1:10" x14ac:dyDescent="0.3">
      <c r="A18" s="51" t="s">
        <v>44</v>
      </c>
      <c r="B18" s="20" t="s">
        <v>21</v>
      </c>
      <c r="C18" s="178" t="s">
        <v>22</v>
      </c>
      <c r="D18" s="178"/>
      <c r="E18" s="178"/>
      <c r="F18" s="178"/>
      <c r="G18" s="1" t="s">
        <v>25</v>
      </c>
      <c r="H18" s="19">
        <v>10</v>
      </c>
      <c r="I18" s="33"/>
      <c r="J18" s="122">
        <f t="shared" si="1"/>
        <v>0</v>
      </c>
    </row>
    <row r="19" spans="1:10" x14ac:dyDescent="0.3">
      <c r="A19" s="51" t="s">
        <v>45</v>
      </c>
      <c r="B19" s="20" t="s">
        <v>21</v>
      </c>
      <c r="C19" s="178" t="s">
        <v>22</v>
      </c>
      <c r="D19" s="178"/>
      <c r="E19" s="178"/>
      <c r="F19" s="178"/>
      <c r="G19" s="1" t="s">
        <v>25</v>
      </c>
      <c r="H19" s="19">
        <v>10</v>
      </c>
      <c r="I19" s="33"/>
      <c r="J19" s="122">
        <f t="shared" si="1"/>
        <v>0</v>
      </c>
    </row>
    <row r="20" spans="1:10" x14ac:dyDescent="0.3">
      <c r="A20" s="51" t="s">
        <v>46</v>
      </c>
      <c r="B20" s="20" t="s">
        <v>21</v>
      </c>
      <c r="C20" s="178" t="s">
        <v>22</v>
      </c>
      <c r="D20" s="178"/>
      <c r="E20" s="178"/>
      <c r="F20" s="178"/>
      <c r="G20" s="1" t="s">
        <v>25</v>
      </c>
      <c r="H20" s="19">
        <v>10</v>
      </c>
      <c r="I20" s="33"/>
      <c r="J20" s="122">
        <f t="shared" si="1"/>
        <v>0</v>
      </c>
    </row>
    <row r="21" spans="1:10" x14ac:dyDescent="0.3">
      <c r="A21" s="51" t="s">
        <v>47</v>
      </c>
      <c r="B21" s="20" t="s">
        <v>21</v>
      </c>
      <c r="C21" s="178" t="s">
        <v>22</v>
      </c>
      <c r="D21" s="178"/>
      <c r="E21" s="178"/>
      <c r="F21" s="178"/>
      <c r="G21" s="1" t="s">
        <v>25</v>
      </c>
      <c r="H21" s="19">
        <v>10</v>
      </c>
      <c r="I21" s="34"/>
      <c r="J21" s="122">
        <f t="shared" si="1"/>
        <v>0</v>
      </c>
    </row>
    <row r="22" spans="1:10" x14ac:dyDescent="0.3">
      <c r="A22" s="51" t="s">
        <v>48</v>
      </c>
      <c r="B22" s="20" t="s">
        <v>21</v>
      </c>
      <c r="C22" s="178" t="s">
        <v>22</v>
      </c>
      <c r="D22" s="178"/>
      <c r="E22" s="178"/>
      <c r="F22" s="178"/>
      <c r="G22" s="1" t="s">
        <v>25</v>
      </c>
      <c r="H22" s="19">
        <v>250</v>
      </c>
      <c r="I22" s="33"/>
      <c r="J22" s="122">
        <f t="shared" si="1"/>
        <v>0</v>
      </c>
    </row>
    <row r="23" spans="1:10" x14ac:dyDescent="0.3">
      <c r="A23" s="51" t="s">
        <v>49</v>
      </c>
      <c r="B23" s="20" t="s">
        <v>21</v>
      </c>
      <c r="C23" s="178" t="s">
        <v>22</v>
      </c>
      <c r="D23" s="178"/>
      <c r="E23" s="178"/>
      <c r="F23" s="178"/>
      <c r="G23" s="1" t="s">
        <v>25</v>
      </c>
      <c r="H23" s="19">
        <v>10</v>
      </c>
      <c r="I23" s="33"/>
      <c r="J23" s="122">
        <f t="shared" si="1"/>
        <v>0</v>
      </c>
    </row>
    <row r="24" spans="1:10" x14ac:dyDescent="0.3">
      <c r="A24" s="51" t="s">
        <v>50</v>
      </c>
      <c r="B24" s="20" t="s">
        <v>21</v>
      </c>
      <c r="C24" s="178" t="s">
        <v>51</v>
      </c>
      <c r="D24" s="178"/>
      <c r="E24" s="178"/>
      <c r="F24" s="178"/>
      <c r="G24" s="1" t="s">
        <v>25</v>
      </c>
      <c r="H24" s="19">
        <v>10</v>
      </c>
      <c r="I24" s="33"/>
      <c r="J24" s="122">
        <f t="shared" si="1"/>
        <v>0</v>
      </c>
    </row>
    <row r="25" spans="1:10" x14ac:dyDescent="0.3">
      <c r="A25" s="51" t="s">
        <v>52</v>
      </c>
      <c r="B25" s="53" t="s">
        <v>21</v>
      </c>
      <c r="C25" s="179" t="s">
        <v>53</v>
      </c>
      <c r="D25" s="179"/>
      <c r="E25" s="179"/>
      <c r="F25" s="179"/>
      <c r="G25" s="54" t="s">
        <v>42</v>
      </c>
      <c r="H25" s="19">
        <v>5</v>
      </c>
      <c r="I25" s="33"/>
      <c r="J25" s="122">
        <f t="shared" si="1"/>
        <v>0</v>
      </c>
    </row>
    <row r="26" spans="1:10" x14ac:dyDescent="0.3">
      <c r="A26" s="51" t="s">
        <v>54</v>
      </c>
      <c r="B26" s="53" t="s">
        <v>21</v>
      </c>
      <c r="C26" s="179" t="s">
        <v>53</v>
      </c>
      <c r="D26" s="179"/>
      <c r="E26" s="179"/>
      <c r="F26" s="179"/>
      <c r="G26" s="54" t="s">
        <v>42</v>
      </c>
      <c r="H26" s="19">
        <v>5</v>
      </c>
      <c r="I26" s="33"/>
      <c r="J26" s="122">
        <f t="shared" si="1"/>
        <v>0</v>
      </c>
    </row>
    <row r="27" spans="1:10" x14ac:dyDescent="0.3">
      <c r="A27" s="51" t="s">
        <v>55</v>
      </c>
      <c r="B27" s="53" t="s">
        <v>21</v>
      </c>
      <c r="C27" s="179" t="s">
        <v>53</v>
      </c>
      <c r="D27" s="179"/>
      <c r="E27" s="179"/>
      <c r="F27" s="179"/>
      <c r="G27" s="54" t="s">
        <v>25</v>
      </c>
      <c r="H27" s="19">
        <v>600</v>
      </c>
      <c r="I27" s="33"/>
      <c r="J27" s="122">
        <f t="shared" si="1"/>
        <v>0</v>
      </c>
    </row>
    <row r="28" spans="1:10" x14ac:dyDescent="0.3">
      <c r="A28" s="51" t="s">
        <v>56</v>
      </c>
      <c r="B28" s="55" t="s">
        <v>21</v>
      </c>
      <c r="C28" s="180" t="s">
        <v>53</v>
      </c>
      <c r="D28" s="180"/>
      <c r="E28" s="180"/>
      <c r="F28" s="180"/>
      <c r="G28" s="56" t="s">
        <v>57</v>
      </c>
      <c r="H28" s="19">
        <v>10</v>
      </c>
      <c r="I28" s="33"/>
      <c r="J28" s="122">
        <f t="shared" si="1"/>
        <v>0</v>
      </c>
    </row>
    <row r="29" spans="1:10" x14ac:dyDescent="0.3">
      <c r="A29" s="51" t="s">
        <v>58</v>
      </c>
      <c r="B29" s="20" t="s">
        <v>59</v>
      </c>
      <c r="C29" s="178" t="s">
        <v>60</v>
      </c>
      <c r="D29" s="178"/>
      <c r="E29" s="178"/>
      <c r="F29" s="178"/>
      <c r="G29" s="1" t="s">
        <v>61</v>
      </c>
      <c r="H29" s="19">
        <v>650</v>
      </c>
      <c r="I29" s="33"/>
      <c r="J29" s="122">
        <f t="shared" si="1"/>
        <v>0</v>
      </c>
    </row>
    <row r="30" spans="1:10" x14ac:dyDescent="0.3">
      <c r="A30" s="51" t="s">
        <v>62</v>
      </c>
      <c r="B30" s="20" t="s">
        <v>59</v>
      </c>
      <c r="C30" s="178" t="s">
        <v>60</v>
      </c>
      <c r="D30" s="178"/>
      <c r="E30" s="178"/>
      <c r="F30" s="178"/>
      <c r="G30" s="1" t="s">
        <v>61</v>
      </c>
      <c r="H30" s="19">
        <v>120</v>
      </c>
      <c r="I30" s="33"/>
      <c r="J30" s="122">
        <f t="shared" si="1"/>
        <v>0</v>
      </c>
    </row>
    <row r="31" spans="1:10" x14ac:dyDescent="0.3">
      <c r="A31" s="181"/>
      <c r="B31" s="182"/>
      <c r="C31" s="182"/>
      <c r="D31" s="183"/>
      <c r="E31" s="183"/>
      <c r="F31" s="183"/>
      <c r="G31" s="183"/>
      <c r="H31" s="182"/>
      <c r="I31" s="182"/>
      <c r="J31" s="184"/>
    </row>
    <row r="32" spans="1:10" x14ac:dyDescent="0.3">
      <c r="A32" s="51" t="s">
        <v>63</v>
      </c>
      <c r="B32" s="57"/>
      <c r="C32" s="23" t="s">
        <v>366</v>
      </c>
      <c r="D32" s="191"/>
      <c r="E32" s="192"/>
      <c r="F32" s="192"/>
      <c r="G32" s="59"/>
      <c r="H32" s="60">
        <v>750</v>
      </c>
      <c r="I32" s="33"/>
      <c r="J32" s="122">
        <f t="shared" ref="J32:J38" si="2">H32*I32</f>
        <v>0</v>
      </c>
    </row>
    <row r="33" spans="1:10" ht="28.8" x14ac:dyDescent="0.3">
      <c r="A33" s="51" t="s">
        <v>64</v>
      </c>
      <c r="B33" s="61"/>
      <c r="C33" s="23" t="s">
        <v>65</v>
      </c>
      <c r="D33" s="176"/>
      <c r="E33" s="177"/>
      <c r="F33" s="177"/>
      <c r="G33" s="48"/>
      <c r="H33" s="62" t="s">
        <v>66</v>
      </c>
      <c r="I33" s="35"/>
      <c r="J33" s="122">
        <f t="shared" si="2"/>
        <v>0</v>
      </c>
    </row>
    <row r="34" spans="1:10" ht="28.8" x14ac:dyDescent="0.3">
      <c r="A34" s="51" t="s">
        <v>67</v>
      </c>
      <c r="B34" s="61"/>
      <c r="C34" s="23" t="s">
        <v>68</v>
      </c>
      <c r="D34" s="176"/>
      <c r="E34" s="177"/>
      <c r="F34" s="177"/>
      <c r="G34" s="48"/>
      <c r="H34" s="62" t="s">
        <v>69</v>
      </c>
      <c r="I34" s="35"/>
      <c r="J34" s="122">
        <f t="shared" si="2"/>
        <v>0</v>
      </c>
    </row>
    <row r="35" spans="1:10" x14ac:dyDescent="0.3">
      <c r="A35" s="51" t="s">
        <v>70</v>
      </c>
      <c r="B35" s="61"/>
      <c r="C35" s="23" t="s">
        <v>71</v>
      </c>
      <c r="D35" s="176"/>
      <c r="E35" s="177"/>
      <c r="F35" s="177"/>
      <c r="G35" s="48"/>
      <c r="H35" s="62" t="s">
        <v>72</v>
      </c>
      <c r="I35" s="35"/>
      <c r="J35" s="122">
        <f t="shared" si="2"/>
        <v>0</v>
      </c>
    </row>
    <row r="36" spans="1:10" ht="28.8" x14ac:dyDescent="0.3">
      <c r="A36" s="51" t="s">
        <v>73</v>
      </c>
      <c r="B36" s="61"/>
      <c r="C36" s="23" t="s">
        <v>74</v>
      </c>
      <c r="D36" s="176"/>
      <c r="E36" s="177"/>
      <c r="F36" s="177"/>
      <c r="G36" s="48"/>
      <c r="H36" s="62" t="s">
        <v>75</v>
      </c>
      <c r="I36" s="35"/>
      <c r="J36" s="122">
        <f t="shared" si="2"/>
        <v>0</v>
      </c>
    </row>
    <row r="37" spans="1:10" ht="28.8" x14ac:dyDescent="0.3">
      <c r="A37" s="51" t="s">
        <v>76</v>
      </c>
      <c r="B37" s="61"/>
      <c r="C37" s="23" t="s">
        <v>77</v>
      </c>
      <c r="D37" s="63"/>
      <c r="E37" s="64"/>
      <c r="F37" s="64"/>
      <c r="G37" s="48"/>
      <c r="H37" s="62" t="s">
        <v>78</v>
      </c>
      <c r="I37" s="35"/>
      <c r="J37" s="122">
        <f t="shared" si="2"/>
        <v>0</v>
      </c>
    </row>
    <row r="38" spans="1:10" x14ac:dyDescent="0.3">
      <c r="A38" s="51" t="s">
        <v>79</v>
      </c>
      <c r="B38" s="65"/>
      <c r="C38" s="23" t="s">
        <v>80</v>
      </c>
      <c r="D38" s="186"/>
      <c r="E38" s="187"/>
      <c r="F38" s="187"/>
      <c r="G38" s="50"/>
      <c r="H38" s="62" t="s">
        <v>81</v>
      </c>
      <c r="I38" s="35"/>
      <c r="J38" s="122">
        <f t="shared" si="2"/>
        <v>0</v>
      </c>
    </row>
    <row r="39" spans="1:10" x14ac:dyDescent="0.3">
      <c r="A39" s="181"/>
      <c r="B39" s="182"/>
      <c r="C39" s="182"/>
      <c r="D39" s="185"/>
      <c r="E39" s="185"/>
      <c r="F39" s="185"/>
      <c r="G39" s="185"/>
      <c r="H39" s="182"/>
      <c r="I39" s="182"/>
      <c r="J39" s="184"/>
    </row>
    <row r="40" spans="1:10" x14ac:dyDescent="0.3">
      <c r="A40" s="66" t="s">
        <v>82</v>
      </c>
      <c r="B40" s="52" t="s">
        <v>83</v>
      </c>
      <c r="C40" s="10"/>
      <c r="D40" s="2" t="s">
        <v>84</v>
      </c>
      <c r="E40" s="2">
        <v>0.1</v>
      </c>
      <c r="F40" s="2" t="s">
        <v>85</v>
      </c>
      <c r="G40" s="19" t="s">
        <v>61</v>
      </c>
      <c r="H40" s="19">
        <v>125</v>
      </c>
      <c r="I40" s="33"/>
      <c r="J40" s="122">
        <f t="shared" ref="J40:J45" si="3">H40*I40</f>
        <v>0</v>
      </c>
    </row>
    <row r="41" spans="1:10" x14ac:dyDescent="0.3">
      <c r="A41" s="66" t="s">
        <v>86</v>
      </c>
      <c r="B41" s="52" t="s">
        <v>87</v>
      </c>
      <c r="C41" s="10"/>
      <c r="D41" s="2" t="s">
        <v>88</v>
      </c>
      <c r="E41" s="2">
        <v>0.15</v>
      </c>
      <c r="F41" s="2" t="s">
        <v>40</v>
      </c>
      <c r="G41" s="19" t="s">
        <v>61</v>
      </c>
      <c r="H41" s="19">
        <v>10</v>
      </c>
      <c r="I41" s="33"/>
      <c r="J41" s="122">
        <f t="shared" si="3"/>
        <v>0</v>
      </c>
    </row>
    <row r="42" spans="1:10" x14ac:dyDescent="0.3">
      <c r="A42" s="46" t="s">
        <v>89</v>
      </c>
      <c r="B42" s="52" t="s">
        <v>90</v>
      </c>
      <c r="C42" s="10"/>
      <c r="D42" s="2" t="s">
        <v>84</v>
      </c>
      <c r="E42" s="2">
        <v>100</v>
      </c>
      <c r="F42" s="2" t="s">
        <v>85</v>
      </c>
      <c r="G42" s="19" t="s">
        <v>25</v>
      </c>
      <c r="H42" s="19">
        <v>50</v>
      </c>
      <c r="I42" s="33"/>
      <c r="J42" s="122">
        <f t="shared" si="3"/>
        <v>0</v>
      </c>
    </row>
    <row r="43" spans="1:10" x14ac:dyDescent="0.3">
      <c r="A43" s="46" t="s">
        <v>91</v>
      </c>
      <c r="B43" s="52"/>
      <c r="C43" s="10" t="s">
        <v>92</v>
      </c>
      <c r="D43" s="2" t="s">
        <v>84</v>
      </c>
      <c r="E43" s="2" t="s">
        <v>84</v>
      </c>
      <c r="F43" s="2" t="s">
        <v>84</v>
      </c>
      <c r="G43" s="19" t="s">
        <v>84</v>
      </c>
      <c r="H43" s="19">
        <v>40</v>
      </c>
      <c r="I43" s="33"/>
      <c r="J43" s="122">
        <f t="shared" si="3"/>
        <v>0</v>
      </c>
    </row>
    <row r="44" spans="1:10" x14ac:dyDescent="0.3">
      <c r="A44" s="66" t="s">
        <v>93</v>
      </c>
      <c r="B44" s="52" t="s">
        <v>94</v>
      </c>
      <c r="C44" s="67"/>
      <c r="D44" s="2" t="s">
        <v>95</v>
      </c>
      <c r="E44" s="2">
        <v>5</v>
      </c>
      <c r="F44" s="2" t="s">
        <v>40</v>
      </c>
      <c r="G44" s="19" t="s">
        <v>25</v>
      </c>
      <c r="H44" s="19">
        <v>10</v>
      </c>
      <c r="I44" s="33"/>
      <c r="J44" s="122">
        <f t="shared" si="3"/>
        <v>0</v>
      </c>
    </row>
    <row r="45" spans="1:10" x14ac:dyDescent="0.3">
      <c r="A45" s="68" t="s">
        <v>96</v>
      </c>
      <c r="B45" s="69" t="s">
        <v>97</v>
      </c>
      <c r="C45" s="175"/>
      <c r="D45" s="188"/>
      <c r="E45" s="188"/>
      <c r="F45" s="173"/>
      <c r="G45" s="19" t="s">
        <v>25</v>
      </c>
      <c r="H45" s="19">
        <v>10</v>
      </c>
      <c r="I45" s="33"/>
      <c r="J45" s="122">
        <f t="shared" si="3"/>
        <v>0</v>
      </c>
    </row>
    <row r="46" spans="1:10" x14ac:dyDescent="0.3">
      <c r="A46" s="71"/>
      <c r="B46" s="72"/>
      <c r="C46" s="73" t="s">
        <v>98</v>
      </c>
      <c r="D46" s="2"/>
      <c r="E46" s="2"/>
      <c r="F46" s="2"/>
      <c r="G46" s="175"/>
      <c r="H46" s="173"/>
      <c r="I46" s="168"/>
      <c r="J46" s="174"/>
    </row>
    <row r="47" spans="1:10" x14ac:dyDescent="0.3">
      <c r="A47" s="70"/>
      <c r="B47" s="74"/>
      <c r="C47" s="73" t="s">
        <v>99</v>
      </c>
      <c r="D47" s="2"/>
      <c r="E47" s="2"/>
      <c r="F47" s="2"/>
      <c r="G47" s="175"/>
      <c r="H47" s="173"/>
      <c r="I47" s="168"/>
      <c r="J47" s="174"/>
    </row>
    <row r="48" spans="1:10" x14ac:dyDescent="0.3">
      <c r="A48" s="70"/>
      <c r="B48" s="74"/>
      <c r="C48" s="73" t="s">
        <v>100</v>
      </c>
      <c r="D48" s="2"/>
      <c r="E48" s="2"/>
      <c r="F48" s="2"/>
      <c r="G48" s="175"/>
      <c r="H48" s="173"/>
      <c r="I48" s="168"/>
      <c r="J48" s="174"/>
    </row>
    <row r="49" spans="1:10" x14ac:dyDescent="0.3">
      <c r="A49" s="70"/>
      <c r="B49" s="74"/>
      <c r="C49" s="73" t="s">
        <v>101</v>
      </c>
      <c r="D49" s="2" t="s">
        <v>88</v>
      </c>
      <c r="E49" s="2">
        <v>10</v>
      </c>
      <c r="F49" s="2" t="s">
        <v>102</v>
      </c>
      <c r="G49" s="175"/>
      <c r="H49" s="173"/>
      <c r="I49" s="168"/>
      <c r="J49" s="174"/>
    </row>
    <row r="50" spans="1:10" x14ac:dyDescent="0.3">
      <c r="A50" s="70"/>
      <c r="B50" s="74"/>
      <c r="C50" s="73" t="s">
        <v>103</v>
      </c>
      <c r="D50" s="2" t="s">
        <v>88</v>
      </c>
      <c r="E50" s="2">
        <v>10</v>
      </c>
      <c r="F50" s="2" t="s">
        <v>102</v>
      </c>
      <c r="G50" s="175"/>
      <c r="H50" s="173"/>
      <c r="I50" s="168"/>
      <c r="J50" s="174"/>
    </row>
    <row r="51" spans="1:10" x14ac:dyDescent="0.3">
      <c r="A51" s="70"/>
      <c r="B51" s="74"/>
      <c r="C51" s="73" t="s">
        <v>104</v>
      </c>
      <c r="D51" s="2" t="s">
        <v>88</v>
      </c>
      <c r="E51" s="2">
        <v>10</v>
      </c>
      <c r="F51" s="2" t="s">
        <v>102</v>
      </c>
      <c r="G51" s="175"/>
      <c r="H51" s="173"/>
      <c r="I51" s="168"/>
      <c r="J51" s="174"/>
    </row>
    <row r="52" spans="1:10" x14ac:dyDescent="0.3">
      <c r="A52" s="70"/>
      <c r="B52" s="74"/>
      <c r="C52" s="73" t="s">
        <v>105</v>
      </c>
      <c r="D52" s="2" t="s">
        <v>88</v>
      </c>
      <c r="E52" s="2">
        <v>10</v>
      </c>
      <c r="F52" s="2" t="s">
        <v>102</v>
      </c>
      <c r="G52" s="175"/>
      <c r="H52" s="173"/>
      <c r="I52" s="168"/>
      <c r="J52" s="174"/>
    </row>
    <row r="53" spans="1:10" x14ac:dyDescent="0.3">
      <c r="A53" s="70"/>
      <c r="B53" s="74"/>
      <c r="C53" s="73" t="s">
        <v>106</v>
      </c>
      <c r="D53" s="2" t="s">
        <v>88</v>
      </c>
      <c r="E53" s="2">
        <v>5</v>
      </c>
      <c r="F53" s="2" t="s">
        <v>102</v>
      </c>
      <c r="G53" s="175"/>
      <c r="H53" s="173"/>
      <c r="I53" s="168"/>
      <c r="J53" s="174"/>
    </row>
    <row r="54" spans="1:10" x14ac:dyDescent="0.3">
      <c r="A54" s="70"/>
      <c r="B54" s="74"/>
      <c r="C54" s="73" t="s">
        <v>107</v>
      </c>
      <c r="D54" s="2" t="s">
        <v>88</v>
      </c>
      <c r="E54" s="2">
        <v>5</v>
      </c>
      <c r="F54" s="2" t="s">
        <v>102</v>
      </c>
      <c r="G54" s="175"/>
      <c r="H54" s="173"/>
      <c r="I54" s="168"/>
      <c r="J54" s="174"/>
    </row>
    <row r="55" spans="1:10" x14ac:dyDescent="0.3">
      <c r="A55" s="70"/>
      <c r="B55" s="74"/>
      <c r="C55" s="73" t="s">
        <v>108</v>
      </c>
      <c r="D55" s="2" t="s">
        <v>88</v>
      </c>
      <c r="E55" s="2">
        <v>5</v>
      </c>
      <c r="F55" s="2" t="s">
        <v>102</v>
      </c>
      <c r="G55" s="175"/>
      <c r="H55" s="173"/>
      <c r="I55" s="168"/>
      <c r="J55" s="174"/>
    </row>
    <row r="56" spans="1:10" x14ac:dyDescent="0.3">
      <c r="A56" s="70"/>
      <c r="B56" s="74"/>
      <c r="C56" s="73" t="s">
        <v>109</v>
      </c>
      <c r="D56" s="2" t="s">
        <v>88</v>
      </c>
      <c r="E56" s="2">
        <v>2</v>
      </c>
      <c r="F56" s="2" t="s">
        <v>102</v>
      </c>
      <c r="G56" s="175"/>
      <c r="H56" s="173"/>
      <c r="I56" s="168"/>
      <c r="J56" s="174"/>
    </row>
    <row r="57" spans="1:10" x14ac:dyDescent="0.3">
      <c r="A57" s="70"/>
      <c r="B57" s="74"/>
      <c r="C57" s="73" t="s">
        <v>110</v>
      </c>
      <c r="D57" s="2" t="s">
        <v>88</v>
      </c>
      <c r="E57" s="2">
        <v>2</v>
      </c>
      <c r="F57" s="2" t="s">
        <v>102</v>
      </c>
      <c r="G57" s="175"/>
      <c r="H57" s="173"/>
      <c r="I57" s="168"/>
      <c r="J57" s="174"/>
    </row>
    <row r="58" spans="1:10" x14ac:dyDescent="0.3">
      <c r="A58" s="75"/>
      <c r="B58" s="76"/>
      <c r="C58" s="73" t="s">
        <v>111</v>
      </c>
      <c r="D58" s="2" t="s">
        <v>88</v>
      </c>
      <c r="E58" s="2">
        <v>2</v>
      </c>
      <c r="F58" s="2" t="s">
        <v>102</v>
      </c>
      <c r="G58" s="175"/>
      <c r="H58" s="173"/>
      <c r="I58" s="168"/>
      <c r="J58" s="174"/>
    </row>
    <row r="59" spans="1:10" x14ac:dyDescent="0.3">
      <c r="A59" s="77" t="s">
        <v>112</v>
      </c>
      <c r="B59" s="78" t="s">
        <v>113</v>
      </c>
      <c r="C59" s="10"/>
      <c r="D59" s="2" t="s">
        <v>114</v>
      </c>
      <c r="E59" s="2">
        <v>4</v>
      </c>
      <c r="F59" s="2" t="s">
        <v>85</v>
      </c>
      <c r="G59" s="56" t="s">
        <v>57</v>
      </c>
      <c r="H59" s="19">
        <v>15</v>
      </c>
      <c r="I59" s="33"/>
      <c r="J59" s="122">
        <f t="shared" ref="J59:J68" si="4">H59*I59</f>
        <v>0</v>
      </c>
    </row>
    <row r="60" spans="1:10" x14ac:dyDescent="0.3">
      <c r="A60" s="46" t="s">
        <v>115</v>
      </c>
      <c r="B60" s="52" t="s">
        <v>113</v>
      </c>
      <c r="C60" s="10"/>
      <c r="D60" s="2" t="s">
        <v>116</v>
      </c>
      <c r="E60" s="2">
        <v>9</v>
      </c>
      <c r="F60" s="2" t="s">
        <v>85</v>
      </c>
      <c r="G60" s="49" t="s">
        <v>61</v>
      </c>
      <c r="H60" s="19">
        <v>10</v>
      </c>
      <c r="I60" s="33"/>
      <c r="J60" s="122">
        <f t="shared" si="4"/>
        <v>0</v>
      </c>
    </row>
    <row r="61" spans="1:10" x14ac:dyDescent="0.3">
      <c r="A61" s="46" t="s">
        <v>117</v>
      </c>
      <c r="B61" s="52" t="s">
        <v>113</v>
      </c>
      <c r="C61" s="10"/>
      <c r="D61" s="2" t="s">
        <v>118</v>
      </c>
      <c r="E61" s="2">
        <v>1</v>
      </c>
      <c r="F61" s="2" t="s">
        <v>85</v>
      </c>
      <c r="G61" s="56" t="s">
        <v>57</v>
      </c>
      <c r="H61" s="19">
        <v>10</v>
      </c>
      <c r="I61" s="33"/>
      <c r="J61" s="122">
        <f t="shared" si="4"/>
        <v>0</v>
      </c>
    </row>
    <row r="62" spans="1:10" x14ac:dyDescent="0.3">
      <c r="A62" s="46" t="s">
        <v>119</v>
      </c>
      <c r="B62" s="52" t="s">
        <v>113</v>
      </c>
      <c r="C62" s="10"/>
      <c r="D62" s="2" t="s">
        <v>84</v>
      </c>
      <c r="E62" s="2">
        <v>10</v>
      </c>
      <c r="F62" s="2" t="s">
        <v>85</v>
      </c>
      <c r="G62" s="56" t="s">
        <v>57</v>
      </c>
      <c r="H62" s="19">
        <v>10</v>
      </c>
      <c r="I62" s="33"/>
      <c r="J62" s="122">
        <f t="shared" si="4"/>
        <v>0</v>
      </c>
    </row>
    <row r="63" spans="1:10" x14ac:dyDescent="0.3">
      <c r="A63" s="46" t="s">
        <v>120</v>
      </c>
      <c r="B63" s="52" t="s">
        <v>113</v>
      </c>
      <c r="C63" s="10"/>
      <c r="D63" s="2" t="s">
        <v>121</v>
      </c>
      <c r="E63" s="2">
        <v>1</v>
      </c>
      <c r="F63" s="2" t="s">
        <v>85</v>
      </c>
      <c r="G63" s="19" t="s">
        <v>122</v>
      </c>
      <c r="H63" s="19">
        <v>200</v>
      </c>
      <c r="I63" s="33"/>
      <c r="J63" s="122">
        <f t="shared" si="4"/>
        <v>0</v>
      </c>
    </row>
    <row r="64" spans="1:10" x14ac:dyDescent="0.3">
      <c r="A64" s="46" t="s">
        <v>123</v>
      </c>
      <c r="B64" s="52" t="s">
        <v>113</v>
      </c>
      <c r="C64" s="10"/>
      <c r="D64" s="2" t="s">
        <v>124</v>
      </c>
      <c r="E64" s="2">
        <v>100</v>
      </c>
      <c r="F64" s="2" t="s">
        <v>85</v>
      </c>
      <c r="G64" s="19" t="s">
        <v>25</v>
      </c>
      <c r="H64" s="19">
        <v>175</v>
      </c>
      <c r="I64" s="33"/>
      <c r="J64" s="122">
        <f t="shared" si="4"/>
        <v>0</v>
      </c>
    </row>
    <row r="65" spans="1:10" x14ac:dyDescent="0.3">
      <c r="A65" s="46" t="s">
        <v>125</v>
      </c>
      <c r="B65" s="52" t="s">
        <v>126</v>
      </c>
      <c r="C65" s="10"/>
      <c r="D65" s="2" t="s">
        <v>84</v>
      </c>
      <c r="E65" s="2">
        <v>10</v>
      </c>
      <c r="F65" s="2" t="s">
        <v>40</v>
      </c>
      <c r="G65" s="19" t="s">
        <v>25</v>
      </c>
      <c r="H65" s="19">
        <v>1</v>
      </c>
      <c r="I65" s="33"/>
      <c r="J65" s="122">
        <f t="shared" si="4"/>
        <v>0</v>
      </c>
    </row>
    <row r="66" spans="1:10" x14ac:dyDescent="0.3">
      <c r="A66" s="46" t="s">
        <v>125</v>
      </c>
      <c r="B66" s="52" t="s">
        <v>126</v>
      </c>
      <c r="C66" s="10"/>
      <c r="D66" s="2" t="s">
        <v>84</v>
      </c>
      <c r="E66" s="2">
        <v>1</v>
      </c>
      <c r="F66" s="2" t="s">
        <v>127</v>
      </c>
      <c r="G66" s="19" t="s">
        <v>25</v>
      </c>
      <c r="H66" s="19">
        <v>15</v>
      </c>
      <c r="I66" s="33"/>
      <c r="J66" s="122">
        <f t="shared" si="4"/>
        <v>0</v>
      </c>
    </row>
    <row r="67" spans="1:10" x14ac:dyDescent="0.3">
      <c r="A67" s="46" t="s">
        <v>128</v>
      </c>
      <c r="B67" s="52" t="s">
        <v>38</v>
      </c>
      <c r="C67" s="10"/>
      <c r="D67" s="2" t="s">
        <v>88</v>
      </c>
      <c r="E67" s="2">
        <v>0.1</v>
      </c>
      <c r="F67" s="2" t="s">
        <v>40</v>
      </c>
      <c r="G67" s="19" t="s">
        <v>25</v>
      </c>
      <c r="H67" s="19">
        <v>500</v>
      </c>
      <c r="I67" s="33"/>
      <c r="J67" s="122">
        <f t="shared" si="4"/>
        <v>0</v>
      </c>
    </row>
    <row r="68" spans="1:10" x14ac:dyDescent="0.3">
      <c r="A68" s="46" t="s">
        <v>129</v>
      </c>
      <c r="B68" s="79" t="s">
        <v>130</v>
      </c>
      <c r="C68" s="168"/>
      <c r="D68" s="168"/>
      <c r="E68" s="168"/>
      <c r="F68" s="168"/>
      <c r="G68" s="19" t="s">
        <v>42</v>
      </c>
      <c r="H68" s="19">
        <v>60</v>
      </c>
      <c r="I68" s="33"/>
      <c r="J68" s="122">
        <f t="shared" si="4"/>
        <v>0</v>
      </c>
    </row>
    <row r="69" spans="1:10" x14ac:dyDescent="0.3">
      <c r="A69" s="169"/>
      <c r="B69" s="168"/>
      <c r="C69" s="10" t="s">
        <v>131</v>
      </c>
      <c r="D69" s="2" t="s">
        <v>132</v>
      </c>
      <c r="E69" s="2">
        <v>0.05</v>
      </c>
      <c r="F69" s="2" t="s">
        <v>85</v>
      </c>
      <c r="G69" s="175"/>
      <c r="H69" s="173"/>
      <c r="I69" s="168"/>
      <c r="J69" s="174"/>
    </row>
    <row r="70" spans="1:10" x14ac:dyDescent="0.3">
      <c r="A70" s="169"/>
      <c r="B70" s="168"/>
      <c r="C70" s="10" t="s">
        <v>133</v>
      </c>
      <c r="D70" s="2" t="s">
        <v>134</v>
      </c>
      <c r="E70" s="2">
        <v>0.05</v>
      </c>
      <c r="F70" s="2" t="s">
        <v>85</v>
      </c>
      <c r="G70" s="175"/>
      <c r="H70" s="173"/>
      <c r="I70" s="168"/>
      <c r="J70" s="174"/>
    </row>
    <row r="71" spans="1:10" x14ac:dyDescent="0.3">
      <c r="A71" s="169"/>
      <c r="B71" s="168"/>
      <c r="C71" s="10" t="s">
        <v>135</v>
      </c>
      <c r="D71" s="2" t="s">
        <v>136</v>
      </c>
      <c r="E71" s="2">
        <v>0.05</v>
      </c>
      <c r="F71" s="2" t="s">
        <v>85</v>
      </c>
      <c r="G71" s="175"/>
      <c r="H71" s="173"/>
      <c r="I71" s="168"/>
      <c r="J71" s="174"/>
    </row>
    <row r="72" spans="1:10" ht="28.8" x14ac:dyDescent="0.3">
      <c r="A72" s="169"/>
      <c r="B72" s="168"/>
      <c r="C72" s="10" t="s">
        <v>137</v>
      </c>
      <c r="D72" s="80" t="s">
        <v>138</v>
      </c>
      <c r="E72" s="2">
        <v>0.1</v>
      </c>
      <c r="F72" s="2" t="s">
        <v>85</v>
      </c>
      <c r="G72" s="175"/>
      <c r="H72" s="173"/>
      <c r="I72" s="168"/>
      <c r="J72" s="174"/>
    </row>
    <row r="73" spans="1:10" x14ac:dyDescent="0.3">
      <c r="A73" s="169"/>
      <c r="B73" s="168"/>
      <c r="C73" s="10" t="s">
        <v>139</v>
      </c>
      <c r="D73" s="2" t="s">
        <v>140</v>
      </c>
      <c r="E73" s="2">
        <v>0.05</v>
      </c>
      <c r="F73" s="2" t="s">
        <v>85</v>
      </c>
      <c r="G73" s="175"/>
      <c r="H73" s="173"/>
      <c r="I73" s="168"/>
      <c r="J73" s="174"/>
    </row>
    <row r="74" spans="1:10" x14ac:dyDescent="0.3">
      <c r="A74" s="169"/>
      <c r="B74" s="168"/>
      <c r="C74" s="10" t="s">
        <v>141</v>
      </c>
      <c r="D74" s="2" t="s">
        <v>84</v>
      </c>
      <c r="E74" s="2"/>
      <c r="F74" s="2"/>
      <c r="G74" s="175"/>
      <c r="H74" s="173"/>
      <c r="I74" s="168"/>
      <c r="J74" s="174"/>
    </row>
    <row r="75" spans="1:10" ht="28.8" x14ac:dyDescent="0.3">
      <c r="A75" s="81" t="s">
        <v>142</v>
      </c>
      <c r="B75" s="20" t="s">
        <v>143</v>
      </c>
      <c r="C75" s="82" t="s">
        <v>144</v>
      </c>
      <c r="D75" s="83" t="s">
        <v>145</v>
      </c>
      <c r="E75" s="84">
        <v>0.1</v>
      </c>
      <c r="F75" s="84" t="s">
        <v>146</v>
      </c>
      <c r="G75" s="84" t="s">
        <v>25</v>
      </c>
      <c r="H75" s="85">
        <v>100</v>
      </c>
      <c r="I75" s="36"/>
      <c r="J75" s="101">
        <f t="shared" ref="J75:J76" si="5">H75*I75</f>
        <v>0</v>
      </c>
    </row>
    <row r="76" spans="1:10" ht="28.8" x14ac:dyDescent="0.3">
      <c r="A76" s="86" t="s">
        <v>147</v>
      </c>
      <c r="B76" s="21" t="s">
        <v>143</v>
      </c>
      <c r="C76" s="170"/>
      <c r="D76" s="170"/>
      <c r="E76" s="170"/>
      <c r="F76" s="170"/>
      <c r="G76" s="84" t="s">
        <v>25</v>
      </c>
      <c r="H76" s="85">
        <v>1100</v>
      </c>
      <c r="I76" s="36"/>
      <c r="J76" s="101">
        <f t="shared" si="5"/>
        <v>0</v>
      </c>
    </row>
    <row r="77" spans="1:10" x14ac:dyDescent="0.3">
      <c r="A77" s="88"/>
      <c r="B77" s="89"/>
      <c r="C77" s="90" t="s">
        <v>148</v>
      </c>
      <c r="D77" s="91" t="s">
        <v>149</v>
      </c>
      <c r="E77" s="92">
        <v>0.1</v>
      </c>
      <c r="F77" s="93" t="s">
        <v>146</v>
      </c>
      <c r="G77" s="94"/>
      <c r="H77" s="24"/>
      <c r="I77" s="3"/>
      <c r="J77" s="95"/>
    </row>
    <row r="78" spans="1:10" x14ac:dyDescent="0.3">
      <c r="A78" s="87"/>
      <c r="B78" s="96"/>
      <c r="C78" s="90" t="s">
        <v>150</v>
      </c>
      <c r="D78" s="91" t="s">
        <v>151</v>
      </c>
      <c r="E78" s="92">
        <v>0.1</v>
      </c>
      <c r="F78" s="93" t="s">
        <v>146</v>
      </c>
      <c r="G78" s="94"/>
      <c r="H78" s="24"/>
      <c r="I78" s="3"/>
      <c r="J78" s="95"/>
    </row>
    <row r="79" spans="1:10" x14ac:dyDescent="0.3">
      <c r="A79" s="87"/>
      <c r="B79" s="96"/>
      <c r="C79" s="90" t="s">
        <v>152</v>
      </c>
      <c r="D79" s="91" t="s">
        <v>153</v>
      </c>
      <c r="E79" s="92">
        <v>0.1</v>
      </c>
      <c r="F79" s="93" t="s">
        <v>146</v>
      </c>
      <c r="G79" s="94"/>
      <c r="H79" s="24"/>
      <c r="I79" s="3"/>
      <c r="J79" s="95"/>
    </row>
    <row r="80" spans="1:10" x14ac:dyDescent="0.3">
      <c r="A80" s="87"/>
      <c r="B80" s="96"/>
      <c r="C80" s="90" t="s">
        <v>154</v>
      </c>
      <c r="D80" s="91" t="s">
        <v>155</v>
      </c>
      <c r="E80" s="92">
        <v>0.1</v>
      </c>
      <c r="F80" s="93" t="s">
        <v>146</v>
      </c>
      <c r="G80" s="94"/>
      <c r="H80" s="24"/>
      <c r="I80" s="3"/>
      <c r="J80" s="95"/>
    </row>
    <row r="81" spans="1:10" x14ac:dyDescent="0.3">
      <c r="A81" s="87"/>
      <c r="B81" s="96"/>
      <c r="C81" s="90" t="s">
        <v>156</v>
      </c>
      <c r="D81" s="91" t="s">
        <v>157</v>
      </c>
      <c r="E81" s="92">
        <v>0.1</v>
      </c>
      <c r="F81" s="93" t="s">
        <v>146</v>
      </c>
      <c r="G81" s="94"/>
      <c r="H81" s="24"/>
      <c r="I81" s="3"/>
      <c r="J81" s="95"/>
    </row>
    <row r="82" spans="1:10" x14ac:dyDescent="0.3">
      <c r="A82" s="87"/>
      <c r="B82" s="96"/>
      <c r="C82" s="90" t="s">
        <v>158</v>
      </c>
      <c r="D82" s="91" t="s">
        <v>159</v>
      </c>
      <c r="E82" s="92">
        <v>0.1</v>
      </c>
      <c r="F82" s="93" t="s">
        <v>146</v>
      </c>
      <c r="G82" s="94"/>
      <c r="H82" s="24"/>
      <c r="I82" s="3"/>
      <c r="J82" s="95"/>
    </row>
    <row r="83" spans="1:10" x14ac:dyDescent="0.3">
      <c r="A83" s="87"/>
      <c r="B83" s="96"/>
      <c r="C83" s="90" t="s">
        <v>160</v>
      </c>
      <c r="D83" s="91" t="s">
        <v>161</v>
      </c>
      <c r="E83" s="92">
        <v>0.1</v>
      </c>
      <c r="F83" s="93" t="s">
        <v>146</v>
      </c>
      <c r="G83" s="94"/>
      <c r="H83" s="24"/>
      <c r="I83" s="3"/>
      <c r="J83" s="95"/>
    </row>
    <row r="84" spans="1:10" x14ac:dyDescent="0.3">
      <c r="A84" s="87"/>
      <c r="B84" s="96"/>
      <c r="C84" s="90" t="s">
        <v>162</v>
      </c>
      <c r="D84" s="91" t="s">
        <v>163</v>
      </c>
      <c r="E84" s="92">
        <v>0.1</v>
      </c>
      <c r="F84" s="93" t="s">
        <v>146</v>
      </c>
      <c r="G84" s="94"/>
      <c r="H84" s="24"/>
      <c r="I84" s="3"/>
      <c r="J84" s="95"/>
    </row>
    <row r="85" spans="1:10" x14ac:dyDescent="0.3">
      <c r="A85" s="87"/>
      <c r="B85" s="96"/>
      <c r="C85" s="90" t="s">
        <v>164</v>
      </c>
      <c r="D85" s="91" t="s">
        <v>165</v>
      </c>
      <c r="E85" s="92">
        <v>0.1</v>
      </c>
      <c r="F85" s="93" t="s">
        <v>146</v>
      </c>
      <c r="G85" s="94"/>
      <c r="H85" s="24"/>
      <c r="I85" s="3"/>
      <c r="J85" s="95"/>
    </row>
    <row r="86" spans="1:10" x14ac:dyDescent="0.3">
      <c r="A86" s="87"/>
      <c r="B86" s="96"/>
      <c r="C86" s="90" t="s">
        <v>166</v>
      </c>
      <c r="D86" s="91" t="s">
        <v>167</v>
      </c>
      <c r="E86" s="92">
        <v>0.1</v>
      </c>
      <c r="F86" s="93" t="s">
        <v>146</v>
      </c>
      <c r="G86" s="94"/>
      <c r="H86" s="24"/>
      <c r="I86" s="3"/>
      <c r="J86" s="95"/>
    </row>
    <row r="87" spans="1:10" x14ac:dyDescent="0.3">
      <c r="A87" s="87"/>
      <c r="B87" s="96"/>
      <c r="C87" s="90" t="s">
        <v>168</v>
      </c>
      <c r="D87" s="91" t="s">
        <v>169</v>
      </c>
      <c r="E87" s="92">
        <v>0.1</v>
      </c>
      <c r="F87" s="93" t="s">
        <v>146</v>
      </c>
      <c r="G87" s="94"/>
      <c r="H87" s="24"/>
      <c r="I87" s="3"/>
      <c r="J87" s="95"/>
    </row>
    <row r="88" spans="1:10" x14ac:dyDescent="0.3">
      <c r="A88" s="87"/>
      <c r="B88" s="96"/>
      <c r="C88" s="90" t="s">
        <v>170</v>
      </c>
      <c r="D88" s="91" t="s">
        <v>171</v>
      </c>
      <c r="E88" s="92">
        <v>0.1</v>
      </c>
      <c r="F88" s="93" t="s">
        <v>146</v>
      </c>
      <c r="G88" s="94"/>
      <c r="H88" s="24"/>
      <c r="I88" s="3"/>
      <c r="J88" s="95"/>
    </row>
    <row r="89" spans="1:10" x14ac:dyDescent="0.3">
      <c r="A89" s="87"/>
      <c r="B89" s="96"/>
      <c r="C89" s="90" t="s">
        <v>172</v>
      </c>
      <c r="D89" s="91" t="s">
        <v>173</v>
      </c>
      <c r="E89" s="92">
        <v>0.1</v>
      </c>
      <c r="F89" s="93" t="s">
        <v>146</v>
      </c>
      <c r="G89" s="94"/>
      <c r="H89" s="24"/>
      <c r="I89" s="3"/>
      <c r="J89" s="95"/>
    </row>
    <row r="90" spans="1:10" x14ac:dyDescent="0.3">
      <c r="A90" s="87"/>
      <c r="B90" s="96"/>
      <c r="C90" s="90" t="s">
        <v>174</v>
      </c>
      <c r="D90" s="91" t="s">
        <v>175</v>
      </c>
      <c r="E90" s="92">
        <v>0.1</v>
      </c>
      <c r="F90" s="93" t="s">
        <v>146</v>
      </c>
      <c r="G90" s="94"/>
      <c r="H90" s="24"/>
      <c r="I90" s="3"/>
      <c r="J90" s="95"/>
    </row>
    <row r="91" spans="1:10" x14ac:dyDescent="0.3">
      <c r="A91" s="87"/>
      <c r="B91" s="96"/>
      <c r="C91" s="90" t="s">
        <v>176</v>
      </c>
      <c r="D91" s="91" t="s">
        <v>177</v>
      </c>
      <c r="E91" s="92">
        <v>0.1</v>
      </c>
      <c r="F91" s="93" t="s">
        <v>146</v>
      </c>
      <c r="G91" s="94"/>
      <c r="H91" s="24"/>
      <c r="I91" s="3"/>
      <c r="J91" s="95"/>
    </row>
    <row r="92" spans="1:10" x14ac:dyDescent="0.3">
      <c r="A92" s="87"/>
      <c r="B92" s="96"/>
      <c r="C92" s="90" t="s">
        <v>178</v>
      </c>
      <c r="D92" s="91" t="s">
        <v>179</v>
      </c>
      <c r="E92" s="92">
        <v>0.1</v>
      </c>
      <c r="F92" s="93" t="s">
        <v>146</v>
      </c>
      <c r="G92" s="94"/>
      <c r="H92" s="24"/>
      <c r="I92" s="3"/>
      <c r="J92" s="95"/>
    </row>
    <row r="93" spans="1:10" x14ac:dyDescent="0.3">
      <c r="A93" s="87"/>
      <c r="B93" s="96"/>
      <c r="C93" s="90" t="s">
        <v>180</v>
      </c>
      <c r="D93" s="91" t="s">
        <v>181</v>
      </c>
      <c r="E93" s="92">
        <v>0.1</v>
      </c>
      <c r="F93" s="93" t="s">
        <v>146</v>
      </c>
      <c r="G93" s="94"/>
      <c r="H93" s="24"/>
      <c r="I93" s="3"/>
      <c r="J93" s="95"/>
    </row>
    <row r="94" spans="1:10" x14ac:dyDescent="0.3">
      <c r="A94" s="87"/>
      <c r="B94" s="96"/>
      <c r="C94" s="90" t="s">
        <v>182</v>
      </c>
      <c r="D94" s="91" t="s">
        <v>183</v>
      </c>
      <c r="E94" s="92">
        <v>0.1</v>
      </c>
      <c r="F94" s="93" t="s">
        <v>146</v>
      </c>
      <c r="G94" s="94"/>
      <c r="H94" s="24"/>
      <c r="I94" s="3"/>
      <c r="J94" s="95"/>
    </row>
    <row r="95" spans="1:10" x14ac:dyDescent="0.3">
      <c r="A95" s="87"/>
      <c r="B95" s="96"/>
      <c r="C95" s="90" t="s">
        <v>184</v>
      </c>
      <c r="D95" s="91" t="s">
        <v>185</v>
      </c>
      <c r="E95" s="92">
        <v>0.1</v>
      </c>
      <c r="F95" s="93" t="s">
        <v>146</v>
      </c>
      <c r="G95" s="94"/>
      <c r="H95" s="24"/>
      <c r="I95" s="3"/>
      <c r="J95" s="95"/>
    </row>
    <row r="96" spans="1:10" x14ac:dyDescent="0.3">
      <c r="A96" s="87"/>
      <c r="B96" s="96"/>
      <c r="C96" s="90" t="s">
        <v>186</v>
      </c>
      <c r="D96" s="91" t="s">
        <v>187</v>
      </c>
      <c r="E96" s="92">
        <v>0.1</v>
      </c>
      <c r="F96" s="93" t="s">
        <v>146</v>
      </c>
      <c r="G96" s="94"/>
      <c r="H96" s="24"/>
      <c r="I96" s="3"/>
      <c r="J96" s="95"/>
    </row>
    <row r="97" spans="1:10" x14ac:dyDescent="0.3">
      <c r="A97" s="87"/>
      <c r="B97" s="96"/>
      <c r="C97" s="90" t="s">
        <v>188</v>
      </c>
      <c r="D97" s="91" t="s">
        <v>189</v>
      </c>
      <c r="E97" s="92">
        <v>0.1</v>
      </c>
      <c r="F97" s="93" t="s">
        <v>146</v>
      </c>
      <c r="G97" s="94"/>
      <c r="H97" s="24"/>
      <c r="I97" s="3"/>
      <c r="J97" s="95"/>
    </row>
    <row r="98" spans="1:10" x14ac:dyDescent="0.3">
      <c r="A98" s="87"/>
      <c r="B98" s="96"/>
      <c r="C98" s="90" t="s">
        <v>190</v>
      </c>
      <c r="D98" s="91" t="s">
        <v>191</v>
      </c>
      <c r="E98" s="92">
        <v>0.1</v>
      </c>
      <c r="F98" s="93" t="s">
        <v>146</v>
      </c>
      <c r="G98" s="94"/>
      <c r="H98" s="24"/>
      <c r="I98" s="3"/>
      <c r="J98" s="95"/>
    </row>
    <row r="99" spans="1:10" x14ac:dyDescent="0.3">
      <c r="A99" s="87"/>
      <c r="B99" s="96"/>
      <c r="C99" s="90" t="s">
        <v>192</v>
      </c>
      <c r="D99" s="91" t="s">
        <v>193</v>
      </c>
      <c r="E99" s="92">
        <v>0.1</v>
      </c>
      <c r="F99" s="93" t="s">
        <v>146</v>
      </c>
      <c r="G99" s="94"/>
      <c r="H99" s="24"/>
      <c r="I99" s="3"/>
      <c r="J99" s="95"/>
    </row>
    <row r="100" spans="1:10" x14ac:dyDescent="0.3">
      <c r="A100" s="87"/>
      <c r="B100" s="96"/>
      <c r="C100" s="90" t="s">
        <v>194</v>
      </c>
      <c r="D100" s="91" t="s">
        <v>195</v>
      </c>
      <c r="E100" s="92">
        <v>0.1</v>
      </c>
      <c r="F100" s="93" t="s">
        <v>146</v>
      </c>
      <c r="G100" s="94"/>
      <c r="H100" s="24"/>
      <c r="I100" s="3"/>
      <c r="J100" s="95"/>
    </row>
    <row r="101" spans="1:10" x14ac:dyDescent="0.3">
      <c r="A101" s="87"/>
      <c r="B101" s="96"/>
      <c r="C101" s="90" t="s">
        <v>196</v>
      </c>
      <c r="D101" s="91" t="s">
        <v>197</v>
      </c>
      <c r="E101" s="92">
        <v>0.1</v>
      </c>
      <c r="F101" s="93" t="s">
        <v>146</v>
      </c>
      <c r="G101" s="94"/>
      <c r="H101" s="24"/>
      <c r="I101" s="3"/>
      <c r="J101" s="95"/>
    </row>
    <row r="102" spans="1:10" x14ac:dyDescent="0.3">
      <c r="A102" s="87"/>
      <c r="B102" s="96"/>
      <c r="C102" s="90" t="s">
        <v>198</v>
      </c>
      <c r="D102" s="91" t="s">
        <v>199</v>
      </c>
      <c r="E102" s="92">
        <v>0.1</v>
      </c>
      <c r="F102" s="93" t="s">
        <v>146</v>
      </c>
      <c r="G102" s="94"/>
      <c r="H102" s="24"/>
      <c r="I102" s="3"/>
      <c r="J102" s="95"/>
    </row>
    <row r="103" spans="1:10" x14ac:dyDescent="0.3">
      <c r="A103" s="87"/>
      <c r="B103" s="96"/>
      <c r="C103" s="90" t="s">
        <v>200</v>
      </c>
      <c r="D103" s="91" t="s">
        <v>201</v>
      </c>
      <c r="E103" s="92">
        <v>0.1</v>
      </c>
      <c r="F103" s="93" t="s">
        <v>146</v>
      </c>
      <c r="G103" s="94"/>
      <c r="H103" s="24"/>
      <c r="I103" s="3"/>
      <c r="J103" s="95"/>
    </row>
    <row r="104" spans="1:10" x14ac:dyDescent="0.3">
      <c r="A104" s="87"/>
      <c r="B104" s="96"/>
      <c r="C104" s="90" t="s">
        <v>202</v>
      </c>
      <c r="D104" s="91" t="s">
        <v>203</v>
      </c>
      <c r="E104" s="92">
        <v>0.1</v>
      </c>
      <c r="F104" s="93" t="s">
        <v>146</v>
      </c>
      <c r="G104" s="94"/>
      <c r="H104" s="24"/>
      <c r="I104" s="3"/>
      <c r="J104" s="95"/>
    </row>
    <row r="105" spans="1:10" x14ac:dyDescent="0.3">
      <c r="A105" s="87"/>
      <c r="B105" s="96"/>
      <c r="C105" s="90" t="s">
        <v>204</v>
      </c>
      <c r="D105" s="91" t="s">
        <v>88</v>
      </c>
      <c r="E105" s="92">
        <v>0.1</v>
      </c>
      <c r="F105" s="93" t="s">
        <v>146</v>
      </c>
      <c r="G105" s="94"/>
      <c r="H105" s="24"/>
      <c r="I105" s="3"/>
      <c r="J105" s="95"/>
    </row>
    <row r="106" spans="1:10" x14ac:dyDescent="0.3">
      <c r="A106" s="87"/>
      <c r="B106" s="96"/>
      <c r="C106" s="90" t="s">
        <v>205</v>
      </c>
      <c r="D106" s="91" t="s">
        <v>88</v>
      </c>
      <c r="E106" s="92">
        <v>0.1</v>
      </c>
      <c r="F106" s="93" t="s">
        <v>146</v>
      </c>
      <c r="G106" s="94"/>
      <c r="H106" s="24"/>
      <c r="I106" s="3"/>
      <c r="J106" s="95"/>
    </row>
    <row r="107" spans="1:10" x14ac:dyDescent="0.3">
      <c r="A107" s="87"/>
      <c r="B107" s="96"/>
      <c r="C107" s="90" t="s">
        <v>206</v>
      </c>
      <c r="D107" s="91" t="s">
        <v>88</v>
      </c>
      <c r="E107" s="92">
        <v>0.1</v>
      </c>
      <c r="F107" s="93" t="s">
        <v>146</v>
      </c>
      <c r="G107" s="94"/>
      <c r="H107" s="24"/>
      <c r="I107" s="3"/>
      <c r="J107" s="95"/>
    </row>
    <row r="108" spans="1:10" x14ac:dyDescent="0.3">
      <c r="A108" s="97"/>
      <c r="B108" s="98"/>
      <c r="C108" s="90" t="s">
        <v>207</v>
      </c>
      <c r="D108" s="91" t="s">
        <v>88</v>
      </c>
      <c r="E108" s="92">
        <v>0.1</v>
      </c>
      <c r="F108" s="93" t="s">
        <v>146</v>
      </c>
      <c r="G108" s="94"/>
      <c r="H108" s="24"/>
      <c r="I108" s="3"/>
      <c r="J108" s="95"/>
    </row>
    <row r="109" spans="1:10" ht="28.8" x14ac:dyDescent="0.3">
      <c r="A109" s="99" t="s">
        <v>208</v>
      </c>
      <c r="B109" s="100" t="s">
        <v>143</v>
      </c>
      <c r="C109" s="171"/>
      <c r="D109" s="171"/>
      <c r="E109" s="171"/>
      <c r="F109" s="172"/>
      <c r="G109" s="84" t="s">
        <v>25</v>
      </c>
      <c r="H109" s="85">
        <v>500</v>
      </c>
      <c r="I109" s="36"/>
      <c r="J109" s="101">
        <f>H109*I109</f>
        <v>0</v>
      </c>
    </row>
    <row r="110" spans="1:10" x14ac:dyDescent="0.3">
      <c r="A110" s="88"/>
      <c r="B110" s="89"/>
      <c r="C110" s="90" t="s">
        <v>148</v>
      </c>
      <c r="D110" s="91" t="s">
        <v>149</v>
      </c>
      <c r="E110" s="92">
        <v>0.1</v>
      </c>
      <c r="F110" s="93" t="s">
        <v>146</v>
      </c>
      <c r="G110" s="102"/>
      <c r="H110" s="103"/>
      <c r="I110" s="104"/>
      <c r="J110" s="105"/>
    </row>
    <row r="111" spans="1:10" x14ac:dyDescent="0.3">
      <c r="A111" s="87"/>
      <c r="B111" s="96"/>
      <c r="C111" s="90" t="s">
        <v>209</v>
      </c>
      <c r="D111" s="91" t="s">
        <v>210</v>
      </c>
      <c r="E111" s="92">
        <v>0.1</v>
      </c>
      <c r="F111" s="93" t="s">
        <v>146</v>
      </c>
      <c r="G111" s="94"/>
      <c r="H111" s="24"/>
      <c r="I111" s="3"/>
      <c r="J111" s="95"/>
    </row>
    <row r="112" spans="1:10" x14ac:dyDescent="0.3">
      <c r="A112" s="87"/>
      <c r="B112" s="96"/>
      <c r="C112" s="90" t="s">
        <v>211</v>
      </c>
      <c r="D112" s="91" t="s">
        <v>212</v>
      </c>
      <c r="E112" s="92">
        <v>0.1</v>
      </c>
      <c r="F112" s="93" t="s">
        <v>146</v>
      </c>
      <c r="G112" s="94"/>
      <c r="H112" s="24"/>
      <c r="I112" s="3"/>
      <c r="J112" s="95"/>
    </row>
    <row r="113" spans="1:10" x14ac:dyDescent="0.3">
      <c r="A113" s="87"/>
      <c r="B113" s="96"/>
      <c r="C113" s="90" t="s">
        <v>150</v>
      </c>
      <c r="D113" s="91" t="s">
        <v>151</v>
      </c>
      <c r="E113" s="92">
        <v>0.1</v>
      </c>
      <c r="F113" s="93" t="s">
        <v>146</v>
      </c>
      <c r="G113" s="94"/>
      <c r="H113" s="24"/>
      <c r="I113" s="3"/>
      <c r="J113" s="95"/>
    </row>
    <row r="114" spans="1:10" x14ac:dyDescent="0.3">
      <c r="A114" s="87"/>
      <c r="B114" s="96"/>
      <c r="C114" s="90" t="s">
        <v>213</v>
      </c>
      <c r="D114" s="91" t="s">
        <v>214</v>
      </c>
      <c r="E114" s="92">
        <v>0.1</v>
      </c>
      <c r="F114" s="93" t="s">
        <v>146</v>
      </c>
      <c r="G114" s="94"/>
      <c r="H114" s="24"/>
      <c r="I114" s="3"/>
      <c r="J114" s="95"/>
    </row>
    <row r="115" spans="1:10" x14ac:dyDescent="0.3">
      <c r="A115" s="87"/>
      <c r="B115" s="96"/>
      <c r="C115" s="90" t="s">
        <v>152</v>
      </c>
      <c r="D115" s="91" t="s">
        <v>153</v>
      </c>
      <c r="E115" s="92">
        <v>0.1</v>
      </c>
      <c r="F115" s="93" t="s">
        <v>146</v>
      </c>
      <c r="G115" s="94"/>
      <c r="H115" s="24"/>
      <c r="I115" s="3"/>
      <c r="J115" s="95"/>
    </row>
    <row r="116" spans="1:10" x14ac:dyDescent="0.3">
      <c r="A116" s="87"/>
      <c r="B116" s="96"/>
      <c r="C116" s="90" t="s">
        <v>154</v>
      </c>
      <c r="D116" s="91" t="s">
        <v>155</v>
      </c>
      <c r="E116" s="92">
        <v>0.1</v>
      </c>
      <c r="F116" s="93" t="s">
        <v>146</v>
      </c>
      <c r="G116" s="94"/>
      <c r="H116" s="24"/>
      <c r="I116" s="3"/>
      <c r="J116" s="95"/>
    </row>
    <row r="117" spans="1:10" x14ac:dyDescent="0.3">
      <c r="A117" s="87"/>
      <c r="B117" s="96"/>
      <c r="C117" s="90" t="s">
        <v>156</v>
      </c>
      <c r="D117" s="91" t="s">
        <v>157</v>
      </c>
      <c r="E117" s="92">
        <v>0.1</v>
      </c>
      <c r="F117" s="93" t="s">
        <v>146</v>
      </c>
      <c r="G117" s="94"/>
      <c r="H117" s="24"/>
      <c r="I117" s="3"/>
      <c r="J117" s="95"/>
    </row>
    <row r="118" spans="1:10" x14ac:dyDescent="0.3">
      <c r="A118" s="87"/>
      <c r="B118" s="96"/>
      <c r="C118" s="90" t="s">
        <v>158</v>
      </c>
      <c r="D118" s="91" t="s">
        <v>159</v>
      </c>
      <c r="E118" s="92">
        <v>0.1</v>
      </c>
      <c r="F118" s="93" t="s">
        <v>146</v>
      </c>
      <c r="G118" s="94"/>
      <c r="H118" s="24"/>
      <c r="I118" s="3"/>
      <c r="J118" s="95"/>
    </row>
    <row r="119" spans="1:10" x14ac:dyDescent="0.3">
      <c r="A119" s="87"/>
      <c r="B119" s="96"/>
      <c r="C119" s="90" t="s">
        <v>160</v>
      </c>
      <c r="D119" s="91" t="s">
        <v>161</v>
      </c>
      <c r="E119" s="92">
        <v>0.1</v>
      </c>
      <c r="F119" s="93" t="s">
        <v>146</v>
      </c>
      <c r="G119" s="94"/>
      <c r="H119" s="24"/>
      <c r="I119" s="3"/>
      <c r="J119" s="95"/>
    </row>
    <row r="120" spans="1:10" x14ac:dyDescent="0.3">
      <c r="A120" s="87"/>
      <c r="B120" s="96"/>
      <c r="C120" s="90" t="s">
        <v>162</v>
      </c>
      <c r="D120" s="91" t="s">
        <v>163</v>
      </c>
      <c r="E120" s="92">
        <v>0.1</v>
      </c>
      <c r="F120" s="93" t="s">
        <v>146</v>
      </c>
      <c r="G120" s="94"/>
      <c r="H120" s="24"/>
      <c r="I120" s="3"/>
      <c r="J120" s="95"/>
    </row>
    <row r="121" spans="1:10" x14ac:dyDescent="0.3">
      <c r="A121" s="87"/>
      <c r="B121" s="96"/>
      <c r="C121" s="90" t="s">
        <v>164</v>
      </c>
      <c r="D121" s="91" t="s">
        <v>165</v>
      </c>
      <c r="E121" s="92">
        <v>0.1</v>
      </c>
      <c r="F121" s="93" t="s">
        <v>146</v>
      </c>
      <c r="G121" s="94"/>
      <c r="H121" s="24"/>
      <c r="I121" s="3"/>
      <c r="J121" s="95"/>
    </row>
    <row r="122" spans="1:10" x14ac:dyDescent="0.3">
      <c r="A122" s="87"/>
      <c r="B122" s="96"/>
      <c r="C122" s="90" t="s">
        <v>215</v>
      </c>
      <c r="D122" s="91" t="s">
        <v>216</v>
      </c>
      <c r="E122" s="92">
        <v>0.1</v>
      </c>
      <c r="F122" s="93" t="s">
        <v>146</v>
      </c>
      <c r="G122" s="94"/>
      <c r="H122" s="24"/>
      <c r="I122" s="3"/>
      <c r="J122" s="95"/>
    </row>
    <row r="123" spans="1:10" x14ac:dyDescent="0.3">
      <c r="A123" s="87"/>
      <c r="B123" s="96"/>
      <c r="C123" s="90" t="s">
        <v>166</v>
      </c>
      <c r="D123" s="91" t="s">
        <v>167</v>
      </c>
      <c r="E123" s="92">
        <v>0.1</v>
      </c>
      <c r="F123" s="93" t="s">
        <v>146</v>
      </c>
      <c r="G123" s="94"/>
      <c r="H123" s="24"/>
      <c r="I123" s="3"/>
      <c r="J123" s="95"/>
    </row>
    <row r="124" spans="1:10" x14ac:dyDescent="0.3">
      <c r="A124" s="87"/>
      <c r="B124" s="96"/>
      <c r="C124" s="90" t="s">
        <v>168</v>
      </c>
      <c r="D124" s="91" t="s">
        <v>169</v>
      </c>
      <c r="E124" s="92">
        <v>0.1</v>
      </c>
      <c r="F124" s="93" t="s">
        <v>146</v>
      </c>
      <c r="G124" s="94"/>
      <c r="H124" s="24"/>
      <c r="I124" s="3"/>
      <c r="J124" s="95"/>
    </row>
    <row r="125" spans="1:10" x14ac:dyDescent="0.3">
      <c r="A125" s="87"/>
      <c r="B125" s="96"/>
      <c r="C125" s="90" t="s">
        <v>170</v>
      </c>
      <c r="D125" s="91" t="s">
        <v>171</v>
      </c>
      <c r="E125" s="92">
        <v>0.1</v>
      </c>
      <c r="F125" s="93" t="s">
        <v>146</v>
      </c>
      <c r="G125" s="94"/>
      <c r="H125" s="24"/>
      <c r="I125" s="3"/>
      <c r="J125" s="95"/>
    </row>
    <row r="126" spans="1:10" x14ac:dyDescent="0.3">
      <c r="A126" s="87"/>
      <c r="B126" s="96"/>
      <c r="C126" s="90" t="s">
        <v>172</v>
      </c>
      <c r="D126" s="91" t="s">
        <v>173</v>
      </c>
      <c r="E126" s="92">
        <v>0.1</v>
      </c>
      <c r="F126" s="93" t="s">
        <v>146</v>
      </c>
      <c r="G126" s="94"/>
      <c r="H126" s="24"/>
      <c r="I126" s="3"/>
      <c r="J126" s="95"/>
    </row>
    <row r="127" spans="1:10" x14ac:dyDescent="0.3">
      <c r="A127" s="87"/>
      <c r="B127" s="96"/>
      <c r="C127" s="90" t="s">
        <v>174</v>
      </c>
      <c r="D127" s="91" t="s">
        <v>175</v>
      </c>
      <c r="E127" s="92">
        <v>0.1</v>
      </c>
      <c r="F127" s="93" t="s">
        <v>146</v>
      </c>
      <c r="G127" s="94"/>
      <c r="H127" s="24"/>
      <c r="I127" s="3"/>
      <c r="J127" s="95"/>
    </row>
    <row r="128" spans="1:10" x14ac:dyDescent="0.3">
      <c r="A128" s="87"/>
      <c r="B128" s="96"/>
      <c r="C128" s="90" t="s">
        <v>176</v>
      </c>
      <c r="D128" s="91" t="s">
        <v>177</v>
      </c>
      <c r="E128" s="92">
        <v>0.1</v>
      </c>
      <c r="F128" s="93" t="s">
        <v>146</v>
      </c>
      <c r="G128" s="94"/>
      <c r="H128" s="24"/>
      <c r="I128" s="3"/>
      <c r="J128" s="95"/>
    </row>
    <row r="129" spans="1:10" x14ac:dyDescent="0.3">
      <c r="A129" s="87"/>
      <c r="B129" s="96"/>
      <c r="C129" s="90" t="s">
        <v>217</v>
      </c>
      <c r="D129" s="91" t="s">
        <v>218</v>
      </c>
      <c r="E129" s="92">
        <v>0.1</v>
      </c>
      <c r="F129" s="93" t="s">
        <v>146</v>
      </c>
      <c r="G129" s="94"/>
      <c r="H129" s="24"/>
      <c r="I129" s="3"/>
      <c r="J129" s="95"/>
    </row>
    <row r="130" spans="1:10" x14ac:dyDescent="0.3">
      <c r="A130" s="87"/>
      <c r="B130" s="96"/>
      <c r="C130" s="90" t="s">
        <v>178</v>
      </c>
      <c r="D130" s="91" t="s">
        <v>179</v>
      </c>
      <c r="E130" s="92">
        <v>0.1</v>
      </c>
      <c r="F130" s="93" t="s">
        <v>146</v>
      </c>
      <c r="G130" s="94"/>
      <c r="H130" s="24"/>
      <c r="I130" s="3"/>
      <c r="J130" s="95"/>
    </row>
    <row r="131" spans="1:10" x14ac:dyDescent="0.3">
      <c r="A131" s="87"/>
      <c r="B131" s="96"/>
      <c r="C131" s="90" t="s">
        <v>180</v>
      </c>
      <c r="D131" s="91" t="s">
        <v>181</v>
      </c>
      <c r="E131" s="92">
        <v>0.1</v>
      </c>
      <c r="F131" s="93" t="s">
        <v>146</v>
      </c>
      <c r="G131" s="94"/>
      <c r="H131" s="24"/>
      <c r="I131" s="3"/>
      <c r="J131" s="95"/>
    </row>
    <row r="132" spans="1:10" x14ac:dyDescent="0.3">
      <c r="A132" s="87"/>
      <c r="B132" s="96"/>
      <c r="C132" s="90" t="s">
        <v>182</v>
      </c>
      <c r="D132" s="91" t="s">
        <v>183</v>
      </c>
      <c r="E132" s="92">
        <v>0.1</v>
      </c>
      <c r="F132" s="93" t="s">
        <v>146</v>
      </c>
      <c r="G132" s="94"/>
      <c r="H132" s="24"/>
      <c r="I132" s="3"/>
      <c r="J132" s="95"/>
    </row>
    <row r="133" spans="1:10" x14ac:dyDescent="0.3">
      <c r="A133" s="87"/>
      <c r="B133" s="96"/>
      <c r="C133" s="90" t="s">
        <v>184</v>
      </c>
      <c r="D133" s="91" t="s">
        <v>185</v>
      </c>
      <c r="E133" s="92">
        <v>0.1</v>
      </c>
      <c r="F133" s="93" t="s">
        <v>146</v>
      </c>
      <c r="G133" s="94"/>
      <c r="H133" s="24"/>
      <c r="I133" s="3"/>
      <c r="J133" s="95"/>
    </row>
    <row r="134" spans="1:10" x14ac:dyDescent="0.3">
      <c r="A134" s="87"/>
      <c r="B134" s="96"/>
      <c r="C134" s="90" t="s">
        <v>186</v>
      </c>
      <c r="D134" s="91" t="s">
        <v>187</v>
      </c>
      <c r="E134" s="92">
        <v>0.1</v>
      </c>
      <c r="F134" s="93" t="s">
        <v>146</v>
      </c>
      <c r="G134" s="94"/>
      <c r="H134" s="24"/>
      <c r="I134" s="3"/>
      <c r="J134" s="95"/>
    </row>
    <row r="135" spans="1:10" x14ac:dyDescent="0.3">
      <c r="A135" s="87"/>
      <c r="B135" s="96"/>
      <c r="C135" s="90" t="s">
        <v>188</v>
      </c>
      <c r="D135" s="91" t="s">
        <v>189</v>
      </c>
      <c r="E135" s="92">
        <v>0.1</v>
      </c>
      <c r="F135" s="93" t="s">
        <v>146</v>
      </c>
      <c r="G135" s="94"/>
      <c r="H135" s="24"/>
      <c r="I135" s="3"/>
      <c r="J135" s="95"/>
    </row>
    <row r="136" spans="1:10" x14ac:dyDescent="0.3">
      <c r="A136" s="87"/>
      <c r="B136" s="96"/>
      <c r="C136" s="90" t="s">
        <v>190</v>
      </c>
      <c r="D136" s="91" t="s">
        <v>191</v>
      </c>
      <c r="E136" s="92">
        <v>0.1</v>
      </c>
      <c r="F136" s="93" t="s">
        <v>146</v>
      </c>
      <c r="G136" s="94"/>
      <c r="H136" s="24"/>
      <c r="I136" s="3"/>
      <c r="J136" s="95"/>
    </row>
    <row r="137" spans="1:10" x14ac:dyDescent="0.3">
      <c r="A137" s="87"/>
      <c r="B137" s="96"/>
      <c r="C137" s="90" t="s">
        <v>192</v>
      </c>
      <c r="D137" s="91" t="s">
        <v>193</v>
      </c>
      <c r="E137" s="92">
        <v>0.1</v>
      </c>
      <c r="F137" s="93" t="s">
        <v>146</v>
      </c>
      <c r="G137" s="94"/>
      <c r="H137" s="24"/>
      <c r="I137" s="3"/>
      <c r="J137" s="95"/>
    </row>
    <row r="138" spans="1:10" x14ac:dyDescent="0.3">
      <c r="A138" s="8"/>
      <c r="B138" s="96"/>
      <c r="C138" s="90" t="s">
        <v>219</v>
      </c>
      <c r="D138" s="91" t="s">
        <v>220</v>
      </c>
      <c r="E138" s="92">
        <v>0.1</v>
      </c>
      <c r="F138" s="93" t="s">
        <v>146</v>
      </c>
      <c r="G138" s="94"/>
      <c r="H138" s="24"/>
      <c r="I138" s="3"/>
      <c r="J138" s="95"/>
    </row>
    <row r="139" spans="1:10" x14ac:dyDescent="0.3">
      <c r="A139" s="87"/>
      <c r="B139" s="96"/>
      <c r="C139" s="90" t="s">
        <v>194</v>
      </c>
      <c r="D139" s="91" t="s">
        <v>195</v>
      </c>
      <c r="E139" s="92">
        <v>0.1</v>
      </c>
      <c r="F139" s="93" t="s">
        <v>146</v>
      </c>
      <c r="G139" s="94"/>
      <c r="H139" s="24"/>
      <c r="I139" s="3"/>
      <c r="J139" s="95"/>
    </row>
    <row r="140" spans="1:10" x14ac:dyDescent="0.3">
      <c r="A140" s="87"/>
      <c r="B140" s="96"/>
      <c r="C140" s="90" t="s">
        <v>196</v>
      </c>
      <c r="D140" s="91" t="s">
        <v>197</v>
      </c>
      <c r="E140" s="92">
        <v>0.1</v>
      </c>
      <c r="F140" s="93" t="s">
        <v>146</v>
      </c>
      <c r="G140" s="94"/>
      <c r="H140" s="24"/>
      <c r="I140" s="3"/>
      <c r="J140" s="95"/>
    </row>
    <row r="141" spans="1:10" x14ac:dyDescent="0.3">
      <c r="A141" s="87"/>
      <c r="B141" s="96"/>
      <c r="C141" s="90" t="s">
        <v>221</v>
      </c>
      <c r="D141" s="91" t="s">
        <v>222</v>
      </c>
      <c r="E141" s="92">
        <v>0.1</v>
      </c>
      <c r="F141" s="93" t="s">
        <v>146</v>
      </c>
      <c r="G141" s="94"/>
      <c r="H141" s="24"/>
      <c r="I141" s="3"/>
      <c r="J141" s="95"/>
    </row>
    <row r="142" spans="1:10" x14ac:dyDescent="0.3">
      <c r="A142" s="87"/>
      <c r="B142" s="96"/>
      <c r="C142" s="90" t="s">
        <v>223</v>
      </c>
      <c r="D142" s="91" t="s">
        <v>224</v>
      </c>
      <c r="E142" s="92">
        <v>0.1</v>
      </c>
      <c r="F142" s="93" t="s">
        <v>146</v>
      </c>
      <c r="G142" s="94"/>
      <c r="H142" s="24"/>
      <c r="I142" s="3"/>
      <c r="J142" s="95"/>
    </row>
    <row r="143" spans="1:10" x14ac:dyDescent="0.3">
      <c r="A143" s="87"/>
      <c r="B143" s="96"/>
      <c r="C143" s="90" t="s">
        <v>198</v>
      </c>
      <c r="D143" s="91" t="s">
        <v>199</v>
      </c>
      <c r="E143" s="92">
        <v>0.1</v>
      </c>
      <c r="F143" s="93" t="s">
        <v>146</v>
      </c>
      <c r="G143" s="94"/>
      <c r="H143" s="24"/>
      <c r="I143" s="3"/>
      <c r="J143" s="95"/>
    </row>
    <row r="144" spans="1:10" x14ac:dyDescent="0.3">
      <c r="A144" s="87"/>
      <c r="B144" s="96"/>
      <c r="C144" s="90" t="s">
        <v>225</v>
      </c>
      <c r="D144" s="91" t="s">
        <v>226</v>
      </c>
      <c r="E144" s="92">
        <v>0.1</v>
      </c>
      <c r="F144" s="93" t="s">
        <v>146</v>
      </c>
      <c r="G144" s="94"/>
      <c r="H144" s="24"/>
      <c r="I144" s="3"/>
      <c r="J144" s="95"/>
    </row>
    <row r="145" spans="1:11" x14ac:dyDescent="0.3">
      <c r="A145" s="87"/>
      <c r="B145" s="96"/>
      <c r="C145" s="90" t="s">
        <v>200</v>
      </c>
      <c r="D145" s="91" t="s">
        <v>201</v>
      </c>
      <c r="E145" s="92">
        <v>0.1</v>
      </c>
      <c r="F145" s="93" t="s">
        <v>146</v>
      </c>
      <c r="G145" s="94"/>
      <c r="H145" s="24"/>
      <c r="I145" s="3"/>
      <c r="J145" s="95"/>
    </row>
    <row r="146" spans="1:11" x14ac:dyDescent="0.3">
      <c r="A146" s="87"/>
      <c r="B146" s="96"/>
      <c r="C146" s="90" t="s">
        <v>202</v>
      </c>
      <c r="D146" s="91" t="s">
        <v>203</v>
      </c>
      <c r="E146" s="92">
        <v>0.1</v>
      </c>
      <c r="F146" s="93" t="s">
        <v>146</v>
      </c>
      <c r="G146" s="94"/>
      <c r="H146" s="24"/>
      <c r="I146" s="3"/>
      <c r="J146" s="95"/>
    </row>
    <row r="147" spans="1:11" x14ac:dyDescent="0.3">
      <c r="A147" s="87"/>
      <c r="B147" s="96"/>
      <c r="C147" s="90" t="s">
        <v>227</v>
      </c>
      <c r="D147" s="91" t="s">
        <v>228</v>
      </c>
      <c r="E147" s="92">
        <v>0.1</v>
      </c>
      <c r="F147" s="93" t="s">
        <v>146</v>
      </c>
      <c r="G147" s="94"/>
      <c r="H147" s="24"/>
      <c r="I147" s="3"/>
      <c r="J147" s="95"/>
    </row>
    <row r="148" spans="1:11" x14ac:dyDescent="0.3">
      <c r="A148" s="87"/>
      <c r="B148" s="96"/>
      <c r="C148" s="90" t="s">
        <v>204</v>
      </c>
      <c r="D148" s="91" t="s">
        <v>88</v>
      </c>
      <c r="E148" s="92">
        <v>0.1</v>
      </c>
      <c r="F148" s="93" t="s">
        <v>146</v>
      </c>
      <c r="G148" s="94"/>
      <c r="H148" s="24"/>
      <c r="I148" s="3"/>
      <c r="J148" s="95"/>
    </row>
    <row r="149" spans="1:11" x14ac:dyDescent="0.3">
      <c r="A149" s="87"/>
      <c r="B149" s="96"/>
      <c r="C149" s="90" t="s">
        <v>205</v>
      </c>
      <c r="D149" s="91" t="s">
        <v>88</v>
      </c>
      <c r="E149" s="92">
        <v>0.1</v>
      </c>
      <c r="F149" s="93" t="s">
        <v>146</v>
      </c>
      <c r="G149" s="94"/>
      <c r="H149" s="24"/>
      <c r="I149" s="3"/>
      <c r="J149" s="95"/>
    </row>
    <row r="150" spans="1:11" x14ac:dyDescent="0.3">
      <c r="A150" s="87"/>
      <c r="B150" s="96"/>
      <c r="C150" s="90" t="s">
        <v>206</v>
      </c>
      <c r="D150" s="91" t="s">
        <v>88</v>
      </c>
      <c r="E150" s="92">
        <v>0.1</v>
      </c>
      <c r="F150" s="93" t="s">
        <v>146</v>
      </c>
      <c r="G150" s="94"/>
      <c r="H150" s="24"/>
      <c r="I150" s="3"/>
      <c r="J150" s="95"/>
    </row>
    <row r="151" spans="1:11" ht="15" thickBot="1" x14ac:dyDescent="0.35">
      <c r="A151" s="106"/>
      <c r="B151" s="107"/>
      <c r="C151" s="108" t="s">
        <v>207</v>
      </c>
      <c r="D151" s="109" t="s">
        <v>88</v>
      </c>
      <c r="E151" s="110">
        <v>0.1</v>
      </c>
      <c r="F151" s="111" t="s">
        <v>146</v>
      </c>
      <c r="G151" s="112"/>
      <c r="H151" s="113"/>
      <c r="I151" s="7"/>
      <c r="J151" s="114"/>
    </row>
    <row r="152" spans="1:11" x14ac:dyDescent="0.3">
      <c r="A152" t="s">
        <v>229</v>
      </c>
      <c r="B152" s="115"/>
      <c r="C152" s="115"/>
      <c r="D152" s="3"/>
      <c r="E152" s="3"/>
      <c r="F152" s="3"/>
      <c r="G152" s="3"/>
      <c r="H152" s="24"/>
      <c r="I152" s="3"/>
      <c r="J152" s="37"/>
      <c r="K152" s="30" t="s">
        <v>127</v>
      </c>
    </row>
    <row r="153" spans="1:11" x14ac:dyDescent="0.3">
      <c r="A153" s="3"/>
      <c r="B153" s="115"/>
      <c r="C153" s="115"/>
      <c r="D153" s="3"/>
      <c r="E153" s="3"/>
      <c r="F153" s="3"/>
      <c r="G153" s="3"/>
      <c r="H153" s="24"/>
      <c r="I153" s="3"/>
      <c r="J153" s="24"/>
    </row>
    <row r="154" spans="1:11" x14ac:dyDescent="0.3">
      <c r="A154" t="s">
        <v>230</v>
      </c>
      <c r="B154" s="115"/>
      <c r="C154" s="115"/>
      <c r="D154" s="3"/>
      <c r="E154" s="3"/>
      <c r="F154" s="3"/>
      <c r="G154" s="3"/>
      <c r="H154" s="24"/>
      <c r="I154" s="3"/>
      <c r="J154" s="116">
        <f>SUM(J2:J151)</f>
        <v>0</v>
      </c>
    </row>
    <row r="155" spans="1:11" x14ac:dyDescent="0.3">
      <c r="A155" t="s">
        <v>231</v>
      </c>
      <c r="B155" s="115"/>
      <c r="C155" s="115"/>
      <c r="D155" s="3"/>
      <c r="E155" s="3"/>
      <c r="F155" s="3"/>
      <c r="G155" s="117">
        <f>J154*0.15</f>
        <v>0</v>
      </c>
      <c r="H155" s="24"/>
      <c r="I155" s="3"/>
      <c r="J155" s="118">
        <f>G155*((100-J152)/100)</f>
        <v>0</v>
      </c>
    </row>
    <row r="156" spans="1:11" x14ac:dyDescent="0.3">
      <c r="A156" s="3"/>
      <c r="B156" s="115"/>
      <c r="C156" s="115"/>
      <c r="D156" s="3"/>
      <c r="E156" s="3"/>
      <c r="F156" s="3"/>
      <c r="G156" s="3"/>
      <c r="H156" s="24"/>
      <c r="I156" s="3"/>
      <c r="J156" s="119"/>
    </row>
    <row r="157" spans="1:11" x14ac:dyDescent="0.3">
      <c r="A157" s="120" t="s">
        <v>232</v>
      </c>
      <c r="B157" s="115"/>
      <c r="C157" s="115"/>
      <c r="D157" s="3"/>
      <c r="E157" s="3"/>
      <c r="F157" s="3"/>
      <c r="G157" s="3"/>
      <c r="H157" s="24"/>
      <c r="I157" s="3"/>
      <c r="J157" s="121">
        <f>J154+J155</f>
        <v>0</v>
      </c>
    </row>
  </sheetData>
  <sheetProtection algorithmName="SHA-512" hashValue="BvHyOW9Mcn1ZCjwowlGX/zfOddAND2HaDbFvPlAo3Ex4EzPsn32TJ4qBTBTB2FSgXNSylEgVdbuwfMDB7vpgMQ==" saltValue="UIscSCJQguX4xt0YEV0mKw==" spinCount="100000" sheet="1" objects="1" scenarios="1"/>
  <mergeCells count="45">
    <mergeCell ref="B4:F4"/>
    <mergeCell ref="C22:F22"/>
    <mergeCell ref="C10:F10"/>
    <mergeCell ref="C5:F5"/>
    <mergeCell ref="C6:F6"/>
    <mergeCell ref="C7:F7"/>
    <mergeCell ref="C8:F8"/>
    <mergeCell ref="C9:F9"/>
    <mergeCell ref="B2:F2"/>
    <mergeCell ref="B3:F3"/>
    <mergeCell ref="D33:F33"/>
    <mergeCell ref="D34:F34"/>
    <mergeCell ref="D32:F32"/>
    <mergeCell ref="C23:F23"/>
    <mergeCell ref="C11:F11"/>
    <mergeCell ref="C12:F12"/>
    <mergeCell ref="C13:F13"/>
    <mergeCell ref="C14:F14"/>
    <mergeCell ref="C16:F16"/>
    <mergeCell ref="C17:F17"/>
    <mergeCell ref="C18:F18"/>
    <mergeCell ref="C19:F19"/>
    <mergeCell ref="C20:F20"/>
    <mergeCell ref="C21:F21"/>
    <mergeCell ref="A39:J39"/>
    <mergeCell ref="G46:G58"/>
    <mergeCell ref="H46:J58"/>
    <mergeCell ref="D36:F36"/>
    <mergeCell ref="D38:F38"/>
    <mergeCell ref="C45:F45"/>
    <mergeCell ref="D35:F35"/>
    <mergeCell ref="C24:F24"/>
    <mergeCell ref="C25:F25"/>
    <mergeCell ref="C26:F26"/>
    <mergeCell ref="C27:F27"/>
    <mergeCell ref="C28:F28"/>
    <mergeCell ref="C29:F29"/>
    <mergeCell ref="C30:F30"/>
    <mergeCell ref="A31:J31"/>
    <mergeCell ref="C68:F68"/>
    <mergeCell ref="A69:B74"/>
    <mergeCell ref="C76:F76"/>
    <mergeCell ref="C109:F109"/>
    <mergeCell ref="H69:J74"/>
    <mergeCell ref="G69:G7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498B-4816-483A-AD52-6461E5F6F25B}">
  <dimension ref="A1:L113"/>
  <sheetViews>
    <sheetView tabSelected="1" topLeftCell="A97" zoomScale="70" zoomScaleNormal="70" workbookViewId="0">
      <selection activeCell="L4" sqref="L4"/>
    </sheetView>
  </sheetViews>
  <sheetFormatPr defaultColWidth="8.88671875" defaultRowHeight="14.4" x14ac:dyDescent="0.3"/>
  <cols>
    <col min="1" max="1" width="50.44140625" style="30" bestFit="1" customWidth="1"/>
    <col min="2" max="2" width="11" style="30" bestFit="1" customWidth="1"/>
    <col min="3" max="3" width="22.44140625" style="30" bestFit="1" customWidth="1"/>
    <col min="4" max="4" width="56.33203125" style="30" bestFit="1" customWidth="1"/>
    <col min="5" max="5" width="12.5546875" style="30" bestFit="1" customWidth="1"/>
    <col min="6" max="6" width="7.5546875" style="30" bestFit="1" customWidth="1"/>
    <col min="7" max="7" width="8.44140625" style="30" bestFit="1" customWidth="1"/>
    <col min="8" max="8" width="19.5546875" style="30" bestFit="1" customWidth="1"/>
    <col min="9" max="9" width="8.88671875" style="39"/>
    <col min="10" max="10" width="8.88671875" style="30"/>
    <col min="11" max="11" width="12.77734375" style="130" customWidth="1"/>
    <col min="12" max="16384" width="8.88671875" style="30"/>
  </cols>
  <sheetData>
    <row r="1" spans="1:11" x14ac:dyDescent="0.3">
      <c r="A1" s="40" t="s">
        <v>233</v>
      </c>
      <c r="B1" s="131" t="s">
        <v>234</v>
      </c>
      <c r="C1" s="131" t="s">
        <v>8</v>
      </c>
      <c r="D1" s="13" t="s">
        <v>235</v>
      </c>
      <c r="E1" s="13" t="s">
        <v>10</v>
      </c>
      <c r="F1" s="13" t="s">
        <v>11</v>
      </c>
      <c r="G1" s="14" t="s">
        <v>12</v>
      </c>
      <c r="H1" s="13" t="s">
        <v>13</v>
      </c>
      <c r="I1" s="13" t="s">
        <v>236</v>
      </c>
      <c r="J1" s="123" t="s">
        <v>15</v>
      </c>
      <c r="K1" s="138" t="s">
        <v>16</v>
      </c>
    </row>
    <row r="2" spans="1:11" x14ac:dyDescent="0.3">
      <c r="A2" s="132" t="s">
        <v>54</v>
      </c>
      <c r="B2" s="4" t="s">
        <v>237</v>
      </c>
      <c r="C2" s="133" t="s">
        <v>238</v>
      </c>
      <c r="D2" s="4"/>
      <c r="E2" s="134" t="s">
        <v>239</v>
      </c>
      <c r="F2" s="4">
        <v>3</v>
      </c>
      <c r="G2" s="4" t="s">
        <v>240</v>
      </c>
      <c r="H2" s="5" t="s">
        <v>61</v>
      </c>
      <c r="I2" s="5">
        <v>100</v>
      </c>
      <c r="J2" s="126"/>
      <c r="K2" s="139">
        <f>I2*J2</f>
        <v>0</v>
      </c>
    </row>
    <row r="3" spans="1:11" x14ac:dyDescent="0.3">
      <c r="A3" s="46" t="s">
        <v>52</v>
      </c>
      <c r="B3" s="2" t="s">
        <v>237</v>
      </c>
      <c r="C3" s="16" t="s">
        <v>238</v>
      </c>
      <c r="D3" s="2"/>
      <c r="E3" s="2" t="s">
        <v>84</v>
      </c>
      <c r="F3" s="2">
        <v>3</v>
      </c>
      <c r="G3" s="2" t="s">
        <v>240</v>
      </c>
      <c r="H3" s="19" t="s">
        <v>241</v>
      </c>
      <c r="I3" s="19">
        <v>50</v>
      </c>
      <c r="J3" s="127"/>
      <c r="K3" s="122">
        <f t="shared" ref="K3:K29" si="0">I3*J3</f>
        <v>0</v>
      </c>
    </row>
    <row r="4" spans="1:11" x14ac:dyDescent="0.3">
      <c r="A4" s="46" t="s">
        <v>54</v>
      </c>
      <c r="B4" s="2" t="s">
        <v>242</v>
      </c>
      <c r="C4" s="16" t="s">
        <v>238</v>
      </c>
      <c r="D4" s="2"/>
      <c r="E4" s="135" t="s">
        <v>239</v>
      </c>
      <c r="F4" s="2">
        <v>1</v>
      </c>
      <c r="G4" s="2" t="s">
        <v>240</v>
      </c>
      <c r="H4" s="19" t="s">
        <v>61</v>
      </c>
      <c r="I4" s="19">
        <v>20</v>
      </c>
      <c r="J4" s="127"/>
      <c r="K4" s="122">
        <f t="shared" si="0"/>
        <v>0</v>
      </c>
    </row>
    <row r="5" spans="1:11" x14ac:dyDescent="0.3">
      <c r="A5" s="46" t="s">
        <v>52</v>
      </c>
      <c r="B5" s="2" t="s">
        <v>242</v>
      </c>
      <c r="C5" s="16" t="s">
        <v>238</v>
      </c>
      <c r="D5" s="2"/>
      <c r="E5" s="2" t="s">
        <v>84</v>
      </c>
      <c r="F5" s="2">
        <v>1</v>
      </c>
      <c r="G5" s="2" t="s">
        <v>240</v>
      </c>
      <c r="H5" s="19" t="s">
        <v>241</v>
      </c>
      <c r="I5" s="19">
        <v>5</v>
      </c>
      <c r="J5" s="127"/>
      <c r="K5" s="122">
        <f t="shared" si="0"/>
        <v>0</v>
      </c>
    </row>
    <row r="6" spans="1:11" x14ac:dyDescent="0.3">
      <c r="A6" s="51" t="s">
        <v>243</v>
      </c>
      <c r="B6" s="2" t="s">
        <v>244</v>
      </c>
      <c r="C6" s="16" t="s">
        <v>245</v>
      </c>
      <c r="D6" s="2"/>
      <c r="E6" s="2" t="s">
        <v>88</v>
      </c>
      <c r="F6" s="2">
        <v>0.05</v>
      </c>
      <c r="G6" s="2" t="s">
        <v>246</v>
      </c>
      <c r="H6" s="19" t="s">
        <v>57</v>
      </c>
      <c r="I6" s="19">
        <v>200</v>
      </c>
      <c r="J6" s="127"/>
      <c r="K6" s="122">
        <f t="shared" si="0"/>
        <v>0</v>
      </c>
    </row>
    <row r="7" spans="1:11" x14ac:dyDescent="0.3">
      <c r="A7" s="46" t="s">
        <v>27</v>
      </c>
      <c r="B7" s="2" t="s">
        <v>237</v>
      </c>
      <c r="C7" s="16" t="s">
        <v>247</v>
      </c>
      <c r="D7" s="2"/>
      <c r="E7" s="2" t="s">
        <v>84</v>
      </c>
      <c r="F7" s="2"/>
      <c r="G7" s="2"/>
      <c r="H7" s="19" t="s">
        <v>29</v>
      </c>
      <c r="I7" s="19">
        <v>200</v>
      </c>
      <c r="J7" s="127"/>
      <c r="K7" s="122">
        <f t="shared" si="0"/>
        <v>0</v>
      </c>
    </row>
    <row r="8" spans="1:11" x14ac:dyDescent="0.3">
      <c r="A8" s="46" t="s">
        <v>248</v>
      </c>
      <c r="B8" s="2" t="s">
        <v>237</v>
      </c>
      <c r="C8" s="135" t="s">
        <v>249</v>
      </c>
      <c r="D8" s="2"/>
      <c r="E8" s="2" t="s">
        <v>250</v>
      </c>
      <c r="F8" s="2">
        <v>0.1</v>
      </c>
      <c r="G8" s="2" t="s">
        <v>240</v>
      </c>
      <c r="H8" s="19" t="s">
        <v>25</v>
      </c>
      <c r="I8" s="19">
        <v>1</v>
      </c>
      <c r="J8" s="127"/>
      <c r="K8" s="122">
        <f t="shared" si="0"/>
        <v>0</v>
      </c>
    </row>
    <row r="9" spans="1:11" x14ac:dyDescent="0.3">
      <c r="A9" s="46" t="s">
        <v>251</v>
      </c>
      <c r="B9" s="2" t="s">
        <v>237</v>
      </c>
      <c r="C9" s="135" t="s">
        <v>249</v>
      </c>
      <c r="D9" s="2"/>
      <c r="E9" s="136" t="s">
        <v>252</v>
      </c>
      <c r="F9" s="2">
        <v>0.5</v>
      </c>
      <c r="G9" s="2" t="s">
        <v>240</v>
      </c>
      <c r="H9" s="19" t="s">
        <v>25</v>
      </c>
      <c r="I9" s="19">
        <v>1</v>
      </c>
      <c r="J9" s="127"/>
      <c r="K9" s="122">
        <f t="shared" si="0"/>
        <v>0</v>
      </c>
    </row>
    <row r="10" spans="1:11" x14ac:dyDescent="0.3">
      <c r="A10" s="46" t="s">
        <v>253</v>
      </c>
      <c r="B10" s="2" t="s">
        <v>237</v>
      </c>
      <c r="C10" s="135" t="s">
        <v>249</v>
      </c>
      <c r="D10" s="2"/>
      <c r="E10" s="137" t="s">
        <v>254</v>
      </c>
      <c r="F10" s="2">
        <v>0.5</v>
      </c>
      <c r="G10" s="2" t="s">
        <v>240</v>
      </c>
      <c r="H10" s="19" t="s">
        <v>25</v>
      </c>
      <c r="I10" s="19">
        <v>1</v>
      </c>
      <c r="J10" s="127"/>
      <c r="K10" s="122">
        <f t="shared" si="0"/>
        <v>0</v>
      </c>
    </row>
    <row r="11" spans="1:11" x14ac:dyDescent="0.3">
      <c r="A11" s="46" t="s">
        <v>255</v>
      </c>
      <c r="B11" s="2" t="s">
        <v>237</v>
      </c>
      <c r="C11" s="135" t="s">
        <v>249</v>
      </c>
      <c r="D11" s="2"/>
      <c r="E11" s="2" t="s">
        <v>256</v>
      </c>
      <c r="F11" s="2">
        <v>0.2</v>
      </c>
      <c r="G11" s="2" t="s">
        <v>240</v>
      </c>
      <c r="H11" s="19" t="s">
        <v>25</v>
      </c>
      <c r="I11" s="19">
        <v>1</v>
      </c>
      <c r="J11" s="127"/>
      <c r="K11" s="122">
        <f t="shared" si="0"/>
        <v>0</v>
      </c>
    </row>
    <row r="12" spans="1:11" x14ac:dyDescent="0.3">
      <c r="A12" s="46" t="s">
        <v>257</v>
      </c>
      <c r="B12" s="2" t="s">
        <v>244</v>
      </c>
      <c r="C12" s="135" t="s">
        <v>258</v>
      </c>
      <c r="D12" s="2"/>
      <c r="E12" s="2" t="s">
        <v>259</v>
      </c>
      <c r="F12" s="2">
        <v>500</v>
      </c>
      <c r="G12" s="2" t="s">
        <v>240</v>
      </c>
      <c r="H12" s="19" t="s">
        <v>25</v>
      </c>
      <c r="I12" s="19">
        <v>125</v>
      </c>
      <c r="J12" s="127"/>
      <c r="K12" s="122">
        <f t="shared" si="0"/>
        <v>0</v>
      </c>
    </row>
    <row r="13" spans="1:11" x14ac:dyDescent="0.3">
      <c r="A13" s="46" t="s">
        <v>260</v>
      </c>
      <c r="B13" s="2" t="s">
        <v>237</v>
      </c>
      <c r="C13" s="135" t="s">
        <v>258</v>
      </c>
      <c r="D13" s="2"/>
      <c r="E13" s="2" t="s">
        <v>261</v>
      </c>
      <c r="F13" s="2">
        <v>5</v>
      </c>
      <c r="G13" s="2" t="s">
        <v>240</v>
      </c>
      <c r="H13" s="19" t="s">
        <v>25</v>
      </c>
      <c r="I13" s="19">
        <v>60</v>
      </c>
      <c r="J13" s="127"/>
      <c r="K13" s="122">
        <f t="shared" si="0"/>
        <v>0</v>
      </c>
    </row>
    <row r="14" spans="1:11" x14ac:dyDescent="0.3">
      <c r="A14" s="46" t="s">
        <v>262</v>
      </c>
      <c r="B14" s="2" t="s">
        <v>237</v>
      </c>
      <c r="C14" s="135" t="s">
        <v>249</v>
      </c>
      <c r="D14" s="2"/>
      <c r="E14" s="2" t="s">
        <v>263</v>
      </c>
      <c r="F14" s="2">
        <v>0.3</v>
      </c>
      <c r="G14" s="2" t="s">
        <v>240</v>
      </c>
      <c r="H14" s="19" t="s">
        <v>25</v>
      </c>
      <c r="I14" s="19">
        <v>1</v>
      </c>
      <c r="J14" s="127"/>
      <c r="K14" s="122">
        <f t="shared" si="0"/>
        <v>0</v>
      </c>
    </row>
    <row r="15" spans="1:11" x14ac:dyDescent="0.3">
      <c r="A15" s="46" t="s">
        <v>264</v>
      </c>
      <c r="B15" s="2" t="s">
        <v>244</v>
      </c>
      <c r="C15" s="135" t="s">
        <v>265</v>
      </c>
      <c r="D15" s="2"/>
      <c r="E15" s="2" t="s">
        <v>266</v>
      </c>
      <c r="F15" s="2">
        <v>0.2</v>
      </c>
      <c r="G15" s="2" t="s">
        <v>246</v>
      </c>
      <c r="H15" s="19" t="s">
        <v>25</v>
      </c>
      <c r="I15" s="19">
        <v>1000</v>
      </c>
      <c r="J15" s="127"/>
      <c r="K15" s="122">
        <f t="shared" si="0"/>
        <v>0</v>
      </c>
    </row>
    <row r="16" spans="1:11" x14ac:dyDescent="0.3">
      <c r="A16" s="46" t="s">
        <v>267</v>
      </c>
      <c r="B16" s="2" t="s">
        <v>244</v>
      </c>
      <c r="C16" s="135" t="s">
        <v>265</v>
      </c>
      <c r="D16" s="2"/>
      <c r="E16" s="2" t="s">
        <v>266</v>
      </c>
      <c r="F16" s="2">
        <v>0.2</v>
      </c>
      <c r="G16" s="2" t="s">
        <v>246</v>
      </c>
      <c r="H16" s="19" t="s">
        <v>25</v>
      </c>
      <c r="I16" s="19">
        <v>75</v>
      </c>
      <c r="J16" s="127"/>
      <c r="K16" s="122">
        <f t="shared" si="0"/>
        <v>0</v>
      </c>
    </row>
    <row r="17" spans="1:11" x14ac:dyDescent="0.3">
      <c r="A17" s="46" t="s">
        <v>268</v>
      </c>
      <c r="B17" s="2" t="s">
        <v>244</v>
      </c>
      <c r="C17" s="2" t="s">
        <v>269</v>
      </c>
      <c r="D17" s="2"/>
      <c r="E17" s="2" t="s">
        <v>270</v>
      </c>
      <c r="F17" s="2">
        <v>0.2</v>
      </c>
      <c r="G17" s="2" t="s">
        <v>240</v>
      </c>
      <c r="H17" s="19" t="s">
        <v>25</v>
      </c>
      <c r="I17" s="19">
        <v>250</v>
      </c>
      <c r="J17" s="127"/>
      <c r="K17" s="122">
        <f t="shared" si="0"/>
        <v>0</v>
      </c>
    </row>
    <row r="18" spans="1:11" x14ac:dyDescent="0.3">
      <c r="A18" s="46" t="s">
        <v>271</v>
      </c>
      <c r="B18" s="2" t="s">
        <v>244</v>
      </c>
      <c r="C18" s="135" t="s">
        <v>265</v>
      </c>
      <c r="D18" s="2"/>
      <c r="E18" s="2" t="s">
        <v>272</v>
      </c>
      <c r="F18" s="2">
        <v>0.02</v>
      </c>
      <c r="G18" s="2" t="s">
        <v>240</v>
      </c>
      <c r="H18" s="19" t="s">
        <v>25</v>
      </c>
      <c r="I18" s="19">
        <v>125</v>
      </c>
      <c r="J18" s="127"/>
      <c r="K18" s="122">
        <f t="shared" si="0"/>
        <v>0</v>
      </c>
    </row>
    <row r="19" spans="1:11" x14ac:dyDescent="0.3">
      <c r="A19" s="46" t="s">
        <v>273</v>
      </c>
      <c r="B19" s="2" t="s">
        <v>237</v>
      </c>
      <c r="C19" s="2" t="s">
        <v>274</v>
      </c>
      <c r="D19" s="2"/>
      <c r="E19" s="2" t="s">
        <v>275</v>
      </c>
      <c r="F19" s="2">
        <v>0.1</v>
      </c>
      <c r="G19" s="2" t="s">
        <v>246</v>
      </c>
      <c r="H19" s="19" t="s">
        <v>61</v>
      </c>
      <c r="I19" s="19">
        <v>25</v>
      </c>
      <c r="J19" s="127"/>
      <c r="K19" s="122">
        <f t="shared" si="0"/>
        <v>0</v>
      </c>
    </row>
    <row r="20" spans="1:11" x14ac:dyDescent="0.3">
      <c r="A20" s="46" t="s">
        <v>273</v>
      </c>
      <c r="B20" s="2" t="s">
        <v>242</v>
      </c>
      <c r="C20" s="2" t="s">
        <v>274</v>
      </c>
      <c r="D20" s="2"/>
      <c r="E20" s="2" t="s">
        <v>275</v>
      </c>
      <c r="F20" s="2">
        <v>0.1</v>
      </c>
      <c r="G20" s="2" t="s">
        <v>246</v>
      </c>
      <c r="H20" s="19" t="s">
        <v>61</v>
      </c>
      <c r="I20" s="19">
        <v>25</v>
      </c>
      <c r="J20" s="127"/>
      <c r="K20" s="122">
        <f t="shared" si="0"/>
        <v>0</v>
      </c>
    </row>
    <row r="21" spans="1:11" x14ac:dyDescent="0.3">
      <c r="A21" s="46" t="s">
        <v>276</v>
      </c>
      <c r="B21" s="2" t="s">
        <v>244</v>
      </c>
      <c r="C21" s="168" t="s">
        <v>277</v>
      </c>
      <c r="D21" s="168"/>
      <c r="E21" s="168"/>
      <c r="F21" s="168"/>
      <c r="G21" s="168"/>
      <c r="H21" s="168"/>
      <c r="I21" s="168"/>
      <c r="J21" s="168"/>
      <c r="K21" s="174"/>
    </row>
    <row r="22" spans="1:11" x14ac:dyDescent="0.3">
      <c r="A22" s="46" t="s">
        <v>278</v>
      </c>
      <c r="B22" s="140"/>
      <c r="C22" s="19" t="s">
        <v>84</v>
      </c>
      <c r="D22" s="2"/>
      <c r="E22" s="2" t="s">
        <v>84</v>
      </c>
      <c r="F22" s="2">
        <v>0.05</v>
      </c>
      <c r="G22" s="2" t="s">
        <v>246</v>
      </c>
      <c r="H22" s="19" t="s">
        <v>42</v>
      </c>
      <c r="I22" s="19">
        <v>50</v>
      </c>
      <c r="J22" s="127"/>
      <c r="K22" s="122">
        <f t="shared" si="0"/>
        <v>0</v>
      </c>
    </row>
    <row r="23" spans="1:11" x14ac:dyDescent="0.3">
      <c r="A23" s="46" t="s">
        <v>279</v>
      </c>
      <c r="B23" s="141"/>
      <c r="C23" s="19" t="s">
        <v>84</v>
      </c>
      <c r="D23" s="2"/>
      <c r="E23" s="2" t="s">
        <v>84</v>
      </c>
      <c r="F23" s="2">
        <v>5</v>
      </c>
      <c r="G23" s="2" t="s">
        <v>240</v>
      </c>
      <c r="H23" s="19" t="s">
        <v>122</v>
      </c>
      <c r="I23" s="19">
        <v>50</v>
      </c>
      <c r="J23" s="127"/>
      <c r="K23" s="122">
        <f t="shared" si="0"/>
        <v>0</v>
      </c>
    </row>
    <row r="24" spans="1:11" x14ac:dyDescent="0.3">
      <c r="A24" s="46" t="s">
        <v>280</v>
      </c>
      <c r="B24" s="142"/>
      <c r="C24" s="19" t="s">
        <v>84</v>
      </c>
      <c r="D24" s="2"/>
      <c r="E24" s="2" t="s">
        <v>84</v>
      </c>
      <c r="F24" s="2">
        <v>0.2</v>
      </c>
      <c r="G24" s="2" t="s">
        <v>246</v>
      </c>
      <c r="H24" s="19" t="s">
        <v>25</v>
      </c>
      <c r="I24" s="19">
        <v>50</v>
      </c>
      <c r="J24" s="127"/>
      <c r="K24" s="122">
        <f t="shared" si="0"/>
        <v>0</v>
      </c>
    </row>
    <row r="25" spans="1:11" x14ac:dyDescent="0.3">
      <c r="A25" s="46" t="s">
        <v>281</v>
      </c>
      <c r="B25" s="2" t="s">
        <v>237</v>
      </c>
      <c r="C25" s="2" t="s">
        <v>282</v>
      </c>
      <c r="D25" s="2"/>
      <c r="E25" s="2" t="s">
        <v>84</v>
      </c>
      <c r="F25" s="2">
        <v>10</v>
      </c>
      <c r="G25" s="2" t="s">
        <v>240</v>
      </c>
      <c r="H25" s="19" t="s">
        <v>283</v>
      </c>
      <c r="I25" s="19">
        <v>35</v>
      </c>
      <c r="J25" s="128"/>
      <c r="K25" s="122">
        <f t="shared" si="0"/>
        <v>0</v>
      </c>
    </row>
    <row r="26" spans="1:11" x14ac:dyDescent="0.3">
      <c r="A26" s="46" t="s">
        <v>284</v>
      </c>
      <c r="B26" s="2" t="s">
        <v>285</v>
      </c>
      <c r="C26" s="2" t="s">
        <v>286</v>
      </c>
      <c r="D26" s="135"/>
      <c r="E26" s="2" t="s">
        <v>84</v>
      </c>
      <c r="F26" s="2">
        <v>1</v>
      </c>
      <c r="G26" s="2" t="s">
        <v>240</v>
      </c>
      <c r="H26" s="19" t="s">
        <v>42</v>
      </c>
      <c r="I26" s="19">
        <v>350</v>
      </c>
      <c r="J26" s="128"/>
      <c r="K26" s="122">
        <f t="shared" si="0"/>
        <v>0</v>
      </c>
    </row>
    <row r="27" spans="1:11" x14ac:dyDescent="0.3">
      <c r="A27" s="46" t="s">
        <v>287</v>
      </c>
      <c r="B27" s="2" t="s">
        <v>244</v>
      </c>
      <c r="C27" s="19" t="s">
        <v>84</v>
      </c>
      <c r="D27" s="135"/>
      <c r="E27" s="2" t="s">
        <v>84</v>
      </c>
      <c r="F27" s="2">
        <v>1</v>
      </c>
      <c r="G27" s="2" t="s">
        <v>240</v>
      </c>
      <c r="H27" s="19" t="s">
        <v>61</v>
      </c>
      <c r="I27" s="19">
        <v>175</v>
      </c>
      <c r="J27" s="128"/>
      <c r="K27" s="122">
        <f t="shared" si="0"/>
        <v>0</v>
      </c>
    </row>
    <row r="28" spans="1:11" x14ac:dyDescent="0.3">
      <c r="A28" s="46" t="s">
        <v>288</v>
      </c>
      <c r="B28" s="2" t="s">
        <v>285</v>
      </c>
      <c r="C28" s="143" t="s">
        <v>84</v>
      </c>
      <c r="D28" s="2"/>
      <c r="E28" s="2" t="s">
        <v>289</v>
      </c>
      <c r="F28" s="10">
        <v>0.05</v>
      </c>
      <c r="G28" s="144" t="s">
        <v>290</v>
      </c>
      <c r="H28" s="17" t="s">
        <v>57</v>
      </c>
      <c r="I28" s="19">
        <v>175</v>
      </c>
      <c r="J28" s="127"/>
      <c r="K28" s="122">
        <f t="shared" si="0"/>
        <v>0</v>
      </c>
    </row>
    <row r="29" spans="1:11" x14ac:dyDescent="0.3">
      <c r="A29" s="46" t="s">
        <v>291</v>
      </c>
      <c r="B29" s="2" t="s">
        <v>285</v>
      </c>
      <c r="C29" s="145" t="s">
        <v>84</v>
      </c>
      <c r="D29" s="193"/>
      <c r="E29" s="193"/>
      <c r="F29" s="193"/>
      <c r="G29" s="193"/>
      <c r="H29" s="19" t="s">
        <v>61</v>
      </c>
      <c r="I29" s="17">
        <v>25</v>
      </c>
      <c r="J29" s="129"/>
      <c r="K29" s="122">
        <f t="shared" si="0"/>
        <v>0</v>
      </c>
    </row>
    <row r="30" spans="1:11" x14ac:dyDescent="0.3">
      <c r="A30" s="146"/>
      <c r="B30" s="147"/>
      <c r="C30" s="148"/>
      <c r="D30" s="2" t="s">
        <v>292</v>
      </c>
      <c r="E30" s="2" t="s">
        <v>293</v>
      </c>
      <c r="F30" s="10">
        <v>1E-4</v>
      </c>
      <c r="G30" s="2" t="s">
        <v>290</v>
      </c>
      <c r="H30" s="58"/>
      <c r="I30" s="194"/>
      <c r="J30" s="193"/>
      <c r="K30" s="195"/>
    </row>
    <row r="31" spans="1:11" x14ac:dyDescent="0.3">
      <c r="A31" s="12"/>
      <c r="B31" s="6"/>
      <c r="C31" s="149"/>
      <c r="D31" s="2" t="s">
        <v>294</v>
      </c>
      <c r="E31" s="2" t="s">
        <v>295</v>
      </c>
      <c r="F31" s="10">
        <v>1E-4</v>
      </c>
      <c r="G31" s="2" t="s">
        <v>290</v>
      </c>
      <c r="H31" s="47"/>
      <c r="I31" s="194"/>
      <c r="J31" s="193"/>
      <c r="K31" s="195"/>
    </row>
    <row r="32" spans="1:11" x14ac:dyDescent="0.3">
      <c r="A32" s="12"/>
      <c r="B32" s="6"/>
      <c r="C32" s="149"/>
      <c r="D32" s="2" t="s">
        <v>296</v>
      </c>
      <c r="E32" s="2" t="s">
        <v>297</v>
      </c>
      <c r="F32" s="10">
        <v>1E-4</v>
      </c>
      <c r="G32" s="2" t="s">
        <v>290</v>
      </c>
      <c r="H32" s="47"/>
      <c r="I32" s="194"/>
      <c r="J32" s="193"/>
      <c r="K32" s="195"/>
    </row>
    <row r="33" spans="1:11" x14ac:dyDescent="0.3">
      <c r="A33" s="12"/>
      <c r="B33" s="6"/>
      <c r="C33" s="149"/>
      <c r="D33" s="2" t="s">
        <v>298</v>
      </c>
      <c r="E33" s="2" t="s">
        <v>299</v>
      </c>
      <c r="F33" s="10">
        <v>1E-4</v>
      </c>
      <c r="G33" s="2" t="s">
        <v>290</v>
      </c>
      <c r="H33" s="47"/>
      <c r="I33" s="194"/>
      <c r="J33" s="193"/>
      <c r="K33" s="195"/>
    </row>
    <row r="34" spans="1:11" x14ac:dyDescent="0.3">
      <c r="A34" s="150"/>
      <c r="B34" s="6"/>
      <c r="C34" s="149"/>
      <c r="D34" s="2" t="s">
        <v>300</v>
      </c>
      <c r="E34" s="2" t="s">
        <v>301</v>
      </c>
      <c r="F34" s="10">
        <v>1E-4</v>
      </c>
      <c r="G34" s="2" t="s">
        <v>290</v>
      </c>
      <c r="H34" s="47"/>
      <c r="I34" s="194"/>
      <c r="J34" s="193"/>
      <c r="K34" s="195"/>
    </row>
    <row r="35" spans="1:11" x14ac:dyDescent="0.3">
      <c r="A35" s="12"/>
      <c r="B35" s="6"/>
      <c r="C35" s="149"/>
      <c r="D35" s="2" t="s">
        <v>302</v>
      </c>
      <c r="E35" s="2" t="s">
        <v>303</v>
      </c>
      <c r="F35" s="10">
        <v>1E-4</v>
      </c>
      <c r="G35" s="2" t="s">
        <v>290</v>
      </c>
      <c r="H35" s="47"/>
      <c r="I35" s="194"/>
      <c r="J35" s="193"/>
      <c r="K35" s="195"/>
    </row>
    <row r="36" spans="1:11" x14ac:dyDescent="0.3">
      <c r="A36" s="12"/>
      <c r="B36" s="6"/>
      <c r="C36" s="149"/>
      <c r="D36" s="2" t="s">
        <v>304</v>
      </c>
      <c r="E36" s="2" t="s">
        <v>305</v>
      </c>
      <c r="F36" s="10">
        <v>1E-4</v>
      </c>
      <c r="G36" s="2" t="s">
        <v>290</v>
      </c>
      <c r="H36" s="47"/>
      <c r="I36" s="194"/>
      <c r="J36" s="193"/>
      <c r="K36" s="195"/>
    </row>
    <row r="37" spans="1:11" x14ac:dyDescent="0.3">
      <c r="A37" s="12"/>
      <c r="B37" s="6"/>
      <c r="C37" s="149"/>
      <c r="D37" s="2" t="s">
        <v>306</v>
      </c>
      <c r="E37" s="2" t="s">
        <v>307</v>
      </c>
      <c r="F37" s="10">
        <v>1E-4</v>
      </c>
      <c r="G37" s="2" t="s">
        <v>290</v>
      </c>
      <c r="H37" s="47"/>
      <c r="I37" s="194"/>
      <c r="J37" s="193"/>
      <c r="K37" s="195"/>
    </row>
    <row r="38" spans="1:11" x14ac:dyDescent="0.3">
      <c r="A38" s="12"/>
      <c r="B38" s="6"/>
      <c r="C38" s="149"/>
      <c r="D38" s="2" t="s">
        <v>308</v>
      </c>
      <c r="E38" s="2" t="s">
        <v>309</v>
      </c>
      <c r="F38" s="10">
        <v>1E-4</v>
      </c>
      <c r="G38" s="2" t="s">
        <v>290</v>
      </c>
      <c r="H38" s="47"/>
      <c r="I38" s="194"/>
      <c r="J38" s="193"/>
      <c r="K38" s="195"/>
    </row>
    <row r="39" spans="1:11" x14ac:dyDescent="0.3">
      <c r="A39" s="12"/>
      <c r="B39" s="6"/>
      <c r="C39" s="149"/>
      <c r="D39" s="2" t="s">
        <v>310</v>
      </c>
      <c r="E39" s="2" t="s">
        <v>311</v>
      </c>
      <c r="F39" s="10">
        <v>1E-4</v>
      </c>
      <c r="G39" s="2" t="s">
        <v>290</v>
      </c>
      <c r="H39" s="47"/>
      <c r="I39" s="194"/>
      <c r="J39" s="193"/>
      <c r="K39" s="195"/>
    </row>
    <row r="40" spans="1:11" x14ac:dyDescent="0.3">
      <c r="A40" s="12"/>
      <c r="B40" s="6"/>
      <c r="C40" s="149"/>
      <c r="D40" s="2" t="s">
        <v>312</v>
      </c>
      <c r="E40" s="2" t="s">
        <v>313</v>
      </c>
      <c r="F40" s="10">
        <v>1E-4</v>
      </c>
      <c r="G40" s="2" t="s">
        <v>290</v>
      </c>
      <c r="H40" s="47"/>
      <c r="I40" s="194"/>
      <c r="J40" s="193"/>
      <c r="K40" s="195"/>
    </row>
    <row r="41" spans="1:11" x14ac:dyDescent="0.3">
      <c r="A41" s="12"/>
      <c r="B41" s="6"/>
      <c r="C41" s="149"/>
      <c r="D41" s="2" t="s">
        <v>314</v>
      </c>
      <c r="E41" s="2" t="s">
        <v>315</v>
      </c>
      <c r="F41" s="10">
        <v>1E-4</v>
      </c>
      <c r="G41" s="2" t="s">
        <v>290</v>
      </c>
      <c r="H41" s="47"/>
      <c r="I41" s="194"/>
      <c r="J41" s="193"/>
      <c r="K41" s="195"/>
    </row>
    <row r="42" spans="1:11" x14ac:dyDescent="0.3">
      <c r="A42" s="12"/>
      <c r="B42" s="6"/>
      <c r="C42" s="149"/>
      <c r="D42" s="2" t="s">
        <v>316</v>
      </c>
      <c r="E42" s="2" t="s">
        <v>317</v>
      </c>
      <c r="F42" s="10">
        <v>1E-4</v>
      </c>
      <c r="G42" s="2" t="s">
        <v>290</v>
      </c>
      <c r="H42" s="47"/>
      <c r="I42" s="194"/>
      <c r="J42" s="193"/>
      <c r="K42" s="195"/>
    </row>
    <row r="43" spans="1:11" x14ac:dyDescent="0.3">
      <c r="A43" s="12"/>
      <c r="B43" s="6"/>
      <c r="C43" s="149"/>
      <c r="D43" s="2" t="s">
        <v>318</v>
      </c>
      <c r="E43" s="2" t="s">
        <v>319</v>
      </c>
      <c r="F43" s="10">
        <v>1E-4</v>
      </c>
      <c r="G43" s="2" t="s">
        <v>290</v>
      </c>
      <c r="H43" s="47"/>
      <c r="I43" s="194"/>
      <c r="J43" s="193"/>
      <c r="K43" s="195"/>
    </row>
    <row r="44" spans="1:11" x14ac:dyDescent="0.3">
      <c r="A44" s="12"/>
      <c r="B44" s="6"/>
      <c r="C44" s="149"/>
      <c r="D44" s="2" t="s">
        <v>320</v>
      </c>
      <c r="E44" s="2" t="s">
        <v>321</v>
      </c>
      <c r="F44" s="10">
        <v>1E-4</v>
      </c>
      <c r="G44" s="2" t="s">
        <v>290</v>
      </c>
      <c r="H44" s="47"/>
      <c r="I44" s="194"/>
      <c r="J44" s="193"/>
      <c r="K44" s="195"/>
    </row>
    <row r="45" spans="1:11" x14ac:dyDescent="0.3">
      <c r="A45" s="12"/>
      <c r="B45" s="6"/>
      <c r="C45" s="149"/>
      <c r="D45" s="2" t="s">
        <v>322</v>
      </c>
      <c r="E45" s="2" t="s">
        <v>323</v>
      </c>
      <c r="F45" s="10">
        <v>1E-4</v>
      </c>
      <c r="G45" s="2" t="s">
        <v>290</v>
      </c>
      <c r="H45" s="47"/>
      <c r="I45" s="194"/>
      <c r="J45" s="193"/>
      <c r="K45" s="195"/>
    </row>
    <row r="46" spans="1:11" x14ac:dyDescent="0.3">
      <c r="A46" s="12"/>
      <c r="B46" s="6"/>
      <c r="C46" s="149"/>
      <c r="D46" s="2" t="s">
        <v>324</v>
      </c>
      <c r="E46" s="2" t="s">
        <v>325</v>
      </c>
      <c r="F46" s="10">
        <v>1E-4</v>
      </c>
      <c r="G46" s="2" t="s">
        <v>290</v>
      </c>
      <c r="H46" s="47"/>
      <c r="I46" s="194"/>
      <c r="J46" s="193"/>
      <c r="K46" s="195"/>
    </row>
    <row r="47" spans="1:11" x14ac:dyDescent="0.3">
      <c r="A47" s="12"/>
      <c r="B47" s="6"/>
      <c r="C47" s="149"/>
      <c r="D47" s="2" t="s">
        <v>326</v>
      </c>
      <c r="E47" s="2" t="s">
        <v>327</v>
      </c>
      <c r="F47" s="10">
        <v>1E-4</v>
      </c>
      <c r="G47" s="2" t="s">
        <v>290</v>
      </c>
      <c r="H47" s="47"/>
      <c r="I47" s="194"/>
      <c r="J47" s="193"/>
      <c r="K47" s="195"/>
    </row>
    <row r="48" spans="1:11" x14ac:dyDescent="0.3">
      <c r="A48" s="12"/>
      <c r="B48" s="6"/>
      <c r="C48" s="149"/>
      <c r="D48" s="2" t="s">
        <v>328</v>
      </c>
      <c r="E48" s="2" t="s">
        <v>329</v>
      </c>
      <c r="F48" s="10">
        <v>1E-4</v>
      </c>
      <c r="G48" s="2" t="s">
        <v>290</v>
      </c>
      <c r="H48" s="47"/>
      <c r="I48" s="194"/>
      <c r="J48" s="193"/>
      <c r="K48" s="195"/>
    </row>
    <row r="49" spans="1:11" x14ac:dyDescent="0.3">
      <c r="A49" s="12"/>
      <c r="B49" s="6"/>
      <c r="C49" s="149"/>
      <c r="D49" s="2" t="s">
        <v>330</v>
      </c>
      <c r="E49" s="2" t="s">
        <v>331</v>
      </c>
      <c r="F49" s="10">
        <v>1E-4</v>
      </c>
      <c r="G49" s="2" t="s">
        <v>290</v>
      </c>
      <c r="H49" s="47"/>
      <c r="I49" s="194"/>
      <c r="J49" s="193"/>
      <c r="K49" s="195"/>
    </row>
    <row r="50" spans="1:11" x14ac:dyDescent="0.3">
      <c r="A50" s="12"/>
      <c r="B50" s="6"/>
      <c r="C50" s="149"/>
      <c r="D50" s="2" t="s">
        <v>332</v>
      </c>
      <c r="E50" s="2" t="s">
        <v>333</v>
      </c>
      <c r="F50" s="10">
        <v>1E-4</v>
      </c>
      <c r="G50" s="2" t="s">
        <v>290</v>
      </c>
      <c r="H50" s="47"/>
      <c r="I50" s="194"/>
      <c r="J50" s="193"/>
      <c r="K50" s="195"/>
    </row>
    <row r="51" spans="1:11" x14ac:dyDescent="0.3">
      <c r="A51" s="12"/>
      <c r="B51" s="6"/>
      <c r="C51" s="149"/>
      <c r="D51" s="2" t="s">
        <v>334</v>
      </c>
      <c r="E51" s="2" t="s">
        <v>335</v>
      </c>
      <c r="F51" s="10">
        <v>1E-4</v>
      </c>
      <c r="G51" s="2" t="s">
        <v>290</v>
      </c>
      <c r="H51" s="47"/>
      <c r="I51" s="194"/>
      <c r="J51" s="193"/>
      <c r="K51" s="195"/>
    </row>
    <row r="52" spans="1:11" x14ac:dyDescent="0.3">
      <c r="A52" s="12"/>
      <c r="B52" s="6"/>
      <c r="C52" s="149"/>
      <c r="D52" s="2" t="s">
        <v>336</v>
      </c>
      <c r="E52" s="2" t="s">
        <v>337</v>
      </c>
      <c r="F52" s="10">
        <v>1E-4</v>
      </c>
      <c r="G52" s="2" t="s">
        <v>290</v>
      </c>
      <c r="H52" s="47"/>
      <c r="I52" s="194"/>
      <c r="J52" s="193"/>
      <c r="K52" s="195"/>
    </row>
    <row r="53" spans="1:11" x14ac:dyDescent="0.3">
      <c r="A53" s="12"/>
      <c r="B53" s="6"/>
      <c r="C53" s="149"/>
      <c r="D53" s="2" t="s">
        <v>338</v>
      </c>
      <c r="E53" s="2" t="s">
        <v>339</v>
      </c>
      <c r="F53" s="10">
        <v>1E-4</v>
      </c>
      <c r="G53" s="2" t="s">
        <v>290</v>
      </c>
      <c r="H53" s="47"/>
      <c r="I53" s="194"/>
      <c r="J53" s="193"/>
      <c r="K53" s="195"/>
    </row>
    <row r="54" spans="1:11" x14ac:dyDescent="0.3">
      <c r="A54" s="12"/>
      <c r="B54" s="6"/>
      <c r="C54" s="149"/>
      <c r="D54" s="2" t="s">
        <v>340</v>
      </c>
      <c r="E54" s="2" t="s">
        <v>341</v>
      </c>
      <c r="F54" s="10">
        <v>1E-4</v>
      </c>
      <c r="G54" s="2" t="s">
        <v>290</v>
      </c>
      <c r="H54" s="47"/>
      <c r="I54" s="194"/>
      <c r="J54" s="193"/>
      <c r="K54" s="195"/>
    </row>
    <row r="55" spans="1:11" x14ac:dyDescent="0.3">
      <c r="A55" s="12"/>
      <c r="B55" s="6"/>
      <c r="C55" s="149"/>
      <c r="D55" s="2" t="s">
        <v>342</v>
      </c>
      <c r="E55" s="2" t="s">
        <v>343</v>
      </c>
      <c r="F55" s="10">
        <v>1E-4</v>
      </c>
      <c r="G55" s="2" t="s">
        <v>290</v>
      </c>
      <c r="H55" s="47"/>
      <c r="I55" s="194"/>
      <c r="J55" s="193"/>
      <c r="K55" s="195"/>
    </row>
    <row r="56" spans="1:11" x14ac:dyDescent="0.3">
      <c r="A56" s="12"/>
      <c r="B56" s="6"/>
      <c r="C56" s="149"/>
      <c r="D56" s="2" t="s">
        <v>344</v>
      </c>
      <c r="E56" s="2" t="s">
        <v>345</v>
      </c>
      <c r="F56" s="10">
        <v>1E-4</v>
      </c>
      <c r="G56" s="2" t="s">
        <v>290</v>
      </c>
      <c r="H56" s="47"/>
      <c r="I56" s="194"/>
      <c r="J56" s="193"/>
      <c r="K56" s="195"/>
    </row>
    <row r="57" spans="1:11" x14ac:dyDescent="0.3">
      <c r="A57" s="12"/>
      <c r="B57" s="6"/>
      <c r="C57" s="149"/>
      <c r="D57" s="2" t="s">
        <v>346</v>
      </c>
      <c r="E57" s="2" t="s">
        <v>347</v>
      </c>
      <c r="F57" s="10">
        <v>1E-4</v>
      </c>
      <c r="G57" s="2" t="s">
        <v>290</v>
      </c>
      <c r="H57" s="47"/>
      <c r="I57" s="194"/>
      <c r="J57" s="193"/>
      <c r="K57" s="195"/>
    </row>
    <row r="58" spans="1:11" x14ac:dyDescent="0.3">
      <c r="A58" s="151"/>
      <c r="B58" s="152"/>
      <c r="C58" s="153"/>
      <c r="D58" s="2" t="s">
        <v>348</v>
      </c>
      <c r="E58" s="2" t="s">
        <v>349</v>
      </c>
      <c r="F58" s="10">
        <v>1E-4</v>
      </c>
      <c r="G58" s="2" t="s">
        <v>290</v>
      </c>
      <c r="H58" s="22"/>
      <c r="I58" s="194"/>
      <c r="J58" s="193"/>
      <c r="K58" s="195"/>
    </row>
    <row r="59" spans="1:11" x14ac:dyDescent="0.3">
      <c r="A59" s="154" t="s">
        <v>350</v>
      </c>
      <c r="B59" s="144" t="s">
        <v>285</v>
      </c>
      <c r="C59" s="143" t="s">
        <v>84</v>
      </c>
      <c r="D59" s="193"/>
      <c r="E59" s="193"/>
      <c r="F59" s="193"/>
      <c r="G59" s="193"/>
      <c r="H59" s="19" t="s">
        <v>241</v>
      </c>
      <c r="I59" s="17">
        <v>300</v>
      </c>
      <c r="J59" s="129"/>
      <c r="K59" s="122">
        <f t="shared" ref="K59" si="1">I59*J59</f>
        <v>0</v>
      </c>
    </row>
    <row r="60" spans="1:11" x14ac:dyDescent="0.3">
      <c r="A60" s="146"/>
      <c r="B60" s="147"/>
      <c r="C60" s="148"/>
      <c r="D60" s="18" t="s">
        <v>351</v>
      </c>
      <c r="E60" s="18" t="s">
        <v>352</v>
      </c>
      <c r="F60" s="11">
        <v>0.01</v>
      </c>
      <c r="G60" s="144" t="s">
        <v>290</v>
      </c>
      <c r="H60" s="155"/>
      <c r="I60" s="199"/>
      <c r="J60" s="200"/>
      <c r="K60" s="201"/>
    </row>
    <row r="61" spans="1:11" x14ac:dyDescent="0.3">
      <c r="A61" s="12"/>
      <c r="B61" s="156"/>
      <c r="C61" s="149"/>
      <c r="D61" s="18" t="s">
        <v>353</v>
      </c>
      <c r="E61" s="18" t="s">
        <v>354</v>
      </c>
      <c r="F61" s="11">
        <v>0.01</v>
      </c>
      <c r="G61" s="144" t="s">
        <v>290</v>
      </c>
      <c r="H61" s="157"/>
      <c r="I61" s="199"/>
      <c r="J61" s="200"/>
      <c r="K61" s="201"/>
    </row>
    <row r="62" spans="1:11" x14ac:dyDescent="0.3">
      <c r="A62" s="151"/>
      <c r="B62" s="152"/>
      <c r="C62" s="153"/>
      <c r="D62" s="18" t="s">
        <v>355</v>
      </c>
      <c r="E62" s="18" t="s">
        <v>356</v>
      </c>
      <c r="F62" s="11">
        <v>0.01</v>
      </c>
      <c r="G62" s="144" t="s">
        <v>290</v>
      </c>
      <c r="H62" s="158"/>
      <c r="I62" s="199"/>
      <c r="J62" s="200"/>
      <c r="K62" s="201"/>
    </row>
    <row r="63" spans="1:11" x14ac:dyDescent="0.3">
      <c r="A63" s="154" t="s">
        <v>357</v>
      </c>
      <c r="B63" s="144" t="s">
        <v>285</v>
      </c>
      <c r="C63" s="143" t="s">
        <v>84</v>
      </c>
      <c r="D63" s="18" t="s">
        <v>358</v>
      </c>
      <c r="E63" s="18" t="s">
        <v>359</v>
      </c>
      <c r="F63" s="159">
        <v>50</v>
      </c>
      <c r="G63" s="144" t="s">
        <v>290</v>
      </c>
      <c r="H63" s="17" t="s">
        <v>25</v>
      </c>
      <c r="I63" s="17">
        <v>30</v>
      </c>
      <c r="J63" s="129"/>
      <c r="K63" s="122">
        <f t="shared" ref="K63:K65" si="2">I63*J63</f>
        <v>0</v>
      </c>
    </row>
    <row r="64" spans="1:11" x14ac:dyDescent="0.3">
      <c r="A64" s="154" t="s">
        <v>142</v>
      </c>
      <c r="B64" s="144" t="s">
        <v>285</v>
      </c>
      <c r="C64" s="143" t="s">
        <v>84</v>
      </c>
      <c r="D64" s="18" t="s">
        <v>144</v>
      </c>
      <c r="E64" s="18" t="s">
        <v>145</v>
      </c>
      <c r="F64" s="11">
        <v>0.02</v>
      </c>
      <c r="G64" s="144" t="s">
        <v>290</v>
      </c>
      <c r="H64" s="17" t="s">
        <v>25</v>
      </c>
      <c r="I64" s="17">
        <v>50</v>
      </c>
      <c r="J64" s="129"/>
      <c r="K64" s="122">
        <f t="shared" si="2"/>
        <v>0</v>
      </c>
    </row>
    <row r="65" spans="1:11" x14ac:dyDescent="0.3">
      <c r="A65" s="46" t="s">
        <v>360</v>
      </c>
      <c r="B65" s="2" t="s">
        <v>285</v>
      </c>
      <c r="C65" s="143" t="s">
        <v>84</v>
      </c>
      <c r="D65" s="193"/>
      <c r="E65" s="193"/>
      <c r="F65" s="193"/>
      <c r="G65" s="193"/>
      <c r="H65" s="17" t="s">
        <v>25</v>
      </c>
      <c r="I65" s="19">
        <v>100</v>
      </c>
      <c r="J65" s="127"/>
      <c r="K65" s="122">
        <f t="shared" si="2"/>
        <v>0</v>
      </c>
    </row>
    <row r="66" spans="1:11" x14ac:dyDescent="0.3">
      <c r="A66" s="160"/>
      <c r="B66" s="104"/>
      <c r="C66" s="161"/>
      <c r="D66" s="2" t="s">
        <v>148</v>
      </c>
      <c r="E66" s="10" t="s">
        <v>149</v>
      </c>
      <c r="F66" s="11">
        <v>0.05</v>
      </c>
      <c r="G66" s="144" t="s">
        <v>290</v>
      </c>
      <c r="H66" s="155"/>
      <c r="I66" s="194"/>
      <c r="J66" s="193"/>
      <c r="K66" s="195"/>
    </row>
    <row r="67" spans="1:11" x14ac:dyDescent="0.3">
      <c r="A67" s="8"/>
      <c r="B67" s="3"/>
      <c r="C67" s="162"/>
      <c r="D67" s="2" t="s">
        <v>209</v>
      </c>
      <c r="E67" s="10" t="s">
        <v>210</v>
      </c>
      <c r="F67" s="11">
        <v>0.5</v>
      </c>
      <c r="G67" s="144" t="s">
        <v>290</v>
      </c>
      <c r="H67" s="157"/>
      <c r="I67" s="194"/>
      <c r="J67" s="193"/>
      <c r="K67" s="195"/>
    </row>
    <row r="68" spans="1:11" x14ac:dyDescent="0.3">
      <c r="A68" s="8"/>
      <c r="B68" s="3"/>
      <c r="C68" s="162"/>
      <c r="D68" s="144" t="s">
        <v>211</v>
      </c>
      <c r="E68" s="18" t="s">
        <v>212</v>
      </c>
      <c r="F68" s="11">
        <v>0.02</v>
      </c>
      <c r="G68" s="144" t="s">
        <v>290</v>
      </c>
      <c r="H68" s="157"/>
      <c r="I68" s="194"/>
      <c r="J68" s="193"/>
      <c r="K68" s="195"/>
    </row>
    <row r="69" spans="1:11" x14ac:dyDescent="0.3">
      <c r="A69" s="8"/>
      <c r="B69" s="3"/>
      <c r="C69" s="162"/>
      <c r="D69" s="144" t="s">
        <v>150</v>
      </c>
      <c r="E69" s="18" t="s">
        <v>151</v>
      </c>
      <c r="F69" s="11">
        <v>0.02</v>
      </c>
      <c r="G69" s="144" t="s">
        <v>290</v>
      </c>
      <c r="H69" s="157"/>
      <c r="I69" s="194"/>
      <c r="J69" s="193"/>
      <c r="K69" s="195"/>
    </row>
    <row r="70" spans="1:11" x14ac:dyDescent="0.3">
      <c r="A70" s="8"/>
      <c r="B70" s="3"/>
      <c r="C70" s="162"/>
      <c r="D70" s="144" t="s">
        <v>152</v>
      </c>
      <c r="E70" s="18" t="s">
        <v>153</v>
      </c>
      <c r="F70" s="11">
        <v>0.02</v>
      </c>
      <c r="G70" s="144" t="s">
        <v>290</v>
      </c>
      <c r="H70" s="157"/>
      <c r="I70" s="194"/>
      <c r="J70" s="193"/>
      <c r="K70" s="195"/>
    </row>
    <row r="71" spans="1:11" x14ac:dyDescent="0.3">
      <c r="A71" s="8"/>
      <c r="B71" s="3"/>
      <c r="C71" s="162"/>
      <c r="D71" s="144" t="s">
        <v>213</v>
      </c>
      <c r="E71" s="18" t="s">
        <v>214</v>
      </c>
      <c r="F71" s="11">
        <v>0.5</v>
      </c>
      <c r="G71" s="144" t="s">
        <v>290</v>
      </c>
      <c r="H71" s="157"/>
      <c r="I71" s="194"/>
      <c r="J71" s="193"/>
      <c r="K71" s="195"/>
    </row>
    <row r="72" spans="1:11" x14ac:dyDescent="0.3">
      <c r="A72" s="8"/>
      <c r="B72" s="3"/>
      <c r="C72" s="162"/>
      <c r="D72" s="144" t="s">
        <v>154</v>
      </c>
      <c r="E72" s="18" t="s">
        <v>155</v>
      </c>
      <c r="F72" s="11">
        <v>0.02</v>
      </c>
      <c r="G72" s="144" t="s">
        <v>290</v>
      </c>
      <c r="H72" s="157"/>
      <c r="I72" s="194"/>
      <c r="J72" s="193"/>
      <c r="K72" s="195"/>
    </row>
    <row r="73" spans="1:11" x14ac:dyDescent="0.3">
      <c r="A73" s="8"/>
      <c r="B73" s="3"/>
      <c r="C73" s="162"/>
      <c r="D73" s="2" t="s">
        <v>361</v>
      </c>
      <c r="E73" s="10" t="s">
        <v>157</v>
      </c>
      <c r="F73" s="11">
        <v>0.1</v>
      </c>
      <c r="G73" s="144" t="s">
        <v>290</v>
      </c>
      <c r="H73" s="157"/>
      <c r="I73" s="194"/>
      <c r="J73" s="193"/>
      <c r="K73" s="195"/>
    </row>
    <row r="74" spans="1:11" x14ac:dyDescent="0.3">
      <c r="A74" s="8"/>
      <c r="B74" s="3"/>
      <c r="C74" s="162"/>
      <c r="D74" s="144" t="s">
        <v>158</v>
      </c>
      <c r="E74" s="18" t="s">
        <v>159</v>
      </c>
      <c r="F74" s="11">
        <v>0.02</v>
      </c>
      <c r="G74" s="144" t="s">
        <v>290</v>
      </c>
      <c r="H74" s="157"/>
      <c r="I74" s="194"/>
      <c r="J74" s="193"/>
      <c r="K74" s="195"/>
    </row>
    <row r="75" spans="1:11" x14ac:dyDescent="0.3">
      <c r="A75" s="8"/>
      <c r="B75" s="3"/>
      <c r="C75" s="162"/>
      <c r="D75" s="144" t="s">
        <v>160</v>
      </c>
      <c r="E75" s="18" t="s">
        <v>161</v>
      </c>
      <c r="F75" s="11">
        <v>0.02</v>
      </c>
      <c r="G75" s="144" t="s">
        <v>290</v>
      </c>
      <c r="H75" s="157"/>
      <c r="I75" s="194"/>
      <c r="J75" s="193"/>
      <c r="K75" s="195"/>
    </row>
    <row r="76" spans="1:11" x14ac:dyDescent="0.3">
      <c r="A76" s="8"/>
      <c r="B76" s="3"/>
      <c r="C76" s="162"/>
      <c r="D76" s="2" t="s">
        <v>162</v>
      </c>
      <c r="E76" s="10" t="s">
        <v>163</v>
      </c>
      <c r="F76" s="11">
        <v>0.05</v>
      </c>
      <c r="G76" s="144" t="s">
        <v>290</v>
      </c>
      <c r="H76" s="157"/>
      <c r="I76" s="194"/>
      <c r="J76" s="193"/>
      <c r="K76" s="195"/>
    </row>
    <row r="77" spans="1:11" x14ac:dyDescent="0.3">
      <c r="A77" s="8"/>
      <c r="B77" s="3"/>
      <c r="C77" s="162"/>
      <c r="D77" s="144" t="s">
        <v>164</v>
      </c>
      <c r="E77" s="18" t="s">
        <v>165</v>
      </c>
      <c r="F77" s="11">
        <v>0.02</v>
      </c>
      <c r="G77" s="144" t="s">
        <v>290</v>
      </c>
      <c r="H77" s="157"/>
      <c r="I77" s="194"/>
      <c r="J77" s="193"/>
      <c r="K77" s="195"/>
    </row>
    <row r="78" spans="1:11" x14ac:dyDescent="0.3">
      <c r="A78" s="8"/>
      <c r="B78" s="3"/>
      <c r="C78" s="162"/>
      <c r="D78" s="2" t="s">
        <v>215</v>
      </c>
      <c r="E78" s="10" t="s">
        <v>216</v>
      </c>
      <c r="F78" s="11">
        <v>0.02</v>
      </c>
      <c r="G78" s="144" t="s">
        <v>290</v>
      </c>
      <c r="H78" s="157"/>
      <c r="I78" s="194"/>
      <c r="J78" s="193"/>
      <c r="K78" s="195"/>
    </row>
    <row r="79" spans="1:11" x14ac:dyDescent="0.3">
      <c r="A79" s="8"/>
      <c r="B79" s="3"/>
      <c r="C79" s="162"/>
      <c r="D79" s="2" t="s">
        <v>166</v>
      </c>
      <c r="E79" s="10" t="s">
        <v>167</v>
      </c>
      <c r="F79" s="11">
        <v>0.02</v>
      </c>
      <c r="G79" s="144" t="s">
        <v>290</v>
      </c>
      <c r="H79" s="157"/>
      <c r="I79" s="194"/>
      <c r="J79" s="193"/>
      <c r="K79" s="195"/>
    </row>
    <row r="80" spans="1:11" x14ac:dyDescent="0.3">
      <c r="A80" s="8"/>
      <c r="B80" s="3"/>
      <c r="C80" s="162"/>
      <c r="D80" s="144" t="s">
        <v>168</v>
      </c>
      <c r="E80" s="18" t="s">
        <v>169</v>
      </c>
      <c r="F80" s="11">
        <v>0.02</v>
      </c>
      <c r="G80" s="144" t="s">
        <v>290</v>
      </c>
      <c r="H80" s="157"/>
      <c r="I80" s="194"/>
      <c r="J80" s="193"/>
      <c r="K80" s="195"/>
    </row>
    <row r="81" spans="1:11" x14ac:dyDescent="0.3">
      <c r="A81" s="8"/>
      <c r="B81" s="3"/>
      <c r="C81" s="162"/>
      <c r="D81" s="2" t="s">
        <v>170</v>
      </c>
      <c r="E81" s="10" t="s">
        <v>171</v>
      </c>
      <c r="F81" s="11">
        <v>0.05</v>
      </c>
      <c r="G81" s="144" t="s">
        <v>290</v>
      </c>
      <c r="H81" s="157"/>
      <c r="I81" s="194"/>
      <c r="J81" s="193"/>
      <c r="K81" s="195"/>
    </row>
    <row r="82" spans="1:11" x14ac:dyDescent="0.3">
      <c r="A82" s="8"/>
      <c r="B82" s="3"/>
      <c r="C82" s="162"/>
      <c r="D82" s="144" t="s">
        <v>172</v>
      </c>
      <c r="E82" s="18" t="s">
        <v>173</v>
      </c>
      <c r="F82" s="11">
        <v>0.02</v>
      </c>
      <c r="G82" s="144" t="s">
        <v>290</v>
      </c>
      <c r="H82" s="157"/>
      <c r="I82" s="194"/>
      <c r="J82" s="193"/>
      <c r="K82" s="195"/>
    </row>
    <row r="83" spans="1:11" x14ac:dyDescent="0.3">
      <c r="A83" s="8"/>
      <c r="B83" s="3"/>
      <c r="C83" s="162"/>
      <c r="D83" s="144" t="s">
        <v>174</v>
      </c>
      <c r="E83" s="18" t="s">
        <v>175</v>
      </c>
      <c r="F83" s="11">
        <v>0.02</v>
      </c>
      <c r="G83" s="144" t="s">
        <v>290</v>
      </c>
      <c r="H83" s="157"/>
      <c r="I83" s="194"/>
      <c r="J83" s="193"/>
      <c r="K83" s="195"/>
    </row>
    <row r="84" spans="1:11" x14ac:dyDescent="0.3">
      <c r="A84" s="8"/>
      <c r="B84" s="3"/>
      <c r="C84" s="162"/>
      <c r="D84" s="144" t="s">
        <v>176</v>
      </c>
      <c r="E84" s="18" t="s">
        <v>177</v>
      </c>
      <c r="F84" s="11">
        <v>0.02</v>
      </c>
      <c r="G84" s="144" t="s">
        <v>290</v>
      </c>
      <c r="H84" s="157"/>
      <c r="I84" s="194"/>
      <c r="J84" s="193"/>
      <c r="K84" s="195"/>
    </row>
    <row r="85" spans="1:11" x14ac:dyDescent="0.3">
      <c r="A85" s="8"/>
      <c r="B85" s="3"/>
      <c r="C85" s="162"/>
      <c r="D85" s="2" t="s">
        <v>217</v>
      </c>
      <c r="E85" s="10" t="s">
        <v>218</v>
      </c>
      <c r="F85" s="11">
        <v>0.05</v>
      </c>
      <c r="G85" s="144" t="s">
        <v>290</v>
      </c>
      <c r="H85" s="157"/>
      <c r="I85" s="194"/>
      <c r="J85" s="193"/>
      <c r="K85" s="195"/>
    </row>
    <row r="86" spans="1:11" x14ac:dyDescent="0.3">
      <c r="A86" s="8"/>
      <c r="B86" s="3"/>
      <c r="C86" s="162"/>
      <c r="D86" s="2" t="s">
        <v>178</v>
      </c>
      <c r="E86" s="10" t="s">
        <v>179</v>
      </c>
      <c r="F86" s="11">
        <v>0.02</v>
      </c>
      <c r="G86" s="144" t="s">
        <v>290</v>
      </c>
      <c r="H86" s="157"/>
      <c r="I86" s="194"/>
      <c r="J86" s="193"/>
      <c r="K86" s="195"/>
    </row>
    <row r="87" spans="1:11" x14ac:dyDescent="0.3">
      <c r="A87" s="8"/>
      <c r="B87" s="3"/>
      <c r="C87" s="162"/>
      <c r="D87" s="144" t="s">
        <v>180</v>
      </c>
      <c r="E87" s="18" t="s">
        <v>181</v>
      </c>
      <c r="F87" s="11">
        <v>0.02</v>
      </c>
      <c r="G87" s="144" t="s">
        <v>290</v>
      </c>
      <c r="H87" s="157"/>
      <c r="I87" s="194"/>
      <c r="J87" s="193"/>
      <c r="K87" s="195"/>
    </row>
    <row r="88" spans="1:11" x14ac:dyDescent="0.3">
      <c r="A88" s="8"/>
      <c r="B88" s="3"/>
      <c r="C88" s="162"/>
      <c r="D88" s="144" t="s">
        <v>182</v>
      </c>
      <c r="E88" s="18" t="s">
        <v>183</v>
      </c>
      <c r="F88" s="11">
        <v>0.02</v>
      </c>
      <c r="G88" s="144" t="s">
        <v>290</v>
      </c>
      <c r="H88" s="157"/>
      <c r="I88" s="194"/>
      <c r="J88" s="193"/>
      <c r="K88" s="195"/>
    </row>
    <row r="89" spans="1:11" x14ac:dyDescent="0.3">
      <c r="A89" s="8"/>
      <c r="B89" s="3"/>
      <c r="C89" s="162"/>
      <c r="D89" s="144" t="s">
        <v>184</v>
      </c>
      <c r="E89" s="18" t="s">
        <v>185</v>
      </c>
      <c r="F89" s="11">
        <v>0.02</v>
      </c>
      <c r="G89" s="144" t="s">
        <v>290</v>
      </c>
      <c r="H89" s="157"/>
      <c r="I89" s="194"/>
      <c r="J89" s="193"/>
      <c r="K89" s="195"/>
    </row>
    <row r="90" spans="1:11" x14ac:dyDescent="0.3">
      <c r="A90" s="8"/>
      <c r="B90" s="3"/>
      <c r="C90" s="162"/>
      <c r="D90" s="144" t="s">
        <v>186</v>
      </c>
      <c r="E90" s="18" t="s">
        <v>187</v>
      </c>
      <c r="F90" s="11">
        <v>0.02</v>
      </c>
      <c r="G90" s="144" t="s">
        <v>290</v>
      </c>
      <c r="H90" s="157"/>
      <c r="I90" s="194"/>
      <c r="J90" s="193"/>
      <c r="K90" s="195"/>
    </row>
    <row r="91" spans="1:11" x14ac:dyDescent="0.3">
      <c r="A91" s="8"/>
      <c r="B91" s="3"/>
      <c r="C91" s="162"/>
      <c r="D91" s="144" t="s">
        <v>188</v>
      </c>
      <c r="E91" s="18" t="s">
        <v>189</v>
      </c>
      <c r="F91" s="11">
        <v>0.02</v>
      </c>
      <c r="G91" s="144" t="s">
        <v>290</v>
      </c>
      <c r="H91" s="157"/>
      <c r="I91" s="194"/>
      <c r="J91" s="193"/>
      <c r="K91" s="195"/>
    </row>
    <row r="92" spans="1:11" x14ac:dyDescent="0.3">
      <c r="A92" s="8"/>
      <c r="B92" s="3"/>
      <c r="C92" s="162"/>
      <c r="D92" s="2" t="s">
        <v>190</v>
      </c>
      <c r="E92" s="10" t="s">
        <v>191</v>
      </c>
      <c r="F92" s="11">
        <v>0.02</v>
      </c>
      <c r="G92" s="144" t="s">
        <v>290</v>
      </c>
      <c r="H92" s="157"/>
      <c r="I92" s="194"/>
      <c r="J92" s="193"/>
      <c r="K92" s="195"/>
    </row>
    <row r="93" spans="1:11" x14ac:dyDescent="0.3">
      <c r="A93" s="8"/>
      <c r="B93" s="3"/>
      <c r="C93" s="162"/>
      <c r="D93" s="2" t="s">
        <v>362</v>
      </c>
      <c r="E93" s="10" t="s">
        <v>193</v>
      </c>
      <c r="F93" s="11">
        <v>0.1</v>
      </c>
      <c r="G93" s="144" t="s">
        <v>290</v>
      </c>
      <c r="H93" s="157"/>
      <c r="I93" s="194"/>
      <c r="J93" s="193"/>
      <c r="K93" s="195"/>
    </row>
    <row r="94" spans="1:11" x14ac:dyDescent="0.3">
      <c r="A94" s="8"/>
      <c r="B94" s="3"/>
      <c r="C94" s="162"/>
      <c r="D94" s="2" t="s">
        <v>219</v>
      </c>
      <c r="E94" s="10" t="s">
        <v>220</v>
      </c>
      <c r="F94" s="11">
        <v>0.05</v>
      </c>
      <c r="G94" s="144" t="s">
        <v>290</v>
      </c>
      <c r="H94" s="157"/>
      <c r="I94" s="194"/>
      <c r="J94" s="193"/>
      <c r="K94" s="195"/>
    </row>
    <row r="95" spans="1:11" x14ac:dyDescent="0.3">
      <c r="A95" s="8"/>
      <c r="B95" s="3"/>
      <c r="C95" s="162"/>
      <c r="D95" s="2" t="s">
        <v>363</v>
      </c>
      <c r="E95" s="10" t="s">
        <v>195</v>
      </c>
      <c r="F95" s="11">
        <v>0.1</v>
      </c>
      <c r="G95" s="144" t="s">
        <v>290</v>
      </c>
      <c r="H95" s="157"/>
      <c r="I95" s="194"/>
      <c r="J95" s="193"/>
      <c r="K95" s="195"/>
    </row>
    <row r="96" spans="1:11" x14ac:dyDescent="0.3">
      <c r="A96" s="8"/>
      <c r="B96" s="3"/>
      <c r="C96" s="162"/>
      <c r="D96" s="144" t="s">
        <v>196</v>
      </c>
      <c r="E96" s="18" t="s">
        <v>197</v>
      </c>
      <c r="F96" s="11">
        <v>0.02</v>
      </c>
      <c r="G96" s="144" t="s">
        <v>290</v>
      </c>
      <c r="H96" s="157"/>
      <c r="I96" s="194"/>
      <c r="J96" s="193"/>
      <c r="K96" s="195"/>
    </row>
    <row r="97" spans="1:12" x14ac:dyDescent="0.3">
      <c r="A97" s="8"/>
      <c r="B97" s="3"/>
      <c r="C97" s="162"/>
      <c r="D97" s="144" t="s">
        <v>221</v>
      </c>
      <c r="E97" s="18" t="s">
        <v>222</v>
      </c>
      <c r="F97" s="11">
        <v>0.02</v>
      </c>
      <c r="G97" s="144" t="s">
        <v>290</v>
      </c>
      <c r="H97" s="157"/>
      <c r="I97" s="194"/>
      <c r="J97" s="193"/>
      <c r="K97" s="195"/>
    </row>
    <row r="98" spans="1:12" x14ac:dyDescent="0.3">
      <c r="A98" s="8"/>
      <c r="B98" s="3"/>
      <c r="C98" s="162"/>
      <c r="D98" s="2" t="s">
        <v>223</v>
      </c>
      <c r="E98" s="10" t="s">
        <v>224</v>
      </c>
      <c r="F98" s="11">
        <v>0.02</v>
      </c>
      <c r="G98" s="144" t="s">
        <v>290</v>
      </c>
      <c r="H98" s="157"/>
      <c r="I98" s="194"/>
      <c r="J98" s="193"/>
      <c r="K98" s="195"/>
    </row>
    <row r="99" spans="1:12" x14ac:dyDescent="0.3">
      <c r="A99" s="8"/>
      <c r="B99" s="3"/>
      <c r="C99" s="162"/>
      <c r="D99" s="144" t="s">
        <v>198</v>
      </c>
      <c r="E99" s="18" t="s">
        <v>199</v>
      </c>
      <c r="F99" s="11">
        <v>0.02</v>
      </c>
      <c r="G99" s="144" t="s">
        <v>290</v>
      </c>
      <c r="H99" s="157"/>
      <c r="I99" s="194"/>
      <c r="J99" s="193"/>
      <c r="K99" s="195"/>
    </row>
    <row r="100" spans="1:12" x14ac:dyDescent="0.3">
      <c r="A100" s="8"/>
      <c r="B100" s="3"/>
      <c r="C100" s="162"/>
      <c r="D100" s="144" t="s">
        <v>225</v>
      </c>
      <c r="E100" s="18" t="s">
        <v>226</v>
      </c>
      <c r="F100" s="11">
        <v>0.02</v>
      </c>
      <c r="G100" s="144" t="s">
        <v>290</v>
      </c>
      <c r="H100" s="157"/>
      <c r="I100" s="194"/>
      <c r="J100" s="193"/>
      <c r="K100" s="195"/>
    </row>
    <row r="101" spans="1:12" x14ac:dyDescent="0.3">
      <c r="A101" s="8"/>
      <c r="B101" s="3"/>
      <c r="C101" s="162"/>
      <c r="D101" s="144" t="s">
        <v>200</v>
      </c>
      <c r="E101" s="18" t="s">
        <v>201</v>
      </c>
      <c r="F101" s="11">
        <v>0.02</v>
      </c>
      <c r="G101" s="144" t="s">
        <v>290</v>
      </c>
      <c r="H101" s="157"/>
      <c r="I101" s="194"/>
      <c r="J101" s="193"/>
      <c r="K101" s="195"/>
    </row>
    <row r="102" spans="1:12" x14ac:dyDescent="0.3">
      <c r="A102" s="8"/>
      <c r="B102" s="3"/>
      <c r="C102" s="162"/>
      <c r="D102" s="2" t="s">
        <v>202</v>
      </c>
      <c r="E102" s="10" t="s">
        <v>203</v>
      </c>
      <c r="F102" s="11">
        <v>0.02</v>
      </c>
      <c r="G102" s="144" t="s">
        <v>290</v>
      </c>
      <c r="H102" s="157"/>
      <c r="I102" s="194"/>
      <c r="J102" s="193"/>
      <c r="K102" s="195"/>
    </row>
    <row r="103" spans="1:12" x14ac:dyDescent="0.3">
      <c r="A103" s="8"/>
      <c r="B103" s="3"/>
      <c r="C103" s="162"/>
      <c r="D103" s="144" t="s">
        <v>227</v>
      </c>
      <c r="E103" s="18" t="s">
        <v>228</v>
      </c>
      <c r="F103" s="11">
        <v>0.02</v>
      </c>
      <c r="G103" s="144" t="s">
        <v>290</v>
      </c>
      <c r="H103" s="157"/>
      <c r="I103" s="194"/>
      <c r="J103" s="193"/>
      <c r="K103" s="195"/>
    </row>
    <row r="104" spans="1:12" x14ac:dyDescent="0.3">
      <c r="A104" s="8"/>
      <c r="B104" s="3"/>
      <c r="C104" s="162"/>
      <c r="D104" s="2" t="s">
        <v>364</v>
      </c>
      <c r="E104" s="2" t="s">
        <v>84</v>
      </c>
      <c r="F104" s="10">
        <v>0.02</v>
      </c>
      <c r="G104" s="144" t="s">
        <v>290</v>
      </c>
      <c r="H104" s="157"/>
      <c r="I104" s="194"/>
      <c r="J104" s="193"/>
      <c r="K104" s="195"/>
    </row>
    <row r="105" spans="1:12" x14ac:dyDescent="0.3">
      <c r="A105" s="8"/>
      <c r="B105" s="3"/>
      <c r="C105" s="162"/>
      <c r="D105" s="2" t="s">
        <v>365</v>
      </c>
      <c r="E105" s="2" t="s">
        <v>84</v>
      </c>
      <c r="F105" s="10">
        <v>0.02</v>
      </c>
      <c r="G105" s="144" t="s">
        <v>290</v>
      </c>
      <c r="H105" s="157"/>
      <c r="I105" s="194"/>
      <c r="J105" s="193"/>
      <c r="K105" s="195"/>
    </row>
    <row r="106" spans="1:12" x14ac:dyDescent="0.3">
      <c r="A106" s="8"/>
      <c r="B106" s="3"/>
      <c r="C106" s="162"/>
      <c r="D106" s="2" t="s">
        <v>206</v>
      </c>
      <c r="E106" s="2" t="s">
        <v>84</v>
      </c>
      <c r="F106" s="10">
        <v>0.02</v>
      </c>
      <c r="G106" s="144" t="s">
        <v>290</v>
      </c>
      <c r="H106" s="157"/>
      <c r="I106" s="194"/>
      <c r="J106" s="193"/>
      <c r="K106" s="195"/>
    </row>
    <row r="107" spans="1:12" ht="15" thickBot="1" x14ac:dyDescent="0.35">
      <c r="A107" s="9"/>
      <c r="B107" s="7"/>
      <c r="C107" s="163"/>
      <c r="D107" s="164" t="s">
        <v>207</v>
      </c>
      <c r="E107" s="164" t="s">
        <v>84</v>
      </c>
      <c r="F107" s="165">
        <v>0.02</v>
      </c>
      <c r="G107" s="166" t="s">
        <v>290</v>
      </c>
      <c r="H107" s="167"/>
      <c r="I107" s="196"/>
      <c r="J107" s="197"/>
      <c r="K107" s="198"/>
    </row>
    <row r="108" spans="1:12" x14ac:dyDescent="0.3">
      <c r="A108" t="s">
        <v>229</v>
      </c>
      <c r="B108" s="3"/>
      <c r="C108" s="3"/>
      <c r="D108" s="3"/>
      <c r="E108" s="3"/>
      <c r="F108" s="3"/>
      <c r="G108" s="3"/>
      <c r="H108" s="3"/>
      <c r="I108" s="24"/>
      <c r="J108" s="3"/>
      <c r="K108" s="37"/>
      <c r="L108" s="30" t="s">
        <v>127</v>
      </c>
    </row>
    <row r="109" spans="1:12" x14ac:dyDescent="0.3">
      <c r="A109" s="3"/>
      <c r="B109" s="3"/>
      <c r="C109" s="3"/>
      <c r="D109" s="3"/>
      <c r="E109" s="3"/>
      <c r="F109" s="3"/>
      <c r="G109" s="3"/>
      <c r="H109" s="3"/>
      <c r="I109" s="24"/>
      <c r="J109" s="3"/>
      <c r="K109" s="24"/>
    </row>
    <row r="110" spans="1:12" x14ac:dyDescent="0.3">
      <c r="A110" t="s">
        <v>230</v>
      </c>
      <c r="B110" s="3"/>
      <c r="C110" s="3"/>
      <c r="D110" s="3"/>
      <c r="E110" s="3"/>
      <c r="F110" s="3"/>
      <c r="G110" s="3"/>
      <c r="H110" s="3"/>
      <c r="I110" s="24"/>
      <c r="J110" s="3"/>
      <c r="K110" s="116">
        <f>SUM(K2:K107)</f>
        <v>0</v>
      </c>
    </row>
    <row r="111" spans="1:12" x14ac:dyDescent="0.3">
      <c r="A111" t="s">
        <v>231</v>
      </c>
      <c r="B111" s="3"/>
      <c r="C111" s="3"/>
      <c r="D111" s="3"/>
      <c r="E111" s="3"/>
      <c r="F111" s="3"/>
      <c r="G111" s="3"/>
      <c r="H111" s="117">
        <f>K110*0.15</f>
        <v>0</v>
      </c>
      <c r="I111" s="24"/>
      <c r="J111" s="3"/>
      <c r="K111" s="118">
        <f>H111*((100-K108)/100)</f>
        <v>0</v>
      </c>
    </row>
    <row r="112" spans="1:12" x14ac:dyDescent="0.3">
      <c r="A112" s="3"/>
      <c r="B112" s="3"/>
      <c r="C112" s="3"/>
      <c r="D112" s="3"/>
      <c r="E112" s="3"/>
      <c r="F112" s="3"/>
      <c r="G112" s="3"/>
      <c r="H112" s="3"/>
      <c r="I112" s="24"/>
      <c r="J112" s="3"/>
      <c r="K112" s="119"/>
    </row>
    <row r="113" spans="1:11" x14ac:dyDescent="0.3">
      <c r="A113" s="120" t="s">
        <v>232</v>
      </c>
      <c r="B113" s="3"/>
      <c r="C113" s="3"/>
      <c r="D113" s="3"/>
      <c r="E113" s="3"/>
      <c r="F113" s="3"/>
      <c r="G113" s="3"/>
      <c r="H113" s="3"/>
      <c r="I113" s="24"/>
      <c r="J113" s="3"/>
      <c r="K113" s="121">
        <f>K110+K111</f>
        <v>0</v>
      </c>
    </row>
  </sheetData>
  <sheetProtection algorithmName="SHA-512" hashValue="8T5NtsF/DTxAc8uTpDbI7/fjk7muri9ejoVi45vnxcolvApmlNritsJydTITMSSiS2x9/2cppSIoGLWl74XntQ==" saltValue="ljez0RD5bQWrkB+wlEK3nA==" spinCount="100000" sheet="1" objects="1" scenarios="1"/>
  <mergeCells count="7">
    <mergeCell ref="D29:G29"/>
    <mergeCell ref="D59:G59"/>
    <mergeCell ref="D65:G65"/>
    <mergeCell ref="C21:K21"/>
    <mergeCell ref="I66:K107"/>
    <mergeCell ref="I30:K58"/>
    <mergeCell ref="I60:K6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8ceb1b9-211d-4f1e-9dba-e6248c97a291">
      <UserInfo>
        <DisplayName>Guus Zebregs</DisplayName>
        <AccountId>49</AccountId>
        <AccountType/>
      </UserInfo>
    </SharedWithUsers>
    <Medewerkers xmlns="911caec8-4958-4546-a964-435b8de3c8e6">
      <UserInfo>
        <DisplayName/>
        <AccountId xsi:nil="true"/>
        <AccountType/>
      </UserInfo>
    </Medewerkers>
    <Documenttype xmlns="911caec8-4958-4546-a964-435b8de3c8e6" xsi:nil="true"/>
    <lcf76f155ced4ddcb4097134ff3c332f xmlns="911caec8-4958-4546-a964-435b8de3c8e6">
      <Terms xmlns="http://schemas.microsoft.com/office/infopath/2007/PartnerControls"/>
    </lcf76f155ced4ddcb4097134ff3c332f>
    <Deadline xmlns="911caec8-4958-4546-a964-435b8de3c8e6" xsi:nil="true"/>
    <Klantnaam xmlns="911caec8-4958-4546-a964-435b8de3c8e6" xsi:nil="true"/>
    <TaxCatchAll xmlns="a8ceb1b9-211d-4f1e-9dba-e6248c97a291" xsi:nil="true"/>
    <Jaar xmlns="911caec8-4958-4546-a964-435b8de3c8e6" xsi:nil="true"/>
    <TeamleaderProjectnummer xmlns="911caec8-4958-4546-a964-435b8de3c8e6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1AA142B8F6FD4DA8EE05AAED09E269" ma:contentTypeVersion="25" ma:contentTypeDescription="Een nieuw document maken." ma:contentTypeScope="" ma:versionID="b82548a9e98d1d67a04b28803f6ad186">
  <xsd:schema xmlns:xsd="http://www.w3.org/2001/XMLSchema" xmlns:xs="http://www.w3.org/2001/XMLSchema" xmlns:p="http://schemas.microsoft.com/office/2006/metadata/properties" xmlns:ns2="a8ceb1b9-211d-4f1e-9dba-e6248c97a291" xmlns:ns3="911caec8-4958-4546-a964-435b8de3c8e6" targetNamespace="http://schemas.microsoft.com/office/2006/metadata/properties" ma:root="true" ma:fieldsID="2200a9e66599fa527e76918b3b457732" ns2:_="" ns3:_="">
    <xsd:import namespace="a8ceb1b9-211d-4f1e-9dba-e6248c97a291"/>
    <xsd:import namespace="911caec8-4958-4546-a964-435b8de3c8e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Jaar" minOccurs="0"/>
                <xsd:element ref="ns3:Klantnaam" minOccurs="0"/>
                <xsd:element ref="ns3:TeamleaderProjectnummer" minOccurs="0"/>
                <xsd:element ref="ns3:Documenttype" minOccurs="0"/>
                <xsd:element ref="ns3:MediaLengthInSeconds" minOccurs="0"/>
                <xsd:element ref="ns3:Medewerker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Dead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eb1b9-211d-4f1e-9dba-e6248c97a29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c91e2903-0bee-4cd4-adc7-d87547724283}" ma:internalName="TaxCatchAll" ma:showField="CatchAllData" ma:web="a8ceb1b9-211d-4f1e-9dba-e6248c97a2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caec8-4958-4546-a964-435b8de3c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Jaar" ma:index="22" nillable="true" ma:displayName="Jaar" ma:internalName="Jaar">
      <xsd:simpleType>
        <xsd:restriction base="dms:Text">
          <xsd:maxLength value="255"/>
        </xsd:restriction>
      </xsd:simpleType>
    </xsd:element>
    <xsd:element name="Klantnaam" ma:index="23" nillable="true" ma:displayName="Klantnaam" ma:format="Dropdown" ma:internalName="Klantnaam">
      <xsd:simpleType>
        <xsd:restriction base="dms:Text">
          <xsd:maxLength value="255"/>
        </xsd:restriction>
      </xsd:simpleType>
    </xsd:element>
    <xsd:element name="TeamleaderProjectnummer" ma:index="24" nillable="true" ma:displayName="Teamleader Projectnummer" ma:format="Dropdown" ma:internalName="TeamleaderProjectnummer" ma:percentage="FALSE">
      <xsd:simpleType>
        <xsd:restriction base="dms:Number"/>
      </xsd:simpleType>
    </xsd:element>
    <xsd:element name="Documenttype" ma:index="25" nillable="true" ma:displayName="Documenttype" ma:format="Dropdown" ma:internalName="Documenttype">
      <xsd:simpleType>
        <xsd:restriction base="dms:Choice">
          <xsd:enumeration value="Contract"/>
          <xsd:enumeration value="VOG"/>
          <xsd:enumeration value="Geheimhoudingsverklaring"/>
          <xsd:enumeration value="Raamovereenkomst"/>
          <xsd:enumeration value="Overig"/>
        </xsd:restriction>
      </xsd:simpleType>
    </xsd:element>
    <xsd:element name="MediaLengthInSeconds" ma:index="26" nillable="true" ma:displayName="Length (seconds)" ma:internalName="MediaLengthInSeconds" ma:readOnly="true">
      <xsd:simpleType>
        <xsd:restriction base="dms:Unknown"/>
      </xsd:simpleType>
    </xsd:element>
    <xsd:element name="Medewerkers" ma:index="27" nillable="true" ma:displayName="Medewerkers" ma:format="Dropdown" ma:list="UserInfo" ma:SharePointGroup="0" ma:internalName="Medewerker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9" nillable="true" ma:taxonomy="true" ma:internalName="lcf76f155ced4ddcb4097134ff3c332f" ma:taxonomyFieldName="MediaServiceImageTags" ma:displayName="Afbeeldingtags" ma:readOnly="false" ma:fieldId="{5cf76f15-5ced-4ddc-b409-7134ff3c332f}" ma:taxonomyMulti="true" ma:sspId="1946a39a-09f2-4cae-bbc1-ffffabdf37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adline" ma:index="32" nillable="true" ma:displayName="Deadline" ma:description="Deadline voor opsturen aan Maaike." ma:format="DateOnly" ma:internalName="Deadlin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9254D5-25AF-4C1D-9E44-CE9FA02CE80C}">
  <ds:schemaRefs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0f6e0021-d706-4d4b-8612-8b981c841da0"/>
    <ds:schemaRef ds:uri="f87372cb-46b5-461e-bc0e-927625907475"/>
    <ds:schemaRef ds:uri="http://schemas.microsoft.com/office/2006/metadata/properties"/>
    <ds:schemaRef ds:uri="http://www.w3.org/XML/1998/namespace"/>
    <ds:schemaRef ds:uri="a8ceb1b9-211d-4f1e-9dba-e6248c97a291"/>
    <ds:schemaRef ds:uri="911caec8-4958-4546-a964-435b8de3c8e6"/>
  </ds:schemaRefs>
</ds:datastoreItem>
</file>

<file path=customXml/itemProps2.xml><?xml version="1.0" encoding="utf-8"?>
<ds:datastoreItem xmlns:ds="http://schemas.openxmlformats.org/officeDocument/2006/customXml" ds:itemID="{955BA1E6-1523-4F29-8721-C5A42B0340F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8114465-C42E-4593-A964-C65833FEEA9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EBCBC6A-855D-44E7-9628-07244DFCF3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eb1b9-211d-4f1e-9dba-e6248c97a291"/>
    <ds:schemaRef ds:uri="911caec8-4958-4546-a964-435b8de3c8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Uitleg</vt:lpstr>
      <vt:lpstr>tender perceel 1</vt:lpstr>
      <vt:lpstr>tender 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Giswinne van de Wijdeven</dc:creator>
  <cp:keywords/>
  <dc:description/>
  <cp:lastModifiedBy>Elias de Haan</cp:lastModifiedBy>
  <cp:revision/>
  <dcterms:created xsi:type="dcterms:W3CDTF">2023-02-15T07:48:29Z</dcterms:created>
  <dcterms:modified xsi:type="dcterms:W3CDTF">2023-03-24T13:24:06Z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0x010100FE26DA12715A0E4EB03D79582F6EC5D1</vt:lpwstr>
  </property>
</Properties>
</file>