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T:\rvo\IUC\07 Categorie Management\Catering en Warme Dranken\02. Aanbestedingen\2.1 Catering\2022 CAT - Catering DJI en IND\3. Nota's van Inlichtingen\NvI-2\"/>
    </mc:Choice>
  </mc:AlternateContent>
  <xr:revisionPtr revIDLastSave="0" documentId="13_ncr:1_{A7D88AD8-CAB2-45EF-B7E0-ED248918337D}" xr6:coauthVersionLast="47" xr6:coauthVersionMax="47" xr10:uidLastSave="{00000000-0000-0000-0000-000000000000}"/>
  <bookViews>
    <workbookView xWindow="13050" yWindow="270" windowWidth="15375" windowHeight="15045" tabRatio="938" xr2:uid="{00000000-000D-0000-FFFF-FFFF00000000}"/>
  </bookViews>
  <sheets>
    <sheet name="1. Instructie en informatie" sheetId="1" r:id="rId1"/>
    <sheet name="2. Banqueting" sheetId="2" r:id="rId2"/>
    <sheet name="3. Locatie PI Alphen-Maatsch.ln" sheetId="31" r:id="rId3"/>
    <sheet name="4. Locatie PI Alphen-Eikenlaan" sheetId="47" r:id="rId4"/>
    <sheet name="5. Locatie PI Grave" sheetId="43" r:id="rId5"/>
    <sheet name="6. Locatie PI Haaglanden" sheetId="40" r:id="rId6"/>
    <sheet name="7. Locatie PI Krimpen" sheetId="27" r:id="rId7"/>
    <sheet name="8. Locatie PI Middelburg" sheetId="44" r:id="rId8"/>
    <sheet name="9. Locatie PI R'dam de Schie" sheetId="39" r:id="rId9"/>
    <sheet name="10. Locatie PI R'dam Hoogvliet" sheetId="36" r:id="rId10"/>
    <sheet name="11. Locatie PI Sittard" sheetId="41" r:id="rId11"/>
    <sheet name="12. Locatie PI Vught" sheetId="42" r:id="rId12"/>
    <sheet name="13. Locatie PI Zuid-Oost Roerm " sheetId="46" r:id="rId13"/>
    <sheet name="14. Vergaderservice" sheetId="4" r:id="rId14"/>
    <sheet name="15. Bijeenkomsten" sheetId="17" r:id="rId15"/>
    <sheet name="16. Vergaderlunches &amp; Fruit" sheetId="19" r:id="rId16"/>
    <sheet name="17. Totale Kosten Dienstverl" sheetId="7" r:id="rId17"/>
    <sheet name="Blad1" sheetId="35" r:id="rId18"/>
  </sheets>
  <definedNames>
    <definedName name="_GoBack" localSheetId="0">'1. Instructie en informatie'!$A$66</definedName>
    <definedName name="_xlnm.Print_Area" localSheetId="0">'1. Instructie en informatie'!$A$1:$E$67</definedName>
    <definedName name="_xlnm.Print_Area" localSheetId="9">'10. Locatie PI R''dam Hoogvliet'!$A$1:$K$61</definedName>
    <definedName name="_xlnm.Print_Area" localSheetId="10">'11. Locatie PI Sittard'!$A$1:$K$61</definedName>
    <definedName name="_xlnm.Print_Area" localSheetId="11">'12. Locatie PI Vught'!$A$1:$K$61</definedName>
    <definedName name="_xlnm.Print_Area" localSheetId="12">'13. Locatie PI Zuid-Oost Roerm '!$A$1:$K$61</definedName>
    <definedName name="_xlnm.Print_Area" localSheetId="13">'14. Vergaderservice'!$A$1:$G$11</definedName>
    <definedName name="_xlnm.Print_Area" localSheetId="14">'15. Bijeenkomsten'!$A$1:$G$13</definedName>
    <definedName name="_xlnm.Print_Area" localSheetId="15">'16. Vergaderlunches &amp; Fruit'!$A$1:$G$21</definedName>
    <definedName name="_xlnm.Print_Area" localSheetId="16">'17. Totale Kosten Dienstverl'!$A$1:$E$31</definedName>
    <definedName name="_xlnm.Print_Area" localSheetId="1">'2. Banqueting'!$A$1:$F$20</definedName>
    <definedName name="_xlnm.Print_Area" localSheetId="2">'3. Locatie PI Alphen-Maatsch.ln'!$A$1:$K$61</definedName>
    <definedName name="_xlnm.Print_Area" localSheetId="3">'4. Locatie PI Alphen-Eikenlaan'!$A$1:$K$61</definedName>
    <definedName name="_xlnm.Print_Area" localSheetId="4">'5. Locatie PI Grave'!$A$1:$K$61</definedName>
    <definedName name="_xlnm.Print_Area" localSheetId="5">'6. Locatie PI Haaglanden'!$A$1:$K$61</definedName>
    <definedName name="_xlnm.Print_Area" localSheetId="6">'7. Locatie PI Krimpen'!$A$1:$K$61</definedName>
    <definedName name="_xlnm.Print_Area" localSheetId="7">'8. Locatie PI Middelburg'!$A$1:$K$61</definedName>
    <definedName name="_xlnm.Print_Area" localSheetId="8">'9. Locatie PI R''dam de Schie'!$A$1:$K$61</definedName>
    <definedName name="_xlnm.Print_Titles" localSheetId="9">'10. Locatie PI R''dam Hoogvliet'!$1:$2</definedName>
    <definedName name="_xlnm.Print_Titles" localSheetId="10">'11. Locatie PI Sittard'!$1:$2</definedName>
    <definedName name="_xlnm.Print_Titles" localSheetId="11">'12. Locatie PI Vught'!$1:$2</definedName>
    <definedName name="_xlnm.Print_Titles" localSheetId="12">'13. Locatie PI Zuid-Oost Roerm '!$1:$2</definedName>
    <definedName name="_xlnm.Print_Titles" localSheetId="2">'3. Locatie PI Alphen-Maatsch.ln'!$1:$2</definedName>
    <definedName name="_xlnm.Print_Titles" localSheetId="3">'4. Locatie PI Alphen-Eikenlaan'!$1:$2</definedName>
    <definedName name="_xlnm.Print_Titles" localSheetId="4">'5. Locatie PI Grave'!$1:$2</definedName>
    <definedName name="_xlnm.Print_Titles" localSheetId="5">'6. Locatie PI Haaglanden'!$1:$2</definedName>
    <definedName name="_xlnm.Print_Titles" localSheetId="6">'7. Locatie PI Krimpen'!$1:$2</definedName>
    <definedName name="_xlnm.Print_Titles" localSheetId="7">'8. Locatie PI Middelburg'!$1:$2</definedName>
    <definedName name="_xlnm.Print_Titles" localSheetId="8">'9. Locatie PI R''dam de Schie'!$1:$2</definedName>
    <definedName name="Z_AEBFB8B1_F3B8_4BC1_8D6D_6E9109CD6111_.wvu.PrintArea" localSheetId="0" hidden="1">'1. Instructie en informatie'!$A$1:$C$49</definedName>
    <definedName name="Z_AEBFB8B1_F3B8_4BC1_8D6D_6E9109CD6111_.wvu.PrintArea" localSheetId="9" hidden="1">'10. Locatie PI R''dam Hoogvliet'!$A$1:$K$61</definedName>
    <definedName name="Z_AEBFB8B1_F3B8_4BC1_8D6D_6E9109CD6111_.wvu.PrintArea" localSheetId="10" hidden="1">'11. Locatie PI Sittard'!$A$1:$K$61</definedName>
    <definedName name="Z_AEBFB8B1_F3B8_4BC1_8D6D_6E9109CD6111_.wvu.PrintArea" localSheetId="11" hidden="1">'12. Locatie PI Vught'!$A$1:$K$61</definedName>
    <definedName name="Z_AEBFB8B1_F3B8_4BC1_8D6D_6E9109CD6111_.wvu.PrintArea" localSheetId="12" hidden="1">'13. Locatie PI Zuid-Oost Roerm '!$A$1:$K$61</definedName>
    <definedName name="Z_AEBFB8B1_F3B8_4BC1_8D6D_6E9109CD6111_.wvu.PrintArea" localSheetId="13" hidden="1">'14. Vergaderservice'!$A$1:$G$17</definedName>
    <definedName name="Z_AEBFB8B1_F3B8_4BC1_8D6D_6E9109CD6111_.wvu.PrintArea" localSheetId="14" hidden="1">'15. Bijeenkomsten'!$A$1:$G$13</definedName>
    <definedName name="Z_AEBFB8B1_F3B8_4BC1_8D6D_6E9109CD6111_.wvu.PrintArea" localSheetId="16" hidden="1">'17. Totale Kosten Dienstverl'!$A$1:$E$35</definedName>
    <definedName name="Z_AEBFB8B1_F3B8_4BC1_8D6D_6E9109CD6111_.wvu.PrintArea" localSheetId="1" hidden="1">'2. Banqueting'!$A$1:$F$11</definedName>
    <definedName name="Z_AEBFB8B1_F3B8_4BC1_8D6D_6E9109CD6111_.wvu.PrintArea" localSheetId="2" hidden="1">'3. Locatie PI Alphen-Maatsch.ln'!$A$1:$K$61</definedName>
    <definedName name="Z_AEBFB8B1_F3B8_4BC1_8D6D_6E9109CD6111_.wvu.PrintArea" localSheetId="3" hidden="1">'4. Locatie PI Alphen-Eikenlaan'!$A$1:$K$61</definedName>
    <definedName name="Z_AEBFB8B1_F3B8_4BC1_8D6D_6E9109CD6111_.wvu.PrintArea" localSheetId="4" hidden="1">'5. Locatie PI Grave'!$A$1:$K$61</definedName>
    <definedName name="Z_AEBFB8B1_F3B8_4BC1_8D6D_6E9109CD6111_.wvu.PrintArea" localSheetId="5" hidden="1">'6. Locatie PI Haaglanden'!$A$1:$K$61</definedName>
    <definedName name="Z_AEBFB8B1_F3B8_4BC1_8D6D_6E9109CD6111_.wvu.PrintArea" localSheetId="6" hidden="1">'7. Locatie PI Krimpen'!$A$1:$K$61</definedName>
    <definedName name="Z_AEBFB8B1_F3B8_4BC1_8D6D_6E9109CD6111_.wvu.PrintArea" localSheetId="7" hidden="1">'8. Locatie PI Middelburg'!$A$1:$K$61</definedName>
    <definedName name="Z_AEBFB8B1_F3B8_4BC1_8D6D_6E9109CD6111_.wvu.PrintArea" localSheetId="8" hidden="1">'9. Locatie PI R''dam de Schie'!$A$1:$K$61</definedName>
    <definedName name="Z_AEBFB8B1_F3B8_4BC1_8D6D_6E9109CD6111_.wvu.PrintTitles" localSheetId="9" hidden="1">'10. Locatie PI R''dam Hoogvliet'!$1:$2</definedName>
    <definedName name="Z_AEBFB8B1_F3B8_4BC1_8D6D_6E9109CD6111_.wvu.PrintTitles" localSheetId="10" hidden="1">'11. Locatie PI Sittard'!$1:$2</definedName>
    <definedName name="Z_AEBFB8B1_F3B8_4BC1_8D6D_6E9109CD6111_.wvu.PrintTitles" localSheetId="11" hidden="1">'12. Locatie PI Vught'!$1:$2</definedName>
    <definedName name="Z_AEBFB8B1_F3B8_4BC1_8D6D_6E9109CD6111_.wvu.PrintTitles" localSheetId="12" hidden="1">'13. Locatie PI Zuid-Oost Roerm '!$1:$2</definedName>
    <definedName name="Z_AEBFB8B1_F3B8_4BC1_8D6D_6E9109CD6111_.wvu.PrintTitles" localSheetId="2" hidden="1">'3. Locatie PI Alphen-Maatsch.ln'!$1:$2</definedName>
    <definedName name="Z_AEBFB8B1_F3B8_4BC1_8D6D_6E9109CD6111_.wvu.PrintTitles" localSheetId="3" hidden="1">'4. Locatie PI Alphen-Eikenlaan'!$1:$2</definedName>
    <definedName name="Z_AEBFB8B1_F3B8_4BC1_8D6D_6E9109CD6111_.wvu.PrintTitles" localSheetId="4" hidden="1">'5. Locatie PI Grave'!$1:$2</definedName>
    <definedName name="Z_AEBFB8B1_F3B8_4BC1_8D6D_6E9109CD6111_.wvu.PrintTitles" localSheetId="5" hidden="1">'6. Locatie PI Haaglanden'!$1:$2</definedName>
    <definedName name="Z_AEBFB8B1_F3B8_4BC1_8D6D_6E9109CD6111_.wvu.PrintTitles" localSheetId="6" hidden="1">'7. Locatie PI Krimpen'!$1:$2</definedName>
    <definedName name="Z_AEBFB8B1_F3B8_4BC1_8D6D_6E9109CD6111_.wvu.PrintTitles" localSheetId="7" hidden="1">'8. Locatie PI Middelburg'!$1:$2</definedName>
    <definedName name="Z_AEBFB8B1_F3B8_4BC1_8D6D_6E9109CD6111_.wvu.PrintTitles" localSheetId="8" hidden="1">'9. Locatie PI R''dam de Schie'!$1:$2</definedName>
  </definedNames>
  <calcPr calcId="191029"/>
  <customWorkbookViews>
    <customWorkbookView name="Bosma, Paul (CD) - Persoonlijke weergave" guid="{AEBFB8B1-F3B8-4BC1-8D6D-6E9109CD6111}" mergeInterval="0" personalView="1" maximized="1" windowWidth="1596" windowHeight="589" activeSheetId="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9" l="1"/>
  <c r="D12" i="19"/>
  <c r="G12" i="19"/>
  <c r="F12" i="19"/>
  <c r="G13" i="19"/>
  <c r="E22" i="7" s="1"/>
  <c r="F13" i="19"/>
  <c r="D22" i="7" s="1"/>
  <c r="E6" i="7"/>
  <c r="D6" i="7"/>
  <c r="C6" i="7"/>
  <c r="G52" i="47"/>
  <c r="I51" i="47"/>
  <c r="I50" i="47"/>
  <c r="I49" i="47"/>
  <c r="I48" i="47"/>
  <c r="I47" i="47"/>
  <c r="I52" i="47" s="1"/>
  <c r="G44" i="47"/>
  <c r="I43" i="47"/>
  <c r="I42" i="47"/>
  <c r="I41" i="47"/>
  <c r="I40" i="47"/>
  <c r="I39" i="47"/>
  <c r="I44" i="47" s="1"/>
  <c r="G33" i="47"/>
  <c r="I32" i="47"/>
  <c r="I31" i="47"/>
  <c r="I30" i="47"/>
  <c r="I29" i="47"/>
  <c r="I28" i="47"/>
  <c r="I27" i="47"/>
  <c r="I33" i="47" s="1"/>
  <c r="G24" i="47"/>
  <c r="I23" i="47"/>
  <c r="I22" i="47"/>
  <c r="I21" i="47"/>
  <c r="I20" i="47"/>
  <c r="I19" i="47"/>
  <c r="I24" i="47" s="1"/>
  <c r="G15" i="47"/>
  <c r="I15" i="47" s="1"/>
  <c r="F15" i="47"/>
  <c r="G14" i="47"/>
  <c r="I14" i="47" s="1"/>
  <c r="F14" i="47"/>
  <c r="G13" i="47"/>
  <c r="I13" i="47" s="1"/>
  <c r="F13" i="47"/>
  <c r="G12" i="47"/>
  <c r="I12" i="47" s="1"/>
  <c r="F12" i="47"/>
  <c r="G11" i="47"/>
  <c r="I11" i="47" s="1"/>
  <c r="F11" i="47"/>
  <c r="G10" i="47"/>
  <c r="I10" i="47" s="1"/>
  <c r="F10" i="47"/>
  <c r="G9" i="47"/>
  <c r="I9" i="47" s="1"/>
  <c r="F9" i="47"/>
  <c r="G8" i="47"/>
  <c r="I8" i="47" s="1"/>
  <c r="F8" i="47"/>
  <c r="G7" i="47"/>
  <c r="I7" i="47" s="1"/>
  <c r="F7" i="47"/>
  <c r="G6" i="47"/>
  <c r="F6" i="47"/>
  <c r="F16" i="47" s="1"/>
  <c r="G16" i="47" l="1"/>
  <c r="G34" i="47" s="1"/>
  <c r="I6" i="47"/>
  <c r="I16" i="47" s="1"/>
  <c r="I34" i="47" s="1"/>
  <c r="I53" i="47"/>
  <c r="G53" i="47"/>
  <c r="E7" i="7"/>
  <c r="D7" i="7"/>
  <c r="C7" i="7"/>
  <c r="F17" i="2"/>
  <c r="D7" i="19"/>
  <c r="F7" i="19" s="1"/>
  <c r="E15" i="7"/>
  <c r="D15" i="7"/>
  <c r="C15" i="7"/>
  <c r="E10" i="7"/>
  <c r="D10" i="7"/>
  <c r="C10" i="7"/>
  <c r="G52" i="46"/>
  <c r="I51" i="46"/>
  <c r="I50" i="46"/>
  <c r="I49" i="46"/>
  <c r="I48" i="46"/>
  <c r="I47" i="46"/>
  <c r="I52" i="46" s="1"/>
  <c r="G44" i="46"/>
  <c r="I43" i="46"/>
  <c r="I42" i="46"/>
  <c r="I41" i="46"/>
  <c r="I40" i="46"/>
  <c r="I39" i="46"/>
  <c r="I44" i="46" s="1"/>
  <c r="G33" i="46"/>
  <c r="I32" i="46"/>
  <c r="I31" i="46"/>
  <c r="I30" i="46"/>
  <c r="I29" i="46"/>
  <c r="I28" i="46"/>
  <c r="I27" i="46"/>
  <c r="I33" i="46" s="1"/>
  <c r="G24" i="46"/>
  <c r="I23" i="46"/>
  <c r="I22" i="46"/>
  <c r="I21" i="46"/>
  <c r="I20" i="46"/>
  <c r="I19" i="46"/>
  <c r="I24" i="46" s="1"/>
  <c r="G15" i="46"/>
  <c r="I15" i="46" s="1"/>
  <c r="F15" i="46"/>
  <c r="G14" i="46"/>
  <c r="I14" i="46" s="1"/>
  <c r="F14" i="46"/>
  <c r="G13" i="46"/>
  <c r="I13" i="46" s="1"/>
  <c r="F13" i="46"/>
  <c r="G12" i="46"/>
  <c r="I12" i="46" s="1"/>
  <c r="F12" i="46"/>
  <c r="G11" i="46"/>
  <c r="I11" i="46" s="1"/>
  <c r="F11" i="46"/>
  <c r="G10" i="46"/>
  <c r="I10" i="46" s="1"/>
  <c r="F10" i="46"/>
  <c r="G9" i="46"/>
  <c r="I9" i="46" s="1"/>
  <c r="F9" i="46"/>
  <c r="G8" i="46"/>
  <c r="I8" i="46" s="1"/>
  <c r="F8" i="46"/>
  <c r="G7" i="46"/>
  <c r="I7" i="46" s="1"/>
  <c r="F7" i="46"/>
  <c r="G6" i="46"/>
  <c r="F6" i="46"/>
  <c r="F16" i="46" s="1"/>
  <c r="E14" i="7"/>
  <c r="D14" i="7"/>
  <c r="E13" i="7"/>
  <c r="D13" i="7"/>
  <c r="E12" i="7"/>
  <c r="D12" i="7"/>
  <c r="C14" i="7"/>
  <c r="C13" i="7"/>
  <c r="C12" i="7"/>
  <c r="G52" i="44"/>
  <c r="I51" i="44"/>
  <c r="I50" i="44"/>
  <c r="I49" i="44"/>
  <c r="I48" i="44"/>
  <c r="I47" i="44"/>
  <c r="I52" i="44" s="1"/>
  <c r="G44" i="44"/>
  <c r="I43" i="44"/>
  <c r="I42" i="44"/>
  <c r="I41" i="44"/>
  <c r="I40" i="44"/>
  <c r="I39" i="44"/>
  <c r="I44" i="44" s="1"/>
  <c r="G33" i="44"/>
  <c r="I32" i="44"/>
  <c r="I31" i="44"/>
  <c r="I30" i="44"/>
  <c r="I29" i="44"/>
  <c r="I28" i="44"/>
  <c r="I27" i="44"/>
  <c r="I33" i="44" s="1"/>
  <c r="G24" i="44"/>
  <c r="I23" i="44"/>
  <c r="I22" i="44"/>
  <c r="I21" i="44"/>
  <c r="I20" i="44"/>
  <c r="I19" i="44"/>
  <c r="I24" i="44" s="1"/>
  <c r="G15" i="44"/>
  <c r="I15" i="44" s="1"/>
  <c r="F15" i="44"/>
  <c r="G14" i="44"/>
  <c r="I14" i="44" s="1"/>
  <c r="F14" i="44"/>
  <c r="G13" i="44"/>
  <c r="I13" i="44" s="1"/>
  <c r="F13" i="44"/>
  <c r="G12" i="44"/>
  <c r="I12" i="44" s="1"/>
  <c r="F12" i="44"/>
  <c r="G11" i="44"/>
  <c r="I11" i="44" s="1"/>
  <c r="F11" i="44"/>
  <c r="G10" i="44"/>
  <c r="I10" i="44" s="1"/>
  <c r="F10" i="44"/>
  <c r="G9" i="44"/>
  <c r="I9" i="44" s="1"/>
  <c r="F9" i="44"/>
  <c r="G8" i="44"/>
  <c r="I8" i="44" s="1"/>
  <c r="F8" i="44"/>
  <c r="G7" i="44"/>
  <c r="I7" i="44" s="1"/>
  <c r="F7" i="44"/>
  <c r="G6" i="44"/>
  <c r="F6" i="44"/>
  <c r="F16" i="44" s="1"/>
  <c r="G52" i="43"/>
  <c r="I51" i="43"/>
  <c r="I50" i="43"/>
  <c r="I49" i="43"/>
  <c r="I48" i="43"/>
  <c r="I47" i="43"/>
  <c r="I52" i="43" s="1"/>
  <c r="G44" i="43"/>
  <c r="I43" i="43"/>
  <c r="I42" i="43"/>
  <c r="I41" i="43"/>
  <c r="I40" i="43"/>
  <c r="I39" i="43"/>
  <c r="I44" i="43" s="1"/>
  <c r="G33" i="43"/>
  <c r="I32" i="43"/>
  <c r="I31" i="43"/>
  <c r="I30" i="43"/>
  <c r="I29" i="43"/>
  <c r="I28" i="43"/>
  <c r="I27" i="43"/>
  <c r="I33" i="43" s="1"/>
  <c r="G24" i="43"/>
  <c r="I23" i="43"/>
  <c r="I22" i="43"/>
  <c r="I21" i="43"/>
  <c r="I20" i="43"/>
  <c r="I19" i="43"/>
  <c r="I24" i="43" s="1"/>
  <c r="G15" i="43"/>
  <c r="I15" i="43" s="1"/>
  <c r="F15" i="43"/>
  <c r="G14" i="43"/>
  <c r="I14" i="43" s="1"/>
  <c r="F14" i="43"/>
  <c r="G13" i="43"/>
  <c r="I13" i="43" s="1"/>
  <c r="F13" i="43"/>
  <c r="G12" i="43"/>
  <c r="I12" i="43" s="1"/>
  <c r="F12" i="43"/>
  <c r="G11" i="43"/>
  <c r="I11" i="43" s="1"/>
  <c r="F11" i="43"/>
  <c r="G10" i="43"/>
  <c r="I10" i="43" s="1"/>
  <c r="F10" i="43"/>
  <c r="G9" i="43"/>
  <c r="I9" i="43" s="1"/>
  <c r="F9" i="43"/>
  <c r="G8" i="43"/>
  <c r="I8" i="43" s="1"/>
  <c r="F8" i="43"/>
  <c r="G7" i="43"/>
  <c r="I7" i="43" s="1"/>
  <c r="F7" i="43"/>
  <c r="G6" i="43"/>
  <c r="F6" i="43"/>
  <c r="F16" i="43" s="1"/>
  <c r="G52" i="42"/>
  <c r="I51" i="42"/>
  <c r="I50" i="42"/>
  <c r="I49" i="42"/>
  <c r="I48" i="42"/>
  <c r="I47" i="42"/>
  <c r="I52" i="42" s="1"/>
  <c r="G44" i="42"/>
  <c r="I43" i="42"/>
  <c r="I42" i="42"/>
  <c r="I41" i="42"/>
  <c r="I40" i="42"/>
  <c r="I39" i="42"/>
  <c r="I44" i="42" s="1"/>
  <c r="G33" i="42"/>
  <c r="I32" i="42"/>
  <c r="I31" i="42"/>
  <c r="I30" i="42"/>
  <c r="I29" i="42"/>
  <c r="I28" i="42"/>
  <c r="I27" i="42"/>
  <c r="I33" i="42" s="1"/>
  <c r="G24" i="42"/>
  <c r="I23" i="42"/>
  <c r="I22" i="42"/>
  <c r="I21" i="42"/>
  <c r="I20" i="42"/>
  <c r="I19" i="42"/>
  <c r="I24" i="42" s="1"/>
  <c r="G15" i="42"/>
  <c r="I15" i="42" s="1"/>
  <c r="F15" i="42"/>
  <c r="G14" i="42"/>
  <c r="I14" i="42" s="1"/>
  <c r="F14" i="42"/>
  <c r="G13" i="42"/>
  <c r="I13" i="42" s="1"/>
  <c r="F13" i="42"/>
  <c r="G12" i="42"/>
  <c r="I12" i="42" s="1"/>
  <c r="F12" i="42"/>
  <c r="G11" i="42"/>
  <c r="I11" i="42" s="1"/>
  <c r="F11" i="42"/>
  <c r="G10" i="42"/>
  <c r="I10" i="42" s="1"/>
  <c r="F10" i="42"/>
  <c r="G9" i="42"/>
  <c r="I9" i="42" s="1"/>
  <c r="F9" i="42"/>
  <c r="G8" i="42"/>
  <c r="I8" i="42" s="1"/>
  <c r="F8" i="42"/>
  <c r="G7" i="42"/>
  <c r="I7" i="42" s="1"/>
  <c r="F7" i="42"/>
  <c r="G6" i="42"/>
  <c r="F6" i="42"/>
  <c r="F16" i="42" s="1"/>
  <c r="G52" i="41"/>
  <c r="I51" i="41"/>
  <c r="I50" i="41"/>
  <c r="I49" i="41"/>
  <c r="I48" i="41"/>
  <c r="I47" i="41"/>
  <c r="I52" i="41" s="1"/>
  <c r="G44" i="41"/>
  <c r="I43" i="41"/>
  <c r="I42" i="41"/>
  <c r="I41" i="41"/>
  <c r="I40" i="41"/>
  <c r="I39" i="41"/>
  <c r="I44" i="41" s="1"/>
  <c r="G33" i="41"/>
  <c r="I32" i="41"/>
  <c r="I31" i="41"/>
  <c r="I30" i="41"/>
  <c r="I29" i="41"/>
  <c r="I28" i="41"/>
  <c r="I27" i="41"/>
  <c r="I33" i="41" s="1"/>
  <c r="G24" i="41"/>
  <c r="I23" i="41"/>
  <c r="I22" i="41"/>
  <c r="I21" i="41"/>
  <c r="I20" i="41"/>
  <c r="I19" i="41"/>
  <c r="I24" i="41" s="1"/>
  <c r="G15" i="41"/>
  <c r="I15" i="41" s="1"/>
  <c r="F15" i="41"/>
  <c r="G14" i="41"/>
  <c r="I14" i="41" s="1"/>
  <c r="F14" i="41"/>
  <c r="G13" i="41"/>
  <c r="I13" i="41" s="1"/>
  <c r="F13" i="41"/>
  <c r="G12" i="41"/>
  <c r="I12" i="41" s="1"/>
  <c r="F12" i="41"/>
  <c r="G11" i="41"/>
  <c r="I11" i="41" s="1"/>
  <c r="F11" i="41"/>
  <c r="G10" i="41"/>
  <c r="I10" i="41" s="1"/>
  <c r="F10" i="41"/>
  <c r="G9" i="41"/>
  <c r="I9" i="41" s="1"/>
  <c r="F9" i="41"/>
  <c r="G8" i="41"/>
  <c r="I8" i="41" s="1"/>
  <c r="F8" i="41"/>
  <c r="G7" i="41"/>
  <c r="I7" i="41" s="1"/>
  <c r="F7" i="41"/>
  <c r="G6" i="41"/>
  <c r="F6" i="41"/>
  <c r="F16" i="41" s="1"/>
  <c r="E11" i="7"/>
  <c r="E8" i="7"/>
  <c r="D11" i="7"/>
  <c r="D8" i="7"/>
  <c r="C11" i="7"/>
  <c r="C8" i="7"/>
  <c r="G52" i="40"/>
  <c r="I51" i="40"/>
  <c r="I50" i="40"/>
  <c r="I49" i="40"/>
  <c r="I48" i="40"/>
  <c r="I47" i="40"/>
  <c r="I52" i="40" s="1"/>
  <c r="G44" i="40"/>
  <c r="I43" i="40"/>
  <c r="I42" i="40"/>
  <c r="I41" i="40"/>
  <c r="I40" i="40"/>
  <c r="I39" i="40"/>
  <c r="I44" i="40" s="1"/>
  <c r="G33" i="40"/>
  <c r="I32" i="40"/>
  <c r="I31" i="40"/>
  <c r="I30" i="40"/>
  <c r="I29" i="40"/>
  <c r="I28" i="40"/>
  <c r="I27" i="40"/>
  <c r="I33" i="40" s="1"/>
  <c r="G24" i="40"/>
  <c r="I23" i="40"/>
  <c r="I22" i="40"/>
  <c r="I21" i="40"/>
  <c r="I20" i="40"/>
  <c r="I19" i="40"/>
  <c r="I24" i="40" s="1"/>
  <c r="G15" i="40"/>
  <c r="I15" i="40" s="1"/>
  <c r="F15" i="40"/>
  <c r="G14" i="40"/>
  <c r="I14" i="40" s="1"/>
  <c r="F14" i="40"/>
  <c r="G13" i="40"/>
  <c r="I13" i="40" s="1"/>
  <c r="F13" i="40"/>
  <c r="G12" i="40"/>
  <c r="I12" i="40" s="1"/>
  <c r="F12" i="40"/>
  <c r="G11" i="40"/>
  <c r="I11" i="40" s="1"/>
  <c r="F11" i="40"/>
  <c r="G10" i="40"/>
  <c r="I10" i="40" s="1"/>
  <c r="F10" i="40"/>
  <c r="G9" i="40"/>
  <c r="I9" i="40" s="1"/>
  <c r="F9" i="40"/>
  <c r="G8" i="40"/>
  <c r="I8" i="40" s="1"/>
  <c r="F8" i="40"/>
  <c r="G7" i="40"/>
  <c r="I7" i="40" s="1"/>
  <c r="F7" i="40"/>
  <c r="G6" i="40"/>
  <c r="F6" i="40"/>
  <c r="F16" i="40" s="1"/>
  <c r="G52" i="39"/>
  <c r="I51" i="39"/>
  <c r="I50" i="39"/>
  <c r="I49" i="39"/>
  <c r="I48" i="39"/>
  <c r="I47" i="39"/>
  <c r="I52" i="39" s="1"/>
  <c r="G44" i="39"/>
  <c r="I43" i="39"/>
  <c r="I42" i="39"/>
  <c r="I41" i="39"/>
  <c r="I40" i="39"/>
  <c r="I39" i="39"/>
  <c r="I44" i="39" s="1"/>
  <c r="G33" i="39"/>
  <c r="I32" i="39"/>
  <c r="I31" i="39"/>
  <c r="I30" i="39"/>
  <c r="I29" i="39"/>
  <c r="I28" i="39"/>
  <c r="I27" i="39"/>
  <c r="I33" i="39" s="1"/>
  <c r="G24" i="39"/>
  <c r="I23" i="39"/>
  <c r="I22" i="39"/>
  <c r="I21" i="39"/>
  <c r="I20" i="39"/>
  <c r="I19" i="39"/>
  <c r="I24" i="39" s="1"/>
  <c r="G15" i="39"/>
  <c r="I15" i="39" s="1"/>
  <c r="F15" i="39"/>
  <c r="G14" i="39"/>
  <c r="I14" i="39" s="1"/>
  <c r="F14" i="39"/>
  <c r="G13" i="39"/>
  <c r="I13" i="39" s="1"/>
  <c r="F13" i="39"/>
  <c r="G12" i="39"/>
  <c r="I12" i="39" s="1"/>
  <c r="F12" i="39"/>
  <c r="G11" i="39"/>
  <c r="I11" i="39" s="1"/>
  <c r="F11" i="39"/>
  <c r="G10" i="39"/>
  <c r="I10" i="39" s="1"/>
  <c r="F10" i="39"/>
  <c r="G9" i="39"/>
  <c r="I9" i="39" s="1"/>
  <c r="F9" i="39"/>
  <c r="G8" i="39"/>
  <c r="I8" i="39" s="1"/>
  <c r="F8" i="39"/>
  <c r="G7" i="39"/>
  <c r="I7" i="39" s="1"/>
  <c r="F7" i="39"/>
  <c r="G6" i="39"/>
  <c r="F6" i="39"/>
  <c r="F16" i="39" s="1"/>
  <c r="G52" i="36"/>
  <c r="I51" i="36"/>
  <c r="I50" i="36"/>
  <c r="I49" i="36"/>
  <c r="I48" i="36"/>
  <c r="I47" i="36"/>
  <c r="I52" i="36" s="1"/>
  <c r="G44" i="36"/>
  <c r="I43" i="36"/>
  <c r="I42" i="36"/>
  <c r="I41" i="36"/>
  <c r="I40" i="36"/>
  <c r="I39" i="36"/>
  <c r="I44" i="36" s="1"/>
  <c r="G33" i="36"/>
  <c r="I32" i="36"/>
  <c r="I31" i="36"/>
  <c r="I30" i="36"/>
  <c r="I29" i="36"/>
  <c r="I28" i="36"/>
  <c r="I27" i="36"/>
  <c r="I33" i="36" s="1"/>
  <c r="G24" i="36"/>
  <c r="I23" i="36"/>
  <c r="I22" i="36"/>
  <c r="I21" i="36"/>
  <c r="I20" i="36"/>
  <c r="I19" i="36"/>
  <c r="I24" i="36" s="1"/>
  <c r="G15" i="36"/>
  <c r="I15" i="36" s="1"/>
  <c r="F15" i="36"/>
  <c r="G14" i="36"/>
  <c r="I14" i="36" s="1"/>
  <c r="F14" i="36"/>
  <c r="G13" i="36"/>
  <c r="I13" i="36" s="1"/>
  <c r="F13" i="36"/>
  <c r="G12" i="36"/>
  <c r="I12" i="36" s="1"/>
  <c r="F12" i="36"/>
  <c r="G11" i="36"/>
  <c r="I11" i="36" s="1"/>
  <c r="F11" i="36"/>
  <c r="G10" i="36"/>
  <c r="I10" i="36" s="1"/>
  <c r="F10" i="36"/>
  <c r="G9" i="36"/>
  <c r="I9" i="36" s="1"/>
  <c r="F9" i="36"/>
  <c r="G8" i="36"/>
  <c r="I8" i="36" s="1"/>
  <c r="F8" i="36"/>
  <c r="G7" i="36"/>
  <c r="I7" i="36" s="1"/>
  <c r="F7" i="36"/>
  <c r="G6" i="36"/>
  <c r="F6" i="36"/>
  <c r="F16" i="36" s="1"/>
  <c r="I48" i="27"/>
  <c r="I41" i="27"/>
  <c r="I40" i="27"/>
  <c r="I48" i="31"/>
  <c r="I41" i="31"/>
  <c r="D5" i="17"/>
  <c r="F5" i="17" s="1"/>
  <c r="I55" i="47" l="1"/>
  <c r="I54" i="47"/>
  <c r="G55" i="47"/>
  <c r="G54" i="47"/>
  <c r="G16" i="46"/>
  <c r="G34" i="46" s="1"/>
  <c r="I6" i="46"/>
  <c r="I16" i="46" s="1"/>
  <c r="I34" i="46" s="1"/>
  <c r="I53" i="46"/>
  <c r="G53" i="46"/>
  <c r="G16" i="44"/>
  <c r="G34" i="44" s="1"/>
  <c r="I6" i="44"/>
  <c r="I16" i="44" s="1"/>
  <c r="I34" i="44" s="1"/>
  <c r="I53" i="44"/>
  <c r="G53" i="44"/>
  <c r="G16" i="43"/>
  <c r="G34" i="43" s="1"/>
  <c r="I6" i="43"/>
  <c r="I16" i="43" s="1"/>
  <c r="I34" i="43" s="1"/>
  <c r="I53" i="43"/>
  <c r="G53" i="43"/>
  <c r="G16" i="42"/>
  <c r="G34" i="42" s="1"/>
  <c r="I6" i="42"/>
  <c r="I16" i="42" s="1"/>
  <c r="I34" i="42" s="1"/>
  <c r="I53" i="42"/>
  <c r="G53" i="42"/>
  <c r="G16" i="41"/>
  <c r="G34" i="41" s="1"/>
  <c r="I6" i="41"/>
  <c r="I16" i="41" s="1"/>
  <c r="I34" i="41" s="1"/>
  <c r="I53" i="41"/>
  <c r="G53" i="41"/>
  <c r="G16" i="40"/>
  <c r="G34" i="40" s="1"/>
  <c r="I6" i="40"/>
  <c r="I16" i="40" s="1"/>
  <c r="I34" i="40" s="1"/>
  <c r="I53" i="40"/>
  <c r="G53" i="40"/>
  <c r="G16" i="39"/>
  <c r="G34" i="39" s="1"/>
  <c r="I6" i="39"/>
  <c r="I16" i="39" s="1"/>
  <c r="I34" i="39" s="1"/>
  <c r="I53" i="39"/>
  <c r="G53" i="39"/>
  <c r="G16" i="36"/>
  <c r="G34" i="36" s="1"/>
  <c r="I6" i="36"/>
  <c r="I16" i="36" s="1"/>
  <c r="I34" i="36" s="1"/>
  <c r="I53" i="36"/>
  <c r="G53" i="36"/>
  <c r="I55" i="46" l="1"/>
  <c r="I54" i="46"/>
  <c r="G55" i="46"/>
  <c r="G54" i="46"/>
  <c r="I55" i="44"/>
  <c r="I54" i="44"/>
  <c r="G55" i="44"/>
  <c r="G54" i="44"/>
  <c r="I55" i="43"/>
  <c r="I54" i="43"/>
  <c r="G55" i="43"/>
  <c r="G54" i="43"/>
  <c r="I55" i="42"/>
  <c r="I54" i="42"/>
  <c r="G55" i="42"/>
  <c r="G54" i="42"/>
  <c r="I55" i="41"/>
  <c r="I54" i="41"/>
  <c r="G55" i="41"/>
  <c r="G54" i="41"/>
  <c r="I55" i="40"/>
  <c r="I54" i="40"/>
  <c r="G55" i="40"/>
  <c r="G54" i="40"/>
  <c r="I55" i="39"/>
  <c r="I54" i="39"/>
  <c r="G55" i="39"/>
  <c r="G54" i="39"/>
  <c r="I55" i="36"/>
  <c r="I54" i="36"/>
  <c r="G55" i="36"/>
  <c r="G54" i="36"/>
  <c r="G52" i="31"/>
  <c r="I51" i="31"/>
  <c r="I50" i="31"/>
  <c r="I49" i="31"/>
  <c r="I47" i="31"/>
  <c r="I52" i="31" s="1"/>
  <c r="G44" i="31"/>
  <c r="I43" i="31"/>
  <c r="I42" i="31"/>
  <c r="I40" i="31"/>
  <c r="I39" i="31"/>
  <c r="G33" i="31"/>
  <c r="I32" i="31"/>
  <c r="I31" i="31"/>
  <c r="I30" i="31"/>
  <c r="I29" i="31"/>
  <c r="I28" i="31"/>
  <c r="I27" i="31"/>
  <c r="G24" i="31"/>
  <c r="I23" i="31"/>
  <c r="I22" i="31"/>
  <c r="I21" i="31"/>
  <c r="I20" i="31"/>
  <c r="I19" i="31"/>
  <c r="G15" i="31"/>
  <c r="I15" i="31" s="1"/>
  <c r="F15" i="31"/>
  <c r="G14" i="31"/>
  <c r="I14" i="31" s="1"/>
  <c r="F14" i="31"/>
  <c r="G13" i="31"/>
  <c r="I13" i="31" s="1"/>
  <c r="F13" i="31"/>
  <c r="G12" i="31"/>
  <c r="I12" i="31" s="1"/>
  <c r="F12" i="31"/>
  <c r="G11" i="31"/>
  <c r="I11" i="31" s="1"/>
  <c r="F11" i="31"/>
  <c r="G10" i="31"/>
  <c r="I10" i="31" s="1"/>
  <c r="F10" i="31"/>
  <c r="G9" i="31"/>
  <c r="I9" i="31" s="1"/>
  <c r="F9" i="31"/>
  <c r="G8" i="31"/>
  <c r="I8" i="31" s="1"/>
  <c r="F8" i="31"/>
  <c r="G7" i="31"/>
  <c r="I7" i="31" s="1"/>
  <c r="F7" i="31"/>
  <c r="G6" i="31"/>
  <c r="G16" i="31" s="1"/>
  <c r="G34" i="31" s="1"/>
  <c r="F6" i="31"/>
  <c r="G52" i="27"/>
  <c r="I51" i="27"/>
  <c r="I50" i="27"/>
  <c r="I49" i="27"/>
  <c r="I47" i="27"/>
  <c r="G44" i="27"/>
  <c r="I43" i="27"/>
  <c r="I42" i="27"/>
  <c r="I39" i="27"/>
  <c r="G33" i="27"/>
  <c r="I32" i="27"/>
  <c r="I31" i="27"/>
  <c r="I30" i="27"/>
  <c r="I29" i="27"/>
  <c r="I28" i="27"/>
  <c r="I27" i="27"/>
  <c r="G24" i="27"/>
  <c r="I23" i="27"/>
  <c r="I22" i="27"/>
  <c r="I21" i="27"/>
  <c r="I20" i="27"/>
  <c r="I19" i="27"/>
  <c r="G15" i="27"/>
  <c r="I15" i="27" s="1"/>
  <c r="F15" i="27"/>
  <c r="G14" i="27"/>
  <c r="I14" i="27" s="1"/>
  <c r="F14" i="27"/>
  <c r="G13" i="27"/>
  <c r="I13" i="27" s="1"/>
  <c r="F13" i="27"/>
  <c r="G12" i="27"/>
  <c r="I12" i="27" s="1"/>
  <c r="F12" i="27"/>
  <c r="G11" i="27"/>
  <c r="I11" i="27" s="1"/>
  <c r="F11" i="27"/>
  <c r="G10" i="27"/>
  <c r="I10" i="27" s="1"/>
  <c r="F10" i="27"/>
  <c r="G9" i="27"/>
  <c r="I9" i="27" s="1"/>
  <c r="F9" i="27"/>
  <c r="G8" i="27"/>
  <c r="I8" i="27" s="1"/>
  <c r="F8" i="27"/>
  <c r="G7" i="27"/>
  <c r="I7" i="27" s="1"/>
  <c r="F7" i="27"/>
  <c r="G6" i="27"/>
  <c r="F6" i="27"/>
  <c r="F16" i="27" l="1"/>
  <c r="C9" i="7" s="1"/>
  <c r="G16" i="27"/>
  <c r="G34" i="27" s="1"/>
  <c r="I24" i="27"/>
  <c r="I33" i="27"/>
  <c r="I52" i="27"/>
  <c r="I44" i="27"/>
  <c r="G53" i="27"/>
  <c r="I44" i="31"/>
  <c r="F16" i="31"/>
  <c r="C5" i="7" s="1"/>
  <c r="I24" i="31"/>
  <c r="I33" i="31"/>
  <c r="I53" i="31"/>
  <c r="G53" i="31"/>
  <c r="G55" i="31" s="1"/>
  <c r="D5" i="7" s="1"/>
  <c r="C16" i="7"/>
  <c r="I6" i="31"/>
  <c r="I16" i="31" s="1"/>
  <c r="I6" i="27"/>
  <c r="I16" i="27" s="1"/>
  <c r="I34" i="27" s="1"/>
  <c r="G54" i="27" l="1"/>
  <c r="G55" i="27"/>
  <c r="D9" i="7" s="1"/>
  <c r="I53" i="27"/>
  <c r="I54" i="27" s="1"/>
  <c r="G54" i="31"/>
  <c r="I34" i="31"/>
  <c r="I55" i="31" s="1"/>
  <c r="E5" i="7" s="1"/>
  <c r="D16" i="7"/>
  <c r="I55" i="27"/>
  <c r="E9" i="7" s="1"/>
  <c r="E16" i="7"/>
  <c r="I54" i="31" l="1"/>
  <c r="B6" i="17"/>
  <c r="D6" i="19"/>
  <c r="F6" i="19" s="1"/>
  <c r="D5" i="19"/>
  <c r="F5" i="19" s="1"/>
  <c r="F8" i="19" s="1"/>
  <c r="D21" i="7" s="1"/>
  <c r="F15" i="2"/>
  <c r="F14" i="2"/>
  <c r="E6" i="19" s="1"/>
  <c r="G6" i="19" s="1"/>
  <c r="F13" i="2"/>
  <c r="E5" i="19" s="1"/>
  <c r="G5" i="19" s="1"/>
  <c r="E7" i="19" l="1"/>
  <c r="G7" i="19" l="1"/>
  <c r="G8" i="19" s="1"/>
  <c r="E21" i="7" s="1"/>
  <c r="D6" i="4"/>
  <c r="F6" i="4" s="1"/>
  <c r="F7" i="4" s="1"/>
  <c r="D19" i="7" s="1"/>
  <c r="D6" i="17"/>
  <c r="F6" i="17" s="1"/>
  <c r="F7" i="17" s="1"/>
  <c r="F9" i="17" s="1"/>
  <c r="F10" i="2"/>
  <c r="E5" i="17" s="1"/>
  <c r="G5" i="17" s="1"/>
  <c r="B5" i="17"/>
  <c r="F11" i="2"/>
  <c r="E6" i="17" s="1"/>
  <c r="G6" i="17" s="1"/>
  <c r="F8" i="2"/>
  <c r="E6" i="4" s="1"/>
  <c r="G6" i="4" s="1"/>
  <c r="G7" i="4" s="1"/>
  <c r="G7" i="17" l="1"/>
  <c r="G9" i="17" s="1"/>
  <c r="E19" i="7"/>
  <c r="D20" i="7"/>
  <c r="D23" i="7" s="1"/>
  <c r="E20" i="7"/>
  <c r="E23" i="7" l="1"/>
  <c r="E27" i="7" l="1"/>
  <c r="D27" i="7" l="1"/>
  <c r="C27" i="7"/>
</calcChain>
</file>

<file path=xl/sharedStrings.xml><?xml version="1.0" encoding="utf-8"?>
<sst xmlns="http://schemas.openxmlformats.org/spreadsheetml/2006/main" count="989" uniqueCount="188">
  <si>
    <t>functie schaal</t>
  </si>
  <si>
    <t>functie</t>
  </si>
  <si>
    <t>dagen /jaar</t>
  </si>
  <si>
    <t>Totaal personeelsinzet</t>
  </si>
  <si>
    <t>onderdeel</t>
  </si>
  <si>
    <t>Totaal overige personeelskosten</t>
  </si>
  <si>
    <t>Exploitatiekosten</t>
  </si>
  <si>
    <t>Totaal exploitatiekosten</t>
  </si>
  <si>
    <t>kosten/ jaar excl. BTW</t>
  </si>
  <si>
    <t>kosten/ jaar incl. BTW</t>
  </si>
  <si>
    <t>BTW%</t>
  </si>
  <si>
    <t>uren/ dag</t>
  </si>
  <si>
    <t>Totaal inkoop ingrediëntskosten</t>
  </si>
  <si>
    <t>Totaal verkoop ingrediëntskosten</t>
  </si>
  <si>
    <t>TOTAAL OPBRENGSTEN VERKOOP INGREDIENTEN</t>
  </si>
  <si>
    <t>Inkoop ingrediëntskosten</t>
  </si>
  <si>
    <t>Verkoop ingrediëntskosten</t>
  </si>
  <si>
    <t>Omschrijving</t>
  </si>
  <si>
    <t>locatie</t>
  </si>
  <si>
    <t>prijs/jaar incl. BTW</t>
  </si>
  <si>
    <t>Bijeenkomsten</t>
  </si>
  <si>
    <t>Vergaderservice</t>
  </si>
  <si>
    <t>uren/jaar</t>
  </si>
  <si>
    <t>Inzet gekwalificeerd personeel</t>
  </si>
  <si>
    <t>Inwerken, opleiding en training van personeel</t>
  </si>
  <si>
    <t>Vervanging van personeel</t>
  </si>
  <si>
    <t>Algemene kosten</t>
  </si>
  <si>
    <t xml:space="preserve">Implementatiekosten </t>
  </si>
  <si>
    <t>Banqueting</t>
  </si>
  <si>
    <t>Kassasystemen</t>
  </si>
  <si>
    <t>Management Fee</t>
  </si>
  <si>
    <t>BTW %</t>
  </si>
  <si>
    <t>beschrijving / onderdeel</t>
  </si>
  <si>
    <t>prijs/jaar excl. BTW</t>
  </si>
  <si>
    <t>excl. BTW</t>
  </si>
  <si>
    <t>Prijseenheid</t>
  </si>
  <si>
    <t xml:space="preserve">Prijseenheid </t>
  </si>
  <si>
    <t>prijs totaal/jaar excl. BTW</t>
  </si>
  <si>
    <t>prijs totaal/jaar incl. BTW</t>
  </si>
  <si>
    <t>uren</t>
  </si>
  <si>
    <t>invullen indien van toepassing</t>
  </si>
  <si>
    <r>
      <t xml:space="preserve">Totaal </t>
    </r>
    <r>
      <rPr>
        <strike/>
        <sz val="9"/>
        <rFont val="Verdana"/>
        <family val="2"/>
      </rPr>
      <t xml:space="preserve"> </t>
    </r>
  </si>
  <si>
    <t xml:space="preserve">Totaal </t>
  </si>
  <si>
    <r>
      <t>Totaal bijeenkomsten</t>
    </r>
    <r>
      <rPr>
        <b/>
        <strike/>
        <sz val="9"/>
        <rFont val="Verdana"/>
        <family val="2"/>
      </rPr>
      <t xml:space="preserve"> </t>
    </r>
  </si>
  <si>
    <t xml:space="preserve">Personen/jaar </t>
  </si>
  <si>
    <t>Bijeenkomsten (hapjes en dranken)</t>
  </si>
  <si>
    <t>Alle groene (en grijze) cellen worden automatisch met waarden gevuld. 
Inschrijver dient deze niet te wijzigen, maar wel op juiste werking en vulling te controleren!</t>
  </si>
  <si>
    <t>Algemene instructies</t>
  </si>
  <si>
    <t>Bedragen dienen in 2 decimalen nauwkeurig in euro's te worden vermeld.</t>
  </si>
  <si>
    <t>Rapportages, (kwaliteits)audits en toetsen</t>
  </si>
  <si>
    <t>In deze bijlage dient de Inschrijver de hieronder gevraagde gegevens in te vullen in de gele cellen:</t>
  </si>
  <si>
    <t>uurtarief 
excl. BTW</t>
  </si>
  <si>
    <t>(groene cellen met incl. BTW bedragen worden automatisch gevuld)</t>
  </si>
  <si>
    <t>Onder personele inzet - functienaam, functieschaal, uren per dag, uurtarief,  kosten exclusief BTW</t>
  </si>
  <si>
    <t>uren per jaar</t>
  </si>
  <si>
    <t>Inkoop ingrediëntskosten exclusief BTW en BTW percentages</t>
  </si>
  <si>
    <t>Onder overige personele kosten - (indien van toepassing) functienaam, functieschaal, uren per dag, uurtarief, 
kosten exclusief BTW en BTW percentages.</t>
  </si>
  <si>
    <t>Verkoop ingrediëntskosten (opbrengsten verkoop) exclusief BTW en BTW percentages</t>
  </si>
  <si>
    <t>Overige personeelskosten (alleen invullen indien van toepassing)</t>
  </si>
  <si>
    <t>vrij invulbaar indien van toepasing</t>
  </si>
  <si>
    <t>De vaste aanneemsom en de vaste integrale verrekentarieven zijn inclusief:</t>
  </si>
  <si>
    <t>Vaste integrale verrekenprijzen voor de bijeenkomsten exclusief BTW.</t>
  </si>
  <si>
    <t>vaste integrale verrekenprijs</t>
  </si>
  <si>
    <t>Vaste integrale verrekenprijs excl. BTW</t>
  </si>
  <si>
    <t>Vaste integrale verrekenprijs incl. BTW</t>
  </si>
  <si>
    <t>Vaste integrale verrekenprijzen excl. BTW</t>
  </si>
  <si>
    <t>Vaste integrale verrekenprijzen incl. BTW</t>
  </si>
  <si>
    <t>Reis- en verblijfskosten en aan- en afrijtijden</t>
  </si>
  <si>
    <t>(de groene cellen worden automatisch gevuld)</t>
  </si>
  <si>
    <t xml:space="preserve">OPBRENGSTEN VERKOOP INGREDIENTEN </t>
  </si>
  <si>
    <t xml:space="preserve">TOTAAL VASTE KOSTEN </t>
  </si>
  <si>
    <t>Vaste integrale verrekenprijzen exclusief BTW voor Vergaderservice (koffie- en theeservice)</t>
  </si>
  <si>
    <r>
      <t xml:space="preserve"> </t>
    </r>
    <r>
      <rPr>
        <b/>
        <u/>
        <sz val="10"/>
        <color rgb="FFFF0000"/>
        <rFont val="Trebuchet MS"/>
        <family val="2"/>
      </rPr>
      <t/>
    </r>
  </si>
  <si>
    <t>Vaste aanneemsom per jaar</t>
  </si>
  <si>
    <r>
      <t xml:space="preserve">Totale Kosten Dienstverlening per jaar
</t>
    </r>
    <r>
      <rPr>
        <b/>
        <sz val="12"/>
        <color rgb="FFFF0000"/>
        <rFont val="Verdana"/>
        <family val="2"/>
      </rPr>
      <t>= Inschrijving "Prijs"</t>
    </r>
  </si>
  <si>
    <t>Tabblad 2 (Banqueting)</t>
  </si>
  <si>
    <t>Exploitatiekosten waaronder kosten voor management fee, kassasystemen en algemene kosten waaronder themadagen, schoonmaak, bacteriologische controles en geldafhandeling en alle voor de Dienstverlening benodigde transport-, communicatie- en overige hulpmiddelen en materialen.</t>
  </si>
  <si>
    <t>Cateringmanager</t>
  </si>
  <si>
    <t>Assistent Cateringmanager</t>
  </si>
  <si>
    <t>Chef-kok</t>
  </si>
  <si>
    <t>Kok</t>
  </si>
  <si>
    <t>Gastheer/gastvrouw</t>
  </si>
  <si>
    <t>Cateringmedewerker</t>
  </si>
  <si>
    <t>Restitutie</t>
  </si>
  <si>
    <r>
      <t xml:space="preserve">Aantal </t>
    </r>
    <r>
      <rPr>
        <b/>
        <u/>
        <sz val="9"/>
        <rFont val="Verdana"/>
        <family val="2"/>
      </rPr>
      <t>personen</t>
    </r>
    <r>
      <rPr>
        <b/>
        <sz val="9"/>
        <rFont val="Verdana"/>
        <family val="2"/>
      </rPr>
      <t xml:space="preserve"> per jaar </t>
    </r>
  </si>
  <si>
    <r>
      <t xml:space="preserve">prijs </t>
    </r>
    <r>
      <rPr>
        <u/>
        <sz val="9"/>
        <rFont val="Verdana"/>
        <family val="2"/>
      </rPr>
      <t>per persoon</t>
    </r>
  </si>
  <si>
    <t xml:space="preserve">                  </t>
  </si>
  <si>
    <r>
      <t xml:space="preserve">Borrelwagen zonder bediening (inclusief verbruik) </t>
    </r>
    <r>
      <rPr>
        <sz val="9"/>
        <color rgb="FFFF0000"/>
        <rFont val="Verdana"/>
        <family val="2"/>
      </rPr>
      <t>*</t>
    </r>
  </si>
  <si>
    <r>
      <t xml:space="preserve">Receptiearrangement inclusief 1,5 uur bediening </t>
    </r>
    <r>
      <rPr>
        <sz val="9"/>
        <color rgb="FFFF0000"/>
        <rFont val="Verdana"/>
        <family val="2"/>
      </rPr>
      <t>*</t>
    </r>
  </si>
  <si>
    <t>Lunch A</t>
  </si>
  <si>
    <t>Lunch B</t>
  </si>
  <si>
    <t>Lunch C</t>
  </si>
  <si>
    <t>prijs per persoon</t>
  </si>
  <si>
    <t>Vergaderlunches</t>
  </si>
  <si>
    <t>VOORAF DOOR AANBESTEDER VASTGESTELDE VASTE INTEGRALE VERREKENPRIJS</t>
  </si>
  <si>
    <r>
      <t xml:space="preserve">Totaal </t>
    </r>
    <r>
      <rPr>
        <b/>
        <strike/>
        <sz val="9"/>
        <rFont val="Verdana"/>
        <family val="2"/>
      </rPr>
      <t xml:space="preserve"> </t>
    </r>
  </si>
  <si>
    <t xml:space="preserve">                 </t>
  </si>
  <si>
    <t xml:space="preserve">              </t>
  </si>
  <si>
    <t xml:space="preserve">                </t>
  </si>
  <si>
    <r>
      <t>Lunch A</t>
    </r>
    <r>
      <rPr>
        <vertAlign val="superscript"/>
        <sz val="9"/>
        <rFont val="Verdana"/>
        <family val="2"/>
      </rPr>
      <t xml:space="preserve"> </t>
    </r>
  </si>
  <si>
    <r>
      <t>Lunch B</t>
    </r>
    <r>
      <rPr>
        <vertAlign val="superscript"/>
        <sz val="9"/>
        <rFont val="Verdana"/>
        <family val="2"/>
      </rPr>
      <t xml:space="preserve"> </t>
    </r>
  </si>
  <si>
    <t xml:space="preserve">Lunch C </t>
  </si>
  <si>
    <t xml:space="preserve">               </t>
  </si>
  <si>
    <t>Overname van personeel van de huidige gecontracteerde dienstverlener</t>
  </si>
  <si>
    <t>Coördinatie en aansturing</t>
  </si>
  <si>
    <t>Exploitatiekosten per jaar exclusief BTW en BTW percentages</t>
  </si>
  <si>
    <r>
      <t>incl. BTW</t>
    </r>
    <r>
      <rPr>
        <b/>
        <sz val="10"/>
        <color rgb="FFFF0000"/>
        <rFont val="Arial"/>
        <family val="2"/>
      </rPr>
      <t>*</t>
    </r>
  </si>
  <si>
    <r>
      <t>Inschrijver dient te controleren of de formules voor optelling en of vermenigvuldiging van alle tabbladen (2 t/m 10)</t>
    </r>
    <r>
      <rPr>
        <sz val="9"/>
        <color indexed="10"/>
        <rFont val="Verdana"/>
        <family val="2"/>
      </rPr>
      <t xml:space="preserve"> </t>
    </r>
    <r>
      <rPr>
        <sz val="9"/>
        <rFont val="Verdana"/>
        <family val="2"/>
      </rPr>
      <t>correct werken en heeft hierin een eigen verantwoordelijkheid.</t>
    </r>
  </si>
  <si>
    <t>De door Opdrachtgever gevraagde gegevens dienen door de Inschrijver ingevuld te worden in de gele cellen in de</t>
  </si>
  <si>
    <t>Aanneemsommen
bedrijfsrestaurants</t>
  </si>
  <si>
    <t xml:space="preserve">invullen indien van toepassing </t>
  </si>
  <si>
    <t xml:space="preserve"> </t>
  </si>
  <si>
    <t xml:space="preserve">Vergaderservice (Koffie- en Theeservice) tbv alle locaties </t>
  </si>
  <si>
    <t xml:space="preserve">Tabbladen 2, 3, 4, 5, 6, 7, 8, 9, 10, 11, 12, 13.
 </t>
  </si>
  <si>
    <r>
      <t>Het is op straffe van uitsluiting de Inschrijver niet toegestaan enige wijziging aan te brengen in de opmaak en tekstinhoud van de prijsinvulbladen van 'Bijlage 3A Prijsinvulformulier FMH met IUC referentienr.</t>
    </r>
    <r>
      <rPr>
        <sz val="9"/>
        <color rgb="FFFF0000"/>
        <rFont val="Verdana"/>
        <family val="2"/>
      </rPr>
      <t xml:space="preserve"> 202101089</t>
    </r>
    <r>
      <rPr>
        <sz val="9"/>
        <rFont val="Verdana"/>
        <family val="2"/>
      </rPr>
      <t xml:space="preserve">' </t>
    </r>
  </si>
  <si>
    <r>
      <t xml:space="preserve">Totalen per  jaar (opgeteld) </t>
    </r>
    <r>
      <rPr>
        <b/>
        <sz val="9"/>
        <color rgb="FFFF0000"/>
        <rFont val="Verdana"/>
        <family val="2"/>
      </rPr>
      <t>*</t>
    </r>
  </si>
  <si>
    <t xml:space="preserve">VASTE KOSTEN PER JAAR </t>
  </si>
  <si>
    <t>VASTE KOSTEN PER JAAR</t>
  </si>
  <si>
    <r>
      <t xml:space="preserve">VASTE AANNEEMSOM LOCATIE </t>
    </r>
    <r>
      <rPr>
        <b/>
        <sz val="10"/>
        <color rgb="FFFF0000"/>
        <rFont val="Trebuchet MS"/>
        <family val="2"/>
      </rPr>
      <t>PI Haaglanden</t>
    </r>
    <r>
      <rPr>
        <b/>
        <sz val="10"/>
        <rFont val="Trebuchet MS"/>
        <family val="2"/>
      </rPr>
      <t xml:space="preserve"> PER JAAR </t>
    </r>
  </si>
  <si>
    <r>
      <t>VASTE AANNEEMSOM LOCATIE</t>
    </r>
    <r>
      <rPr>
        <b/>
        <sz val="10"/>
        <color rgb="FFFF0000"/>
        <rFont val="Trebuchet MS"/>
        <family val="2"/>
      </rPr>
      <t xml:space="preserve"> PI R'dam de Schie </t>
    </r>
    <r>
      <rPr>
        <b/>
        <sz val="10"/>
        <rFont val="Trebuchet MS"/>
        <family val="2"/>
      </rPr>
      <t xml:space="preserve">PER JAAR </t>
    </r>
  </si>
  <si>
    <r>
      <t>VASTE AANNEEMSOM LOCATIE</t>
    </r>
    <r>
      <rPr>
        <b/>
        <sz val="10"/>
        <color rgb="FFFF0000"/>
        <rFont val="Trebuchet MS"/>
        <family val="2"/>
      </rPr>
      <t xml:space="preserve"> PI R'dam Hoogvliet</t>
    </r>
    <r>
      <rPr>
        <b/>
        <sz val="10"/>
        <rFont val="Trebuchet MS"/>
        <family val="2"/>
      </rPr>
      <t xml:space="preserve"> PER JAAR </t>
    </r>
  </si>
  <si>
    <t>Locatie PI Haaglanden</t>
  </si>
  <si>
    <t>Locatie PI R'dam de Schie</t>
  </si>
  <si>
    <t>Locatie PI R'dam Hoogvliet</t>
  </si>
  <si>
    <t>Vergaderservice (koffie- en theeservice) tbv alle locaties die binnen het perceel vallen</t>
  </si>
  <si>
    <r>
      <t>V</t>
    </r>
    <r>
      <rPr>
        <sz val="9"/>
        <rFont val="Verdana"/>
        <family val="2"/>
      </rPr>
      <t>ergaderservice (koffie- en theeservice) tbv alle locaties die binnen het perceel vallen</t>
    </r>
  </si>
  <si>
    <t>Locatie PI Sittard</t>
  </si>
  <si>
    <t>Locatie PI Grave</t>
  </si>
  <si>
    <t>Locatie PI Vught</t>
  </si>
  <si>
    <t>Locatie PI Middelburg</t>
  </si>
  <si>
    <r>
      <t xml:space="preserve">Tabblad 2: Invulformulier Banqueting </t>
    </r>
    <r>
      <rPr>
        <b/>
        <sz val="9"/>
        <color rgb="FFFF0000"/>
        <rFont val="Verdana"/>
        <family val="2"/>
      </rPr>
      <t>Perceel 6 (PI's - Zuid)</t>
    </r>
  </si>
  <si>
    <t>Locatie PI Zuid-Oost Roermond</t>
  </si>
  <si>
    <t>Gratis fruitverstrekking</t>
  </si>
  <si>
    <r>
      <t>VASTE AANNEEMSOM LOCATIE</t>
    </r>
    <r>
      <rPr>
        <b/>
        <sz val="10"/>
        <color rgb="FFFF0000"/>
        <rFont val="Trebuchet MS"/>
        <family val="2"/>
      </rPr>
      <t xml:space="preserve"> PI Grave</t>
    </r>
    <r>
      <rPr>
        <b/>
        <sz val="10"/>
        <rFont val="Trebuchet MS"/>
        <family val="2"/>
      </rPr>
      <t xml:space="preserve"> PER JAAR </t>
    </r>
  </si>
  <si>
    <r>
      <t xml:space="preserve">VASTE AANNEEMSOM LOCATIE </t>
    </r>
    <r>
      <rPr>
        <b/>
        <sz val="10"/>
        <color rgb="FFFF0000"/>
        <rFont val="Trebuchet MS"/>
        <family val="2"/>
      </rPr>
      <t>PI Krimpen aan den IJssel</t>
    </r>
    <r>
      <rPr>
        <b/>
        <sz val="10"/>
        <rFont val="Trebuchet MS"/>
        <family val="2"/>
      </rPr>
      <t xml:space="preserve"> PER JAAR </t>
    </r>
  </si>
  <si>
    <t>\</t>
  </si>
  <si>
    <r>
      <t>VASTE AANNEEMSOM LOCATIE</t>
    </r>
    <r>
      <rPr>
        <b/>
        <sz val="10"/>
        <color rgb="FFFF0000"/>
        <rFont val="Trebuchet MS"/>
        <family val="2"/>
      </rPr>
      <t xml:space="preserve"> PI Vught</t>
    </r>
    <r>
      <rPr>
        <b/>
        <sz val="10"/>
        <rFont val="Trebuchet MS"/>
        <family val="2"/>
      </rPr>
      <t xml:space="preserve"> PER JAAR </t>
    </r>
  </si>
  <si>
    <r>
      <t>VASTE AANNEEMSOM LOCATIE</t>
    </r>
    <r>
      <rPr>
        <b/>
        <sz val="10"/>
        <color rgb="FFFF0000"/>
        <rFont val="Trebuchet MS"/>
        <family val="2"/>
      </rPr>
      <t xml:space="preserve"> PI Middelburg</t>
    </r>
    <r>
      <rPr>
        <b/>
        <sz val="10"/>
        <rFont val="Trebuchet MS"/>
        <family val="2"/>
      </rPr>
      <t xml:space="preserve"> PER JAAR </t>
    </r>
  </si>
  <si>
    <r>
      <t>VASTE AANNEEMSOM LOCATIE</t>
    </r>
    <r>
      <rPr>
        <b/>
        <sz val="10"/>
        <color rgb="FFFF0000"/>
        <rFont val="Trebuchet MS"/>
        <family val="2"/>
      </rPr>
      <t xml:space="preserve"> PI Sittard</t>
    </r>
    <r>
      <rPr>
        <b/>
        <sz val="10"/>
        <rFont val="Trebuchet MS"/>
        <family val="2"/>
      </rPr>
      <t xml:space="preserve"> PER JAAR </t>
    </r>
  </si>
  <si>
    <r>
      <t>VASTE AANNEEMSOM LOCATIE</t>
    </r>
    <r>
      <rPr>
        <b/>
        <sz val="10"/>
        <color rgb="FFFF0000"/>
        <rFont val="Trebuchet MS"/>
        <family val="2"/>
      </rPr>
      <t xml:space="preserve"> PI Zuid-Oost Roermond</t>
    </r>
    <r>
      <rPr>
        <b/>
        <sz val="10"/>
        <rFont val="Trebuchet MS"/>
        <family val="2"/>
      </rPr>
      <t xml:space="preserve"> PER JAAR </t>
    </r>
  </si>
  <si>
    <t>Locatie PI Krimpen aan den IJssel</t>
  </si>
  <si>
    <t>Bedrijfsrestaurant</t>
  </si>
  <si>
    <r>
      <t>Personeelsinzet Bedrijfsrestaurant Locatie</t>
    </r>
    <r>
      <rPr>
        <b/>
        <sz val="10"/>
        <color rgb="FFFF0000"/>
        <rFont val="Trebuchet MS"/>
        <family val="2"/>
      </rPr>
      <t xml:space="preserve"> PI Grave</t>
    </r>
  </si>
  <si>
    <r>
      <t>Personeelsinzet Bedrijfsrestaurant Locatie</t>
    </r>
    <r>
      <rPr>
        <b/>
        <sz val="10"/>
        <color rgb="FFFF0000"/>
        <rFont val="Trebuchet MS"/>
        <family val="2"/>
      </rPr>
      <t xml:space="preserve"> PI Haaglanden</t>
    </r>
  </si>
  <si>
    <r>
      <t>Personeelsinzet Bedrijfsrestaurant Locatie</t>
    </r>
    <r>
      <rPr>
        <b/>
        <sz val="10"/>
        <color rgb="FFFF0000"/>
        <rFont val="Trebuchet MS"/>
        <family val="2"/>
      </rPr>
      <t xml:space="preserve"> PI Krimpen aan den Ijssel</t>
    </r>
  </si>
  <si>
    <r>
      <t>Personeelsinzet Bedrijfsrestaurant Locatie</t>
    </r>
    <r>
      <rPr>
        <b/>
        <sz val="10"/>
        <color rgb="FFFF0000"/>
        <rFont val="Trebuchet MS"/>
        <family val="2"/>
      </rPr>
      <t xml:space="preserve"> PI Middelburg</t>
    </r>
  </si>
  <si>
    <r>
      <t>Personeelsinzet Bedrijfsrestaurant Locatie</t>
    </r>
    <r>
      <rPr>
        <b/>
        <sz val="10"/>
        <color rgb="FFFF0000"/>
        <rFont val="Trebuchet MS"/>
        <family val="2"/>
      </rPr>
      <t xml:space="preserve"> PI R'dam de Schie</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</si>
  <si>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PI R'dam Hoogvliet</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</si>
  <si>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PI Sittard</t>
    </r>
  </si>
  <si>
    <r>
      <t>Personeelsinzet Bedrijfsrestaurant Locatie</t>
    </r>
    <r>
      <rPr>
        <b/>
        <sz val="10"/>
        <color rgb="FFFF0000"/>
        <rFont val="Trebuchet MS"/>
        <family val="2"/>
      </rPr>
      <t xml:space="preserve"> PI Vught</t>
    </r>
  </si>
  <si>
    <r>
      <t>Personeelsinzet Bedrijfsrestaurant Locatie</t>
    </r>
    <r>
      <rPr>
        <b/>
        <sz val="10"/>
        <color rgb="FFFF0000"/>
        <rFont val="Trebuchet MS"/>
        <family val="2"/>
      </rPr>
      <t xml:space="preserve"> PI Zuid-Oost Roermond</t>
    </r>
  </si>
  <si>
    <t>Omschrijving*</t>
  </si>
  <si>
    <t>Locatie PI Alphen-Maatschapslaan</t>
  </si>
  <si>
    <t>Locatie PI Alphen-Eikenlaan</t>
  </si>
  <si>
    <r>
      <t xml:space="preserve">Tabblad 17: Formulier Totale Kosten Cateringdienstverlening CDV DJI per jaar </t>
    </r>
    <r>
      <rPr>
        <b/>
        <sz val="9"/>
        <color rgb="FFFF0000"/>
        <rFont val="Verdana"/>
        <family val="2"/>
      </rPr>
      <t>Perceel 6 PI's - Zuid</t>
    </r>
  </si>
  <si>
    <r>
      <t xml:space="preserve">Tabblad 16: Formulier Vergaderlunches &amp; Gratis fruitverstrekking CDV DJI </t>
    </r>
    <r>
      <rPr>
        <b/>
        <sz val="9"/>
        <color rgb="FFFF0000"/>
        <rFont val="Verdana"/>
        <family val="2"/>
      </rPr>
      <t>Perceel 6 PI's - Zuid</t>
    </r>
  </si>
  <si>
    <r>
      <t>Tabblad 15: Formulier bijeenkomsten CDV DJI</t>
    </r>
    <r>
      <rPr>
        <b/>
        <sz val="9"/>
        <color rgb="FFFF0000"/>
        <rFont val="Verdana"/>
        <family val="2"/>
      </rPr>
      <t xml:space="preserve"> Perceel 6 PI's - Zuid</t>
    </r>
  </si>
  <si>
    <r>
      <t xml:space="preserve">Tabblad 14: Formulier </t>
    </r>
    <r>
      <rPr>
        <b/>
        <sz val="9"/>
        <color rgb="FFFF0000"/>
        <rFont val="Verdana"/>
        <family val="2"/>
      </rPr>
      <t>Vergaderservice</t>
    </r>
    <r>
      <rPr>
        <b/>
        <sz val="9"/>
        <rFont val="Verdana"/>
        <family val="2"/>
      </rPr>
      <t xml:space="preserve"> </t>
    </r>
    <r>
      <rPr>
        <b/>
        <sz val="9"/>
        <color rgb="FFFF0000"/>
        <rFont val="Verdana"/>
        <family val="2"/>
      </rPr>
      <t>Perceel 6 PI's - Zuid</t>
    </r>
  </si>
  <si>
    <r>
      <t xml:space="preserve">Tabblad 13: Invulformulier vaste aanneemsom Bedrijfsrestaurant Locatie </t>
    </r>
    <r>
      <rPr>
        <b/>
        <sz val="9"/>
        <color rgb="FFFF0000"/>
        <rFont val="Verdana"/>
        <family val="2"/>
      </rPr>
      <t>PI Zuid-Oost Roermond</t>
    </r>
  </si>
  <si>
    <r>
      <t xml:space="preserve">Tabblad 12: Invulformulier vaste aanneemsom Bedrijfsrestaurant Locatie </t>
    </r>
    <r>
      <rPr>
        <b/>
        <sz val="9"/>
        <color rgb="FFFF0000"/>
        <rFont val="Verdana"/>
        <family val="2"/>
      </rPr>
      <t>PI Vught</t>
    </r>
  </si>
  <si>
    <r>
      <t xml:space="preserve">Tabblad 11: Invulformulier vaste aanneemsom Bedrijfsrestaurant Locatie </t>
    </r>
    <r>
      <rPr>
        <b/>
        <sz val="9"/>
        <color rgb="FFFF0000"/>
        <rFont val="Verdana"/>
        <family val="2"/>
      </rPr>
      <t>PI Sittard</t>
    </r>
  </si>
  <si>
    <r>
      <t xml:space="preserve">Tabblad 9: Invulformulier vaste aanneemsom Bedrijfsrestaurant Locatie </t>
    </r>
    <r>
      <rPr>
        <b/>
        <sz val="9"/>
        <color rgb="FFFF0000"/>
        <rFont val="Verdana"/>
        <family val="2"/>
      </rPr>
      <t>PI R'dam de Schie</t>
    </r>
  </si>
  <si>
    <r>
      <t>Tabblad 8: Invulformulier vaste aanneemsom Bedrijfsrestaurant</t>
    </r>
    <r>
      <rPr>
        <b/>
        <sz val="9"/>
        <color rgb="FFFF0000"/>
        <rFont val="Verdana"/>
        <family val="2"/>
      </rPr>
      <t xml:space="preserve"> </t>
    </r>
    <r>
      <rPr>
        <b/>
        <sz val="9"/>
        <rFont val="Verdana"/>
        <family val="2"/>
      </rPr>
      <t xml:space="preserve">Locatie </t>
    </r>
    <r>
      <rPr>
        <b/>
        <sz val="9"/>
        <color rgb="FFFF0000"/>
        <rFont val="Verdana"/>
        <family val="2"/>
      </rPr>
      <t>PI Middelburg</t>
    </r>
  </si>
  <si>
    <r>
      <t xml:space="preserve">Tabblad 7: Invulformulier vaste aanneemsom Bedrijfsrestaurant Locatie </t>
    </r>
    <r>
      <rPr>
        <b/>
        <sz val="9"/>
        <color rgb="FFFF0000"/>
        <rFont val="Verdana"/>
        <family val="2"/>
      </rPr>
      <t>PI Krimpen aan den IJssel</t>
    </r>
  </si>
  <si>
    <r>
      <t>Tabblad 6: Invulformulier vaste aanneemsom Bedrijfsrestaurant Locatie</t>
    </r>
    <r>
      <rPr>
        <b/>
        <sz val="9"/>
        <color rgb="FFFF0000"/>
        <rFont val="Verdana"/>
        <family val="2"/>
      </rPr>
      <t xml:space="preserve"> PI Haaglanden</t>
    </r>
  </si>
  <si>
    <r>
      <t>Tabblad 5: Invulformulier vaste aanneemsom Bedrijfsrestaurant</t>
    </r>
    <r>
      <rPr>
        <b/>
        <sz val="9"/>
        <color rgb="FFFF0000"/>
        <rFont val="Verdana"/>
        <family val="2"/>
      </rPr>
      <t xml:space="preserve"> </t>
    </r>
    <r>
      <rPr>
        <b/>
        <sz val="9"/>
        <rFont val="Verdana"/>
        <family val="2"/>
      </rPr>
      <t xml:space="preserve">Locatie </t>
    </r>
    <r>
      <rPr>
        <b/>
        <sz val="9"/>
        <color rgb="FFFF0000"/>
        <rFont val="Verdana"/>
        <family val="2"/>
      </rPr>
      <t>PI Grave</t>
    </r>
  </si>
  <si>
    <r>
      <t xml:space="preserve">Tabblad 3: Invulformulier vaste aanneemsom Bedrijfsrestaurant Locatie </t>
    </r>
    <r>
      <rPr>
        <b/>
        <sz val="9"/>
        <color rgb="FFFF0000"/>
        <rFont val="Verdana"/>
        <family val="2"/>
      </rPr>
      <t>PI Alphen aan den Rijn-Maatschapslaan</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</si>
  <si>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Alphen aan den Rijn-Maatschapslaan</t>
    </r>
  </si>
  <si>
    <r>
      <t>VASTE AANNEEMSOM LOCATIE</t>
    </r>
    <r>
      <rPr>
        <b/>
        <sz val="10"/>
        <color rgb="FFFF0000"/>
        <rFont val="Trebuchet MS"/>
        <family val="2"/>
      </rPr>
      <t xml:space="preserve"> Alphen aan den Rijn-Maatschapslaan</t>
    </r>
    <r>
      <rPr>
        <b/>
        <sz val="10"/>
        <rFont val="Trebuchet MS"/>
        <family val="2"/>
      </rPr>
      <t xml:space="preserve"> PER JAAR </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</si>
  <si>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Alphen aan den Rijn-Eikenlaan</t>
    </r>
  </si>
  <si>
    <r>
      <t>VASTE AANNEEMSOM LOCATIE</t>
    </r>
    <r>
      <rPr>
        <b/>
        <sz val="10"/>
        <color rgb="FFFF0000"/>
        <rFont val="Trebuchet MS"/>
        <family val="2"/>
      </rPr>
      <t xml:space="preserve"> Alphen aan den Rijn-Eikenlaan</t>
    </r>
    <r>
      <rPr>
        <b/>
        <sz val="10"/>
        <rFont val="Trebuchet MS"/>
        <family val="2"/>
      </rPr>
      <t xml:space="preserve"> PER JAAR </t>
    </r>
  </si>
  <si>
    <r>
      <t xml:space="preserve">Tabblad 4: Invulformulier vaste aanneemsom Bedrijfsrestaurant Locatie </t>
    </r>
    <r>
      <rPr>
        <b/>
        <sz val="9"/>
        <color rgb="FFFF0000"/>
        <rFont val="Verdana"/>
        <family val="2"/>
      </rPr>
      <t>PI Alphen aan den Rijn-Eikenlaan</t>
    </r>
  </si>
  <si>
    <r>
      <t xml:space="preserve">prijs </t>
    </r>
    <r>
      <rPr>
        <u/>
        <sz val="9"/>
        <rFont val="Verdana"/>
        <family val="2"/>
      </rPr>
      <t>per stuk fruit</t>
    </r>
  </si>
  <si>
    <t>Totaal vergaderservice, bijeenkomsten, lunches en fruit</t>
  </si>
  <si>
    <r>
      <t xml:space="preserve">Aantal </t>
    </r>
    <r>
      <rPr>
        <b/>
        <u/>
        <sz val="9"/>
        <rFont val="Verdana"/>
        <family val="2"/>
      </rPr>
      <t>stuks fruit</t>
    </r>
    <r>
      <rPr>
        <b/>
        <sz val="9"/>
        <rFont val="Verdana"/>
        <family val="2"/>
      </rPr>
      <t xml:space="preserve"> per jaar </t>
    </r>
  </si>
  <si>
    <r>
      <t xml:space="preserve">*Uw inschrijfprijs wordt beoordeeld op de totaalprijs </t>
    </r>
    <r>
      <rPr>
        <b/>
        <u val="doubleAccounting"/>
        <sz val="10"/>
        <color rgb="FFFF0000"/>
        <rFont val="Verdana"/>
        <family val="2"/>
      </rPr>
      <t>cel E27</t>
    </r>
    <r>
      <rPr>
        <b/>
        <sz val="10"/>
        <color rgb="FFFF0000"/>
        <rFont val="Verdana"/>
        <family val="2"/>
      </rPr>
      <t xml:space="preserve"> </t>
    </r>
    <r>
      <rPr>
        <b/>
        <u val="singleAccounting"/>
        <sz val="10"/>
        <color rgb="FFFF0000"/>
        <rFont val="Verdana"/>
        <family val="2"/>
      </rPr>
      <t>INCLUSIEF</t>
    </r>
    <r>
      <rPr>
        <b/>
        <sz val="10"/>
        <color rgb="FFFF0000"/>
        <rFont val="Verdana"/>
        <family val="2"/>
      </rPr>
      <t xml:space="preserve"> BTW</t>
    </r>
  </si>
  <si>
    <t xml:space="preserve"> *Zie eis E2 uit bijlage 2 Programma van Eisen van het Beschrijvend document voor uitleg over de borrelkar en het receptiearrangement.</t>
  </si>
  <si>
    <t>** Zie Bijlage 4 Kwaliteitscriterium 1d voor uitleg over Lunch A, B en C en zie de eisen B5 t/m B14 uit bijlage 2 Programma van Eisen van het Beschrijvend document voor uitleg over de fruitverstrekking.</t>
  </si>
  <si>
    <r>
      <t>Vergaderlunches</t>
    </r>
    <r>
      <rPr>
        <i/>
        <sz val="9"/>
        <color rgb="FFFF0000"/>
        <rFont val="Verdana"/>
        <family val="2"/>
      </rPr>
      <t>**</t>
    </r>
  </si>
  <si>
    <r>
      <t>Gratis fruitverstrekking</t>
    </r>
    <r>
      <rPr>
        <i/>
        <sz val="9"/>
        <color rgb="FFFF0000"/>
        <rFont val="Verdana"/>
        <family val="2"/>
      </rPr>
      <t>**</t>
    </r>
  </si>
  <si>
    <t>tabbladen 2, 3, 4, 5, 6, 7, 8, 9, 10, 11, 12, 13.</t>
  </si>
  <si>
    <t>Bijlage 3A Prijsinvulformulier Cateringdienstverlening CDV FB DJI</t>
  </si>
  <si>
    <r>
      <t xml:space="preserve">Instructie en Informatie; Aanbesteding Cateringdienstverlening t.b.v. CDV FB DJI met IUC referentienr. </t>
    </r>
    <r>
      <rPr>
        <b/>
        <sz val="10"/>
        <color rgb="FFFF0000"/>
        <rFont val="Verdana"/>
        <family val="2"/>
      </rPr>
      <t>202101089</t>
    </r>
  </si>
  <si>
    <r>
      <t>prijs</t>
    </r>
    <r>
      <rPr>
        <b/>
        <sz val="9"/>
        <rFont val="Verdana"/>
        <family val="2"/>
      </rPr>
      <t xml:space="preserve"> </t>
    </r>
    <r>
      <rPr>
        <u/>
        <sz val="9"/>
        <rFont val="Verdana"/>
        <family val="2"/>
      </rPr>
      <t>per kan koffie/thee (1 liter)</t>
    </r>
  </si>
  <si>
    <t>Aantal kannen koffie/thee (1 liter) per jaar</t>
  </si>
  <si>
    <t xml:space="preserve">Mbt de tabbladen 14, 15 en 16 geldt het volgende: Het totaal volume van de banqueting (zie paragraaf 2.5 ('Omvang') van het Aanbestedingsdocument) is gebaseerd op historische cijfers. De door DJI gemaakte nadere onderverdeling / benoemde aantallen in de tabbladen 14, 15 en 16 zijn fictief. Hieraan kunnen geen rechten worden ontleend. De Vaste Integrale Verrekenprijzen kunnen niet gewijzigd worden als gevolg van fluctuaties in de aantallen. </t>
  </si>
  <si>
    <r>
      <t xml:space="preserve">Tabblad 10: Invulformulier vaste aanneemsom Bedrijfsrestaurant Locatie </t>
    </r>
    <r>
      <rPr>
        <b/>
        <sz val="9"/>
        <color rgb="FFFF0000"/>
        <rFont val="Verdana"/>
        <family val="2"/>
      </rPr>
      <t>PI R'dam Hoogvliet</t>
    </r>
  </si>
  <si>
    <r>
      <rPr>
        <b/>
        <u/>
        <sz val="16"/>
        <color rgb="FFFF0000"/>
        <rFont val="Verdana"/>
        <family val="2"/>
      </rPr>
      <t>Betreft:</t>
    </r>
    <r>
      <rPr>
        <b/>
        <sz val="16"/>
        <color rgb="FFFF0000"/>
        <rFont val="Verdana"/>
        <family val="2"/>
      </rPr>
      <t xml:space="preserve"> Perceel 6 PI's - Zuid </t>
    </r>
    <r>
      <rPr>
        <b/>
        <u/>
        <sz val="16"/>
        <color rgb="FFFF0000"/>
        <rFont val="Verdana"/>
        <family val="2"/>
      </rPr>
      <t>- 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</si>
</sst>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00_-;_-&quot;€&quot;\ * #,##0.00\-;_-&quot;€&quot;\ * &quot;-&quot;??_-;_-@_-"/>
    <numFmt numFmtId="165" formatCode="_-* #,##0.00_-;_-* #,##0.00\-;_-* &quot;-&quot;??_-;_-@_-"/>
    <numFmt numFmtId="166" formatCode="_-&quot;fl&quot;\ * #,##0.00_-;_-&quot;fl&quot;\ * #,##0.00\-;_-&quot;fl&quot;\ * &quot;-&quot;??_-;_-@_-"/>
    <numFmt numFmtId="167" formatCode="_-[$€-2]\ * #,##0.00_-;_-[$€-2]\ * #,##0.00\-;_-[$€-2]\ * &quot;-&quot;??_-;_-@_-"/>
    <numFmt numFmtId="168" formatCode="#,##0.00_ ;\-#,##0.00\ "/>
    <numFmt numFmtId="169" formatCode="&quot;€&quot;\ #,##0.00_-"/>
    <numFmt numFmtId="170" formatCode="_-* #,##0_-;_-* #,##0\-;_-* &quot;-&quot;??_-;_-@_-"/>
    <numFmt numFmtId="171" formatCode="_-[$€]\ * #,##0.00_-;_-[$€]\ * #,##0.00\-;_-[$€]\ * &quot;-&quot;??_-;_-@_-"/>
  </numFmts>
  <fonts count="64" x14ac:knownFonts="1">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b/>
      <sz val="10"/>
      <name val="Trebuchet MS"/>
      <family val="2"/>
    </font>
    <font>
      <u/>
      <sz val="10"/>
      <color indexed="12"/>
      <name val="Arial"/>
      <family val="2"/>
    </font>
    <font>
      <sz val="10"/>
      <name val="Trebuchet MS"/>
      <family val="2"/>
    </font>
    <font>
      <i/>
      <sz val="10"/>
      <name val="Trebuchet MS"/>
      <family val="2"/>
    </font>
    <font>
      <sz val="9"/>
      <name val="Verdana"/>
      <family val="2"/>
    </font>
    <font>
      <b/>
      <sz val="9"/>
      <name val="Verdana"/>
      <family val="2"/>
    </font>
    <font>
      <b/>
      <i/>
      <sz val="9"/>
      <name val="Verdana"/>
      <family val="2"/>
    </font>
    <font>
      <b/>
      <u/>
      <sz val="9"/>
      <name val="Verdana"/>
      <family val="2"/>
    </font>
    <font>
      <i/>
      <sz val="9"/>
      <name val="Verdana"/>
      <family val="2"/>
    </font>
    <font>
      <sz val="9"/>
      <color indexed="10"/>
      <name val="Verdana"/>
      <family val="2"/>
    </font>
    <font>
      <sz val="8"/>
      <name val="Arial"/>
      <family val="2"/>
    </font>
    <font>
      <sz val="9"/>
      <name val="Trebuchet MS"/>
      <family val="2"/>
    </font>
    <font>
      <sz val="9"/>
      <color indexed="56"/>
      <name val="Verdana"/>
      <family val="2"/>
    </font>
    <font>
      <sz val="10"/>
      <name val="Verdana"/>
      <family val="2"/>
    </font>
    <font>
      <sz val="10"/>
      <color indexed="10"/>
      <name val="Verdana"/>
      <family val="2"/>
    </font>
    <font>
      <strike/>
      <sz val="9"/>
      <name val="Verdana"/>
      <family val="2"/>
    </font>
    <font>
      <b/>
      <sz val="9"/>
      <color indexed="10"/>
      <name val="Verdana"/>
      <family val="2"/>
    </font>
    <font>
      <b/>
      <strike/>
      <sz val="9"/>
      <name val="Verdana"/>
      <family val="2"/>
    </font>
    <font>
      <b/>
      <sz val="10"/>
      <color indexed="10"/>
      <name val="Arial"/>
      <family val="2"/>
    </font>
    <font>
      <b/>
      <sz val="9"/>
      <color indexed="8"/>
      <name val="Verdana"/>
      <family val="2"/>
    </font>
    <font>
      <b/>
      <sz val="10"/>
      <color indexed="8"/>
      <name val="Arial"/>
      <family val="2"/>
    </font>
    <font>
      <sz val="10"/>
      <name val="Arial"/>
      <family val="2"/>
    </font>
    <font>
      <sz val="16"/>
      <name val="Arial"/>
      <family val="2"/>
    </font>
    <font>
      <u/>
      <sz val="16"/>
      <color indexed="12"/>
      <name val="Arial"/>
      <family val="2"/>
    </font>
    <font>
      <sz val="10"/>
      <color indexed="10"/>
      <name val="Trebuchet MS"/>
      <family val="2"/>
    </font>
    <font>
      <b/>
      <sz val="9"/>
      <color indexed="56"/>
      <name val="Verdana"/>
      <family val="2"/>
    </font>
    <font>
      <b/>
      <sz val="10"/>
      <name val="Arial"/>
      <family val="2"/>
    </font>
    <font>
      <b/>
      <sz val="10"/>
      <name val="Verdana"/>
      <family val="2"/>
    </font>
    <font>
      <b/>
      <u val="singleAccounting"/>
      <sz val="10"/>
      <name val="Trebuchet MS"/>
      <family val="2"/>
    </font>
    <font>
      <sz val="9"/>
      <color indexed="8"/>
      <name val="Verdana"/>
      <family val="2"/>
    </font>
    <font>
      <b/>
      <sz val="12"/>
      <color rgb="FFFF0000"/>
      <name val="Verdana"/>
      <family val="2"/>
    </font>
    <font>
      <b/>
      <sz val="12"/>
      <color indexed="10"/>
      <name val="Verdana"/>
      <family val="2"/>
    </font>
    <font>
      <b/>
      <u/>
      <sz val="10"/>
      <name val="Trebuchet MS"/>
      <family val="2"/>
    </font>
    <font>
      <b/>
      <sz val="10"/>
      <color rgb="FFFF0000"/>
      <name val="Trebuchet MS"/>
      <family val="2"/>
    </font>
    <font>
      <u/>
      <sz val="9"/>
      <name val="Trebuchet MS"/>
      <family val="2"/>
    </font>
    <font>
      <b/>
      <sz val="10"/>
      <color theme="3"/>
      <name val="Trebuchet MS"/>
      <family val="2"/>
    </font>
    <font>
      <b/>
      <sz val="16"/>
      <name val="Verdana"/>
      <family val="2"/>
    </font>
    <font>
      <sz val="9"/>
      <color rgb="FFFF0000"/>
      <name val="Verdana"/>
      <family val="2"/>
    </font>
    <font>
      <b/>
      <u/>
      <sz val="10"/>
      <color rgb="FFFF0000"/>
      <name val="Trebuchet MS"/>
      <family val="2"/>
    </font>
    <font>
      <sz val="10"/>
      <color rgb="FFFF0000"/>
      <name val="Trebuchet MS"/>
      <family val="2"/>
    </font>
    <font>
      <u/>
      <sz val="9"/>
      <name val="Verdana"/>
      <family val="2"/>
    </font>
    <font>
      <b/>
      <sz val="9"/>
      <color rgb="FFFF0000"/>
      <name val="Verdana"/>
      <family val="2"/>
    </font>
    <font>
      <b/>
      <sz val="10"/>
      <color rgb="FFFF0000"/>
      <name val="Verdana"/>
      <family val="2"/>
    </font>
    <font>
      <b/>
      <u val="singleAccounting"/>
      <sz val="9"/>
      <color rgb="FFFF0000"/>
      <name val="Verdana"/>
      <family val="2"/>
    </font>
    <font>
      <u/>
      <sz val="11"/>
      <name val="Calibri"/>
      <family val="2"/>
    </font>
    <font>
      <b/>
      <sz val="10"/>
      <color rgb="FFFF0000"/>
      <name val="Arial"/>
      <family val="2"/>
    </font>
    <font>
      <vertAlign val="superscript"/>
      <sz val="9"/>
      <name val="Verdana"/>
      <family val="2"/>
    </font>
    <font>
      <i/>
      <sz val="10"/>
      <color rgb="FFFF0000"/>
      <name val="Trebuchet MS"/>
      <family val="2"/>
    </font>
    <font>
      <b/>
      <sz val="16"/>
      <color rgb="FFFF0000"/>
      <name val="Verdana"/>
      <family val="2"/>
    </font>
    <font>
      <sz val="10"/>
      <color rgb="FFFF0000"/>
      <name val="Arial"/>
      <family val="2"/>
    </font>
    <font>
      <i/>
      <u/>
      <sz val="9"/>
      <color rgb="FFFF0000"/>
      <name val="Verdana"/>
      <family val="2"/>
    </font>
    <font>
      <i/>
      <sz val="9"/>
      <color rgb="FFFF0000"/>
      <name val="Verdana"/>
      <family val="2"/>
    </font>
    <font>
      <b/>
      <u/>
      <sz val="16"/>
      <color rgb="FFFF0000"/>
      <name val="Verdana"/>
      <family val="2"/>
    </font>
    <font>
      <sz val="11"/>
      <name val="Calibri"/>
      <family val="2"/>
    </font>
    <font>
      <sz val="11"/>
      <color rgb="FFFF0000"/>
      <name val="Calibri"/>
      <family val="2"/>
    </font>
    <font>
      <b/>
      <u/>
      <sz val="9"/>
      <color rgb="FFFF0000"/>
      <name val="Verdana"/>
      <family val="2"/>
    </font>
    <font>
      <b/>
      <u val="singleAccounting"/>
      <sz val="10"/>
      <color rgb="FFFF0000"/>
      <name val="Verdana"/>
      <family val="2"/>
    </font>
    <font>
      <b/>
      <u val="doubleAccounting"/>
      <sz val="10"/>
      <color rgb="FFFF0000"/>
      <name val="Verdana"/>
      <family val="2"/>
    </font>
  </fonts>
  <fills count="1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indexed="43"/>
        <bgColor indexed="64"/>
      </patternFill>
    </fill>
    <fill>
      <patternFill patternType="solid">
        <fgColor indexed="52"/>
        <bgColor indexed="64"/>
      </patternFill>
    </fill>
    <fill>
      <patternFill patternType="solid">
        <fgColor indexed="13"/>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CC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top/>
      <bottom style="medium">
        <color indexed="64"/>
      </bottom>
      <diagonal/>
    </border>
    <border>
      <left style="medium">
        <color indexed="64"/>
      </left>
      <right/>
      <top style="thin">
        <color indexed="64"/>
      </top>
      <bottom/>
      <diagonal/>
    </border>
    <border>
      <left style="medium">
        <color rgb="FFFF0000"/>
      </left>
      <right/>
      <top style="medium">
        <color rgb="FFFF0000"/>
      </top>
      <bottom style="medium">
        <color rgb="FFFF0000"/>
      </bottom>
      <diagonal/>
    </border>
    <border>
      <left/>
      <right style="thin">
        <color indexed="64"/>
      </right>
      <top style="medium">
        <color rgb="FFFF0000"/>
      </top>
      <bottom style="medium">
        <color rgb="FFFF0000"/>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10">
    <xf numFmtId="0" fontId="0" fillId="0" borderId="0"/>
    <xf numFmtId="171" fontId="5" fillId="0" borderId="0" applyFont="0" applyFill="0" applyBorder="0" applyAlignment="0" applyProtection="0"/>
    <xf numFmtId="0" fontId="7" fillId="0" borderId="0" applyNumberFormat="0" applyFill="0" applyBorder="0" applyAlignment="0" applyProtection="0">
      <alignment vertical="top"/>
      <protection locked="0"/>
    </xf>
    <xf numFmtId="165" fontId="5" fillId="0" borderId="0" applyFont="0" applyFill="0" applyBorder="0" applyAlignment="0" applyProtection="0"/>
    <xf numFmtId="9" fontId="5" fillId="0" borderId="0" applyFont="0" applyFill="0" applyBorder="0" applyAlignment="0" applyProtection="0"/>
    <xf numFmtId="166" fontId="5" fillId="0" borderId="0" applyFont="0" applyFill="0" applyBorder="0" applyAlignment="0" applyProtection="0"/>
    <xf numFmtId="0" fontId="4" fillId="0" borderId="0"/>
    <xf numFmtId="0" fontId="3" fillId="0" borderId="0"/>
    <xf numFmtId="0" fontId="2" fillId="0" borderId="0"/>
    <xf numFmtId="0" fontId="1" fillId="0" borderId="0"/>
  </cellStyleXfs>
  <cellXfs count="422">
    <xf numFmtId="0" fontId="0" fillId="0" borderId="0" xfId="0"/>
    <xf numFmtId="0" fontId="8" fillId="0" borderId="0" xfId="0" applyFont="1"/>
    <xf numFmtId="0" fontId="6" fillId="0" borderId="0" xfId="0" applyFont="1"/>
    <xf numFmtId="167" fontId="8" fillId="0" borderId="0" xfId="0" applyNumberFormat="1" applyFont="1"/>
    <xf numFmtId="0" fontId="8" fillId="2" borderId="1" xfId="0" applyFont="1" applyFill="1" applyBorder="1" applyAlignment="1">
      <alignment wrapText="1"/>
    </xf>
    <xf numFmtId="167" fontId="8" fillId="3" borderId="1" xfId="0" applyNumberFormat="1" applyFont="1" applyFill="1" applyBorder="1"/>
    <xf numFmtId="168" fontId="8" fillId="0" borderId="0" xfId="3" applyNumberFormat="1" applyFont="1"/>
    <xf numFmtId="167" fontId="8" fillId="2" borderId="1" xfId="0" applyNumberFormat="1" applyFont="1" applyFill="1" applyBorder="1" applyAlignment="1">
      <alignment horizontal="center" wrapText="1"/>
    </xf>
    <xf numFmtId="0" fontId="8" fillId="2" borderId="2" xfId="0" applyFont="1" applyFill="1" applyBorder="1"/>
    <xf numFmtId="167" fontId="8" fillId="2" borderId="3" xfId="0" applyNumberFormat="1" applyFont="1" applyFill="1" applyBorder="1" applyAlignment="1">
      <alignment horizontal="center" wrapText="1"/>
    </xf>
    <xf numFmtId="167" fontId="8" fillId="3" borderId="3" xfId="0" applyNumberFormat="1" applyFont="1" applyFill="1" applyBorder="1"/>
    <xf numFmtId="0" fontId="6" fillId="4" borderId="6" xfId="0" applyFont="1" applyFill="1" applyBorder="1"/>
    <xf numFmtId="0" fontId="8" fillId="4" borderId="7" xfId="0" applyFont="1" applyFill="1" applyBorder="1"/>
    <xf numFmtId="168" fontId="8" fillId="4" borderId="7" xfId="3" applyNumberFormat="1" applyFont="1" applyFill="1" applyBorder="1"/>
    <xf numFmtId="167" fontId="8" fillId="4" borderId="7" xfId="0" applyNumberFormat="1" applyFont="1" applyFill="1" applyBorder="1"/>
    <xf numFmtId="167" fontId="6" fillId="4" borderId="8" xfId="0" applyNumberFormat="1" applyFont="1" applyFill="1" applyBorder="1"/>
    <xf numFmtId="0" fontId="8" fillId="4" borderId="6" xfId="0" applyFont="1" applyFill="1" applyBorder="1"/>
    <xf numFmtId="9" fontId="8" fillId="0" borderId="0" xfId="4" applyFont="1"/>
    <xf numFmtId="9" fontId="8" fillId="2" borderId="9" xfId="4" applyFont="1" applyFill="1" applyBorder="1" applyAlignment="1">
      <alignment horizontal="center" wrapText="1"/>
    </xf>
    <xf numFmtId="9" fontId="8" fillId="4" borderId="7" xfId="4" applyFont="1" applyFill="1" applyBorder="1"/>
    <xf numFmtId="168" fontId="8" fillId="2" borderId="1" xfId="3" applyNumberFormat="1" applyFont="1" applyFill="1" applyBorder="1" applyAlignment="1">
      <alignment wrapText="1"/>
    </xf>
    <xf numFmtId="0" fontId="6" fillId="4" borderId="7" xfId="0" applyFont="1" applyFill="1" applyBorder="1"/>
    <xf numFmtId="168" fontId="6" fillId="4" borderId="7" xfId="3" applyNumberFormat="1" applyFont="1" applyFill="1" applyBorder="1"/>
    <xf numFmtId="167" fontId="6" fillId="4" borderId="7" xfId="0" applyNumberFormat="1" applyFont="1" applyFill="1" applyBorder="1"/>
    <xf numFmtId="9" fontId="6" fillId="4" borderId="7" xfId="4" applyFont="1" applyFill="1" applyBorder="1"/>
    <xf numFmtId="0" fontId="8" fillId="0" borderId="0" xfId="0" applyNumberFormat="1" applyFont="1"/>
    <xf numFmtId="0" fontId="8" fillId="0" borderId="0" xfId="0" applyFont="1" applyAlignment="1"/>
    <xf numFmtId="167" fontId="8" fillId="0" borderId="0" xfId="5" applyNumberFormat="1" applyFont="1"/>
    <xf numFmtId="164" fontId="0" fillId="0" borderId="0" xfId="0" applyNumberFormat="1"/>
    <xf numFmtId="0" fontId="0" fillId="0" borderId="0" xfId="0" applyAlignment="1">
      <alignment wrapText="1"/>
    </xf>
    <xf numFmtId="169" fontId="0" fillId="0" borderId="0" xfId="0" applyNumberFormat="1"/>
    <xf numFmtId="0" fontId="0" fillId="0" borderId="0" xfId="0" applyFill="1"/>
    <xf numFmtId="165" fontId="8" fillId="3" borderId="1" xfId="3" applyFont="1" applyFill="1" applyBorder="1"/>
    <xf numFmtId="0" fontId="9" fillId="0" borderId="0" xfId="0" applyFont="1"/>
    <xf numFmtId="0" fontId="11" fillId="4" borderId="23" xfId="0" applyFont="1" applyFill="1" applyBorder="1" applyAlignment="1">
      <alignment horizontal="center" wrapText="1"/>
    </xf>
    <xf numFmtId="0" fontId="11" fillId="4" borderId="16" xfId="0" applyFont="1" applyFill="1" applyBorder="1" applyAlignment="1">
      <alignment horizontal="center" wrapText="1"/>
    </xf>
    <xf numFmtId="164" fontId="11" fillId="4" borderId="16" xfId="0" applyNumberFormat="1" applyFont="1" applyFill="1" applyBorder="1" applyAlignment="1">
      <alignment horizontal="center" wrapText="1"/>
    </xf>
    <xf numFmtId="164" fontId="11" fillId="4" borderId="17" xfId="0" applyNumberFormat="1" applyFont="1" applyFill="1" applyBorder="1" applyAlignment="1">
      <alignment horizontal="center" wrapText="1"/>
    </xf>
    <xf numFmtId="0" fontId="11" fillId="4" borderId="4" xfId="0" applyFont="1" applyFill="1" applyBorder="1"/>
    <xf numFmtId="0" fontId="10" fillId="4" borderId="1" xfId="0" applyFont="1" applyFill="1" applyBorder="1"/>
    <xf numFmtId="164" fontId="10" fillId="3" borderId="1" xfId="0" applyNumberFormat="1" applyFont="1" applyFill="1" applyBorder="1"/>
    <xf numFmtId="164" fontId="10" fillId="3" borderId="3" xfId="0" applyNumberFormat="1" applyFont="1" applyFill="1" applyBorder="1"/>
    <xf numFmtId="0" fontId="10" fillId="4" borderId="24" xfId="0" applyFont="1" applyFill="1" applyBorder="1"/>
    <xf numFmtId="0" fontId="10" fillId="4" borderId="18" xfId="0" applyFont="1" applyFill="1" applyBorder="1"/>
    <xf numFmtId="170" fontId="10" fillId="4" borderId="18" xfId="0" applyNumberFormat="1" applyFont="1" applyFill="1" applyBorder="1"/>
    <xf numFmtId="0" fontId="10" fillId="4" borderId="19" xfId="0" applyFont="1" applyFill="1" applyBorder="1"/>
    <xf numFmtId="0" fontId="10" fillId="4" borderId="25" xfId="0" applyFont="1" applyFill="1" applyBorder="1"/>
    <xf numFmtId="0" fontId="10" fillId="4" borderId="20" xfId="0" applyFont="1" applyFill="1" applyBorder="1"/>
    <xf numFmtId="164" fontId="10" fillId="4" borderId="21" xfId="0" applyNumberFormat="1" applyFont="1" applyFill="1" applyBorder="1"/>
    <xf numFmtId="164" fontId="10" fillId="4" borderId="22" xfId="0" applyNumberFormat="1" applyFont="1" applyFill="1" applyBorder="1"/>
    <xf numFmtId="0" fontId="11" fillId="4" borderId="9" xfId="0" applyFont="1" applyFill="1" applyBorder="1"/>
    <xf numFmtId="164" fontId="10" fillId="4" borderId="18" xfId="0" applyNumberFormat="1" applyFont="1" applyFill="1" applyBorder="1"/>
    <xf numFmtId="0" fontId="11" fillId="4" borderId="1" xfId="0" applyFont="1" applyFill="1" applyBorder="1"/>
    <xf numFmtId="0" fontId="11" fillId="4" borderId="19" xfId="0" applyFont="1" applyFill="1" applyBorder="1"/>
    <xf numFmtId="169" fontId="11" fillId="4" borderId="1" xfId="0" applyNumberFormat="1" applyFont="1" applyFill="1" applyBorder="1"/>
    <xf numFmtId="169" fontId="10" fillId="3" borderId="1" xfId="0" applyNumberFormat="1" applyFont="1" applyFill="1" applyBorder="1"/>
    <xf numFmtId="0" fontId="10" fillId="4" borderId="9" xfId="0" applyFont="1" applyFill="1" applyBorder="1"/>
    <xf numFmtId="0" fontId="10" fillId="4" borderId="1" xfId="0" applyFont="1" applyFill="1" applyBorder="1" applyAlignment="1">
      <alignment vertical="top" wrapText="1"/>
    </xf>
    <xf numFmtId="0" fontId="17" fillId="0" borderId="0" xfId="0" applyFont="1"/>
    <xf numFmtId="0" fontId="19" fillId="0" borderId="0" xfId="0" applyFont="1"/>
    <xf numFmtId="168" fontId="19" fillId="0" borderId="0" xfId="3" applyNumberFormat="1" applyFont="1"/>
    <xf numFmtId="167" fontId="19" fillId="0" borderId="0" xfId="0" applyNumberFormat="1" applyFont="1"/>
    <xf numFmtId="0" fontId="20" fillId="0" borderId="0" xfId="0" applyFont="1"/>
    <xf numFmtId="0" fontId="15" fillId="0" borderId="0" xfId="0" applyFont="1"/>
    <xf numFmtId="9" fontId="8" fillId="0" borderId="0" xfId="4" applyFont="1" applyAlignment="1">
      <alignment horizontal="center"/>
    </xf>
    <xf numFmtId="0" fontId="10" fillId="4" borderId="1" xfId="0" applyFont="1" applyFill="1" applyBorder="1" applyAlignment="1">
      <alignment horizontal="left" vertical="center" wrapText="1"/>
    </xf>
    <xf numFmtId="167" fontId="10" fillId="3" borderId="1" xfId="5" applyNumberFormat="1" applyFont="1" applyFill="1" applyBorder="1" applyAlignment="1">
      <alignment horizontal="left" vertical="center"/>
    </xf>
    <xf numFmtId="0" fontId="8" fillId="0" borderId="0" xfId="0" applyFont="1" applyAlignment="1">
      <alignment horizontal="left" vertical="center"/>
    </xf>
    <xf numFmtId="0" fontId="14" fillId="5" borderId="1" xfId="0" applyNumberFormat="1" applyFont="1" applyFill="1" applyBorder="1" applyAlignment="1">
      <alignment vertical="center"/>
    </xf>
    <xf numFmtId="0" fontId="14" fillId="5" borderId="1" xfId="0" applyFont="1" applyFill="1" applyBorder="1" applyAlignment="1">
      <alignment vertical="center" wrapText="1"/>
    </xf>
    <xf numFmtId="167" fontId="14" fillId="5" borderId="1" xfId="5" applyNumberFormat="1" applyFont="1" applyFill="1" applyBorder="1" applyAlignment="1">
      <alignment horizontal="center" vertical="center" wrapText="1"/>
    </xf>
    <xf numFmtId="0" fontId="12" fillId="5" borderId="1" xfId="4" applyNumberFormat="1" applyFont="1" applyFill="1" applyBorder="1" applyAlignment="1">
      <alignment horizontal="center" vertical="center" wrapText="1"/>
    </xf>
    <xf numFmtId="165" fontId="11" fillId="0" borderId="1" xfId="0" applyNumberFormat="1" applyFont="1" applyFill="1" applyBorder="1"/>
    <xf numFmtId="0" fontId="11" fillId="6" borderId="9" xfId="0" applyFont="1" applyFill="1" applyBorder="1"/>
    <xf numFmtId="0" fontId="10" fillId="6" borderId="18" xfId="0" applyFont="1" applyFill="1" applyBorder="1"/>
    <xf numFmtId="0" fontId="10" fillId="4" borderId="13" xfId="0" applyFont="1" applyFill="1" applyBorder="1"/>
    <xf numFmtId="0" fontId="10" fillId="4" borderId="29" xfId="0" applyFont="1" applyFill="1" applyBorder="1"/>
    <xf numFmtId="0" fontId="8" fillId="4" borderId="1" xfId="0" applyFont="1" applyFill="1" applyBorder="1"/>
    <xf numFmtId="0" fontId="25" fillId="0" borderId="14" xfId="0" applyFont="1" applyBorder="1" applyAlignment="1">
      <alignment horizontal="center"/>
    </xf>
    <xf numFmtId="0" fontId="26" fillId="0" borderId="14" xfId="0" applyFont="1" applyBorder="1" applyAlignment="1">
      <alignment horizontal="center"/>
    </xf>
    <xf numFmtId="169" fontId="26" fillId="0" borderId="15" xfId="0" applyNumberFormat="1" applyFont="1" applyBorder="1" applyAlignment="1">
      <alignment horizontal="center"/>
    </xf>
    <xf numFmtId="0" fontId="14" fillId="5" borderId="11" xfId="0" applyFont="1" applyFill="1" applyBorder="1" applyAlignment="1">
      <alignment vertical="top"/>
    </xf>
    <xf numFmtId="0" fontId="14" fillId="5" borderId="11" xfId="0" applyFont="1" applyFill="1" applyBorder="1" applyAlignment="1">
      <alignment vertical="top" wrapText="1"/>
    </xf>
    <xf numFmtId="167" fontId="14" fillId="5" borderId="11" xfId="5" applyNumberFormat="1" applyFont="1" applyFill="1" applyBorder="1" applyAlignment="1">
      <alignment horizontal="center" vertical="top" wrapText="1"/>
    </xf>
    <xf numFmtId="0" fontId="12" fillId="5" borderId="11" xfId="4" applyNumberFormat="1" applyFont="1" applyFill="1" applyBorder="1" applyAlignment="1">
      <alignment horizontal="center" wrapText="1"/>
    </xf>
    <xf numFmtId="0" fontId="13" fillId="8" borderId="9" xfId="0" applyFont="1" applyFill="1" applyBorder="1" applyAlignment="1">
      <alignment vertical="top"/>
    </xf>
    <xf numFmtId="0" fontId="13" fillId="8" borderId="18" xfId="0" applyFont="1" applyFill="1" applyBorder="1" applyAlignment="1">
      <alignment vertical="top" wrapText="1"/>
    </xf>
    <xf numFmtId="167" fontId="10" fillId="8" borderId="18" xfId="5" applyNumberFormat="1" applyFont="1" applyFill="1" applyBorder="1"/>
    <xf numFmtId="0" fontId="10" fillId="8" borderId="18" xfId="0" applyFont="1" applyFill="1" applyBorder="1" applyAlignment="1">
      <alignment horizontal="center"/>
    </xf>
    <xf numFmtId="0" fontId="10" fillId="8" borderId="19" xfId="0" applyFont="1" applyFill="1" applyBorder="1" applyAlignment="1">
      <alignment vertical="center"/>
    </xf>
    <xf numFmtId="167" fontId="10" fillId="3" borderId="1" xfId="5" applyNumberFormat="1" applyFont="1" applyFill="1" applyBorder="1" applyAlignment="1">
      <alignment vertical="center"/>
    </xf>
    <xf numFmtId="167" fontId="8" fillId="0" borderId="0" xfId="5" applyNumberFormat="1" applyFont="1" applyAlignment="1">
      <alignment vertical="center"/>
    </xf>
    <xf numFmtId="0" fontId="30" fillId="0" borderId="0" xfId="0" applyFont="1"/>
    <xf numFmtId="0" fontId="28" fillId="6" borderId="0" xfId="0" applyFont="1" applyFill="1"/>
    <xf numFmtId="0" fontId="29" fillId="6" borderId="0" xfId="2" applyFont="1" applyFill="1" applyAlignment="1" applyProtection="1"/>
    <xf numFmtId="0" fontId="0" fillId="6" borderId="0" xfId="0" applyFill="1"/>
    <xf numFmtId="0" fontId="10" fillId="6" borderId="0" xfId="0" applyFont="1" applyFill="1"/>
    <xf numFmtId="0" fontId="10" fillId="6" borderId="31" xfId="0" applyFont="1" applyFill="1" applyBorder="1"/>
    <xf numFmtId="0" fontId="10" fillId="6" borderId="25" xfId="0" applyFont="1" applyFill="1" applyBorder="1"/>
    <xf numFmtId="0" fontId="10" fillId="6" borderId="0" xfId="0" applyFont="1" applyFill="1" applyBorder="1"/>
    <xf numFmtId="0" fontId="10" fillId="6" borderId="0" xfId="0" applyFont="1" applyFill="1" applyBorder="1" applyAlignment="1">
      <alignment horizontal="left" vertical="top" wrapText="1"/>
    </xf>
    <xf numFmtId="0" fontId="11" fillId="6" borderId="0" xfId="0" applyFont="1" applyFill="1" applyBorder="1"/>
    <xf numFmtId="0" fontId="27" fillId="6" borderId="0" xfId="0" applyFont="1" applyFill="1"/>
    <xf numFmtId="0" fontId="11" fillId="6" borderId="31" xfId="0" applyFont="1" applyFill="1" applyBorder="1"/>
    <xf numFmtId="0" fontId="11" fillId="6" borderId="13" xfId="0" applyFont="1" applyFill="1" applyBorder="1" applyAlignment="1">
      <alignment vertical="top"/>
    </xf>
    <xf numFmtId="0" fontId="10" fillId="7" borderId="31" xfId="0" applyFont="1" applyFill="1" applyBorder="1"/>
    <xf numFmtId="0" fontId="15" fillId="6" borderId="0" xfId="0" applyFont="1" applyFill="1"/>
    <xf numFmtId="169" fontId="10" fillId="6" borderId="0" xfId="0" applyNumberFormat="1" applyFont="1" applyFill="1" applyBorder="1"/>
    <xf numFmtId="169" fontId="10" fillId="6" borderId="0" xfId="0" applyNumberFormat="1" applyFont="1" applyFill="1"/>
    <xf numFmtId="0" fontId="11" fillId="6" borderId="0" xfId="0" applyFont="1" applyFill="1"/>
    <xf numFmtId="0" fontId="24" fillId="6" borderId="0" xfId="0" applyFont="1" applyFill="1" applyAlignment="1">
      <alignment horizontal="right"/>
    </xf>
    <xf numFmtId="169" fontId="24" fillId="6" borderId="0" xfId="0" applyNumberFormat="1" applyFont="1" applyFill="1" applyAlignment="1">
      <alignment horizontal="right"/>
    </xf>
    <xf numFmtId="169" fontId="0" fillId="6" borderId="0" xfId="0" applyNumberFormat="1" applyFill="1"/>
    <xf numFmtId="0" fontId="8" fillId="6" borderId="0" xfId="0" applyFont="1" applyFill="1" applyAlignment="1"/>
    <xf numFmtId="0" fontId="8" fillId="6" borderId="0" xfId="0" applyFont="1" applyFill="1"/>
    <xf numFmtId="167" fontId="8" fillId="6" borderId="0" xfId="5" applyNumberFormat="1" applyFont="1" applyFill="1"/>
    <xf numFmtId="9" fontId="8" fillId="6" borderId="0" xfId="4" applyFont="1" applyFill="1" applyAlignment="1">
      <alignment horizontal="center"/>
    </xf>
    <xf numFmtId="167" fontId="8" fillId="6" borderId="0" xfId="5" applyNumberFormat="1" applyFont="1" applyFill="1" applyAlignment="1">
      <alignment vertical="center"/>
    </xf>
    <xf numFmtId="0" fontId="11" fillId="6" borderId="0" xfId="0" applyFont="1" applyFill="1" applyBorder="1" applyAlignment="1"/>
    <xf numFmtId="167" fontId="10" fillId="6" borderId="0" xfId="5" applyNumberFormat="1" applyFont="1" applyFill="1" applyBorder="1"/>
    <xf numFmtId="9" fontId="10" fillId="6" borderId="0" xfId="4" applyFont="1" applyFill="1" applyBorder="1" applyAlignment="1">
      <alignment horizontal="center"/>
    </xf>
    <xf numFmtId="167" fontId="10" fillId="6" borderId="0" xfId="5" applyNumberFormat="1" applyFont="1" applyFill="1" applyBorder="1" applyAlignment="1">
      <alignment vertical="center"/>
    </xf>
    <xf numFmtId="0" fontId="10" fillId="6" borderId="0" xfId="0" applyFont="1" applyFill="1" applyBorder="1" applyAlignment="1"/>
    <xf numFmtId="0" fontId="10" fillId="6" borderId="0" xfId="0" applyFont="1" applyFill="1" applyAlignment="1"/>
    <xf numFmtId="0" fontId="14" fillId="6" borderId="0" xfId="0" applyFont="1" applyFill="1"/>
    <xf numFmtId="0" fontId="9" fillId="6" borderId="0" xfId="0" applyFont="1" applyFill="1"/>
    <xf numFmtId="167" fontId="10" fillId="6" borderId="0" xfId="0" applyNumberFormat="1" applyFont="1" applyFill="1"/>
    <xf numFmtId="0" fontId="10" fillId="6" borderId="0" xfId="0" applyNumberFormat="1" applyFont="1" applyFill="1"/>
    <xf numFmtId="0" fontId="8" fillId="6" borderId="0" xfId="0" applyNumberFormat="1" applyFont="1" applyFill="1"/>
    <xf numFmtId="0" fontId="10" fillId="6" borderId="0" xfId="0" applyFont="1" applyFill="1" applyAlignment="1">
      <alignment horizontal="left" vertical="center"/>
    </xf>
    <xf numFmtId="0" fontId="8" fillId="6" borderId="0" xfId="0" applyFont="1" applyFill="1" applyAlignment="1">
      <alignment horizontal="left" vertical="center"/>
    </xf>
    <xf numFmtId="168" fontId="8" fillId="6" borderId="0" xfId="3" applyNumberFormat="1" applyFont="1" applyFill="1"/>
    <xf numFmtId="167" fontId="8" fillId="6" borderId="0" xfId="0" applyNumberFormat="1" applyFont="1" applyFill="1"/>
    <xf numFmtId="9" fontId="8" fillId="6" borderId="0" xfId="4" applyFont="1" applyFill="1"/>
    <xf numFmtId="0" fontId="31" fillId="6" borderId="0" xfId="0" applyFont="1" applyFill="1"/>
    <xf numFmtId="0" fontId="17" fillId="6" borderId="0" xfId="0" applyFont="1" applyFill="1"/>
    <xf numFmtId="168" fontId="17" fillId="6" borderId="0" xfId="3" applyNumberFormat="1" applyFont="1" applyFill="1"/>
    <xf numFmtId="167" fontId="17" fillId="6" borderId="0" xfId="0" applyNumberFormat="1" applyFont="1" applyFill="1"/>
    <xf numFmtId="9" fontId="17" fillId="6" borderId="0" xfId="4" applyFont="1" applyFill="1"/>
    <xf numFmtId="0" fontId="18" fillId="6" borderId="0" xfId="0" applyFont="1" applyFill="1"/>
    <xf numFmtId="168" fontId="10" fillId="6" borderId="0" xfId="3" applyNumberFormat="1" applyFont="1" applyFill="1"/>
    <xf numFmtId="0" fontId="19" fillId="6" borderId="0" xfId="0" applyFont="1" applyFill="1"/>
    <xf numFmtId="168" fontId="19" fillId="6" borderId="0" xfId="3" applyNumberFormat="1" applyFont="1" applyFill="1"/>
    <xf numFmtId="167" fontId="19" fillId="6" borderId="0" xfId="0" applyNumberFormat="1" applyFont="1" applyFill="1"/>
    <xf numFmtId="164" fontId="10" fillId="6" borderId="0" xfId="0" applyNumberFormat="1" applyFont="1" applyFill="1"/>
    <xf numFmtId="164" fontId="0" fillId="6" borderId="0" xfId="0" applyNumberFormat="1" applyFill="1"/>
    <xf numFmtId="0" fontId="0" fillId="6" borderId="0" xfId="0" applyFill="1" applyAlignment="1">
      <alignment wrapText="1"/>
    </xf>
    <xf numFmtId="0" fontId="33" fillId="6" borderId="0" xfId="0" applyFont="1" applyFill="1" applyAlignment="1">
      <alignment horizontal="left"/>
    </xf>
    <xf numFmtId="0" fontId="15" fillId="6" borderId="0" xfId="0" applyFont="1" applyFill="1" applyBorder="1"/>
    <xf numFmtId="0" fontId="22" fillId="6" borderId="0" xfId="0" applyFont="1" applyFill="1" applyBorder="1"/>
    <xf numFmtId="0" fontId="15" fillId="7" borderId="32" xfId="0" applyFont="1" applyFill="1" applyBorder="1"/>
    <xf numFmtId="0" fontId="10" fillId="6" borderId="34" xfId="0" applyFont="1" applyFill="1" applyBorder="1"/>
    <xf numFmtId="0" fontId="10" fillId="6" borderId="35" xfId="0" applyFont="1" applyFill="1" applyBorder="1"/>
    <xf numFmtId="0" fontId="10" fillId="6" borderId="33" xfId="0" applyFont="1" applyFill="1" applyBorder="1" applyAlignment="1">
      <alignment wrapText="1"/>
    </xf>
    <xf numFmtId="0" fontId="10" fillId="6" borderId="33" xfId="0" applyFont="1" applyFill="1" applyBorder="1" applyAlignment="1">
      <alignment horizontal="left" vertical="top" wrapText="1"/>
    </xf>
    <xf numFmtId="0" fontId="10" fillId="6" borderId="34" xfId="0" applyFont="1" applyFill="1" applyBorder="1" applyAlignment="1">
      <alignment horizontal="left" vertical="top" wrapText="1"/>
    </xf>
    <xf numFmtId="0" fontId="10" fillId="6" borderId="35" xfId="0" applyFont="1" applyFill="1" applyBorder="1" applyAlignment="1">
      <alignment horizontal="left" vertical="top" wrapText="1"/>
    </xf>
    <xf numFmtId="0" fontId="14" fillId="5" borderId="11" xfId="0" applyFont="1" applyFill="1" applyBorder="1" applyAlignment="1">
      <alignment horizontal="center" vertical="top" wrapText="1"/>
    </xf>
    <xf numFmtId="0" fontId="10" fillId="4" borderId="9" xfId="0" applyFont="1" applyFill="1" applyBorder="1" applyAlignment="1">
      <alignment vertical="top" wrapText="1"/>
    </xf>
    <xf numFmtId="0" fontId="14" fillId="5" borderId="37" xfId="0" applyFont="1" applyFill="1" applyBorder="1" applyAlignment="1">
      <alignment vertical="top" wrapText="1"/>
    </xf>
    <xf numFmtId="0" fontId="10" fillId="4" borderId="1" xfId="0" quotePrefix="1" applyFont="1" applyFill="1" applyBorder="1" applyAlignment="1">
      <alignment horizontal="left" vertical="center" wrapText="1"/>
    </xf>
    <xf numFmtId="0" fontId="34" fillId="0" borderId="0" xfId="0" applyFont="1" applyBorder="1" applyAlignment="1">
      <alignment horizontal="left"/>
    </xf>
    <xf numFmtId="167" fontId="6" fillId="6" borderId="0" xfId="0" applyNumberFormat="1" applyFont="1" applyFill="1" applyBorder="1" applyAlignment="1">
      <alignment horizontal="left"/>
    </xf>
    <xf numFmtId="0" fontId="35" fillId="4" borderId="9" xfId="0" applyFont="1" applyFill="1" applyBorder="1" applyAlignment="1">
      <alignment vertical="top" wrapText="1"/>
    </xf>
    <xf numFmtId="0" fontId="27" fillId="7" borderId="32" xfId="0" applyFont="1" applyFill="1" applyBorder="1" applyAlignment="1">
      <alignment vertical="center"/>
    </xf>
    <xf numFmtId="0" fontId="10" fillId="7" borderId="31" xfId="0" applyFont="1" applyFill="1" applyBorder="1" applyAlignment="1">
      <alignment vertical="center"/>
    </xf>
    <xf numFmtId="167" fontId="8" fillId="2" borderId="1" xfId="0" applyNumberFormat="1" applyFont="1" applyFill="1" applyBorder="1" applyAlignment="1">
      <alignment wrapText="1"/>
    </xf>
    <xf numFmtId="0" fontId="14" fillId="6" borderId="34" xfId="0" applyFont="1" applyFill="1" applyBorder="1"/>
    <xf numFmtId="0" fontId="11" fillId="6" borderId="13" xfId="0" applyFont="1" applyFill="1" applyBorder="1" applyAlignment="1">
      <alignment wrapText="1"/>
    </xf>
    <xf numFmtId="0" fontId="10" fillId="6" borderId="33" xfId="0" applyFont="1" applyFill="1" applyBorder="1" applyAlignment="1">
      <alignment vertical="center"/>
    </xf>
    <xf numFmtId="0" fontId="10" fillId="6" borderId="34" xfId="0" applyFont="1" applyFill="1" applyBorder="1" applyAlignment="1">
      <alignment vertical="top" wrapText="1"/>
    </xf>
    <xf numFmtId="167" fontId="8" fillId="3" borderId="28" xfId="0" applyNumberFormat="1" applyFont="1" applyFill="1" applyBorder="1"/>
    <xf numFmtId="0" fontId="6" fillId="4" borderId="10" xfId="0" applyFont="1" applyFill="1" applyBorder="1"/>
    <xf numFmtId="0" fontId="6" fillId="4" borderId="11" xfId="0" applyFont="1" applyFill="1" applyBorder="1"/>
    <xf numFmtId="168" fontId="6" fillId="4" borderId="11" xfId="3" applyNumberFormat="1" applyFont="1" applyFill="1" applyBorder="1"/>
    <xf numFmtId="167" fontId="6" fillId="4" borderId="11" xfId="0" applyNumberFormat="1" applyFont="1" applyFill="1" applyBorder="1"/>
    <xf numFmtId="9" fontId="6" fillId="4" borderId="37" xfId="4" applyFont="1" applyFill="1" applyBorder="1"/>
    <xf numFmtId="167" fontId="6" fillId="4" borderId="12" xfId="0" applyNumberFormat="1" applyFont="1" applyFill="1" applyBorder="1"/>
    <xf numFmtId="0" fontId="6" fillId="2" borderId="44" xfId="0" applyFont="1" applyFill="1" applyBorder="1"/>
    <xf numFmtId="0" fontId="6" fillId="2" borderId="45" xfId="0" applyFont="1" applyFill="1" applyBorder="1"/>
    <xf numFmtId="168" fontId="6" fillId="2" borderId="45" xfId="3" applyNumberFormat="1" applyFont="1" applyFill="1" applyBorder="1"/>
    <xf numFmtId="167" fontId="6" fillId="2" borderId="45" xfId="0" applyNumberFormat="1" applyFont="1" applyFill="1" applyBorder="1"/>
    <xf numFmtId="165" fontId="6" fillId="3" borderId="45" xfId="3" applyFont="1" applyFill="1" applyBorder="1"/>
    <xf numFmtId="167" fontId="6" fillId="3" borderId="45" xfId="0" applyNumberFormat="1" applyFont="1" applyFill="1" applyBorder="1"/>
    <xf numFmtId="9" fontId="6" fillId="3" borderId="46" xfId="4" applyFont="1" applyFill="1" applyBorder="1"/>
    <xf numFmtId="167" fontId="6" fillId="3" borderId="47" xfId="0" applyNumberFormat="1" applyFont="1" applyFill="1" applyBorder="1"/>
    <xf numFmtId="0" fontId="6" fillId="4" borderId="31" xfId="0" applyFont="1" applyFill="1" applyBorder="1"/>
    <xf numFmtId="0" fontId="6" fillId="4" borderId="0" xfId="0" applyFont="1" applyFill="1" applyBorder="1"/>
    <xf numFmtId="168" fontId="6" fillId="4" borderId="0" xfId="3" applyNumberFormat="1" applyFont="1" applyFill="1" applyBorder="1"/>
    <xf numFmtId="167" fontId="6" fillId="4" borderId="0" xfId="0" applyNumberFormat="1" applyFont="1" applyFill="1" applyBorder="1"/>
    <xf numFmtId="9" fontId="6" fillId="4" borderId="35" xfId="4" applyFont="1" applyFill="1" applyBorder="1"/>
    <xf numFmtId="0" fontId="6" fillId="4" borderId="25" xfId="0" applyFont="1" applyFill="1" applyBorder="1"/>
    <xf numFmtId="0" fontId="8" fillId="4" borderId="48" xfId="0" applyFont="1" applyFill="1" applyBorder="1"/>
    <xf numFmtId="168" fontId="8" fillId="4" borderId="48" xfId="3" applyNumberFormat="1" applyFont="1" applyFill="1" applyBorder="1"/>
    <xf numFmtId="167" fontId="8" fillId="4" borderId="48" xfId="0" applyNumberFormat="1" applyFont="1" applyFill="1" applyBorder="1"/>
    <xf numFmtId="9" fontId="8" fillId="4" borderId="35" xfId="4" applyFont="1" applyFill="1" applyBorder="1"/>
    <xf numFmtId="167" fontId="6" fillId="11" borderId="35" xfId="0" applyNumberFormat="1" applyFont="1" applyFill="1" applyBorder="1"/>
    <xf numFmtId="167" fontId="6" fillId="11" borderId="32" xfId="0" applyNumberFormat="1" applyFont="1" applyFill="1" applyBorder="1"/>
    <xf numFmtId="167" fontId="6" fillId="11" borderId="36" xfId="0" applyNumberFormat="1" applyFont="1" applyFill="1" applyBorder="1"/>
    <xf numFmtId="0" fontId="8" fillId="2" borderId="24" xfId="0" applyFont="1" applyFill="1" applyBorder="1"/>
    <xf numFmtId="167" fontId="8" fillId="2" borderId="19" xfId="0" applyNumberFormat="1" applyFont="1" applyFill="1" applyBorder="1" applyAlignment="1">
      <alignment horizontal="center" wrapText="1"/>
    </xf>
    <xf numFmtId="0" fontId="8" fillId="2" borderId="9" xfId="0" applyFont="1" applyFill="1" applyBorder="1"/>
    <xf numFmtId="168" fontId="8" fillId="2" borderId="18" xfId="3" applyNumberFormat="1" applyFont="1" applyFill="1" applyBorder="1"/>
    <xf numFmtId="167" fontId="8" fillId="2" borderId="18" xfId="0" applyNumberFormat="1" applyFont="1" applyFill="1" applyBorder="1"/>
    <xf numFmtId="0" fontId="8" fillId="2" borderId="18" xfId="0" applyFont="1" applyFill="1" applyBorder="1"/>
    <xf numFmtId="0" fontId="8" fillId="2" borderId="19" xfId="0" applyFont="1" applyFill="1" applyBorder="1"/>
    <xf numFmtId="0" fontId="6" fillId="2" borderId="50" xfId="0" applyFont="1" applyFill="1" applyBorder="1"/>
    <xf numFmtId="167" fontId="6" fillId="3" borderId="51" xfId="0" applyNumberFormat="1" applyFont="1" applyFill="1" applyBorder="1"/>
    <xf numFmtId="0" fontId="6" fillId="4" borderId="52" xfId="0" applyFont="1" applyFill="1" applyBorder="1"/>
    <xf numFmtId="167" fontId="6" fillId="4" borderId="26" xfId="0" applyNumberFormat="1" applyFont="1" applyFill="1" applyBorder="1"/>
    <xf numFmtId="0" fontId="8" fillId="2" borderId="37" xfId="0" applyFont="1" applyFill="1" applyBorder="1"/>
    <xf numFmtId="168" fontId="8" fillId="2" borderId="43" xfId="3" applyNumberFormat="1" applyFont="1" applyFill="1" applyBorder="1"/>
    <xf numFmtId="167" fontId="8" fillId="2" borderId="43" xfId="0" applyNumberFormat="1" applyFont="1" applyFill="1" applyBorder="1"/>
    <xf numFmtId="0" fontId="8" fillId="2" borderId="43" xfId="0" applyFont="1" applyFill="1" applyBorder="1"/>
    <xf numFmtId="0" fontId="8" fillId="2" borderId="26" xfId="0" applyFont="1" applyFill="1" applyBorder="1"/>
    <xf numFmtId="0" fontId="6" fillId="4" borderId="37" xfId="0" applyFont="1" applyFill="1" applyBorder="1"/>
    <xf numFmtId="168" fontId="6" fillId="4" borderId="43" xfId="3" applyNumberFormat="1" applyFont="1" applyFill="1" applyBorder="1"/>
    <xf numFmtId="167" fontId="6" fillId="4" borderId="43" xfId="0" applyNumberFormat="1" applyFont="1" applyFill="1" applyBorder="1"/>
    <xf numFmtId="0" fontId="6" fillId="4" borderId="43" xfId="0" applyFont="1" applyFill="1" applyBorder="1"/>
    <xf numFmtId="0" fontId="6" fillId="4" borderId="26" xfId="0" applyFont="1" applyFill="1" applyBorder="1"/>
    <xf numFmtId="0" fontId="6" fillId="10" borderId="52" xfId="0" applyFont="1" applyFill="1" applyBorder="1"/>
    <xf numFmtId="0" fontId="6" fillId="10" borderId="10" xfId="0" applyFont="1" applyFill="1" applyBorder="1"/>
    <xf numFmtId="0" fontId="6" fillId="12" borderId="54" xfId="0" applyFont="1" applyFill="1" applyBorder="1"/>
    <xf numFmtId="168" fontId="6" fillId="12" borderId="54" xfId="3" applyNumberFormat="1" applyFont="1" applyFill="1" applyBorder="1"/>
    <xf numFmtId="167" fontId="6" fillId="12" borderId="54" xfId="0" applyNumberFormat="1" applyFont="1" applyFill="1" applyBorder="1"/>
    <xf numFmtId="167" fontId="6" fillId="3" borderId="55" xfId="0" applyNumberFormat="1" applyFont="1" applyFill="1" applyBorder="1"/>
    <xf numFmtId="0" fontId="6" fillId="12" borderId="46" xfId="0" applyFont="1" applyFill="1" applyBorder="1"/>
    <xf numFmtId="0" fontId="6" fillId="12" borderId="51" xfId="0" applyFont="1" applyFill="1" applyBorder="1"/>
    <xf numFmtId="9" fontId="6" fillId="3" borderId="47" xfId="4" applyFont="1" applyFill="1" applyBorder="1"/>
    <xf numFmtId="169" fontId="11" fillId="11" borderId="19" xfId="0" applyNumberFormat="1" applyFont="1" applyFill="1" applyBorder="1"/>
    <xf numFmtId="0" fontId="34" fillId="10" borderId="0" xfId="0" applyFont="1" applyFill="1" applyBorder="1"/>
    <xf numFmtId="0" fontId="8" fillId="10" borderId="0" xfId="0" applyFont="1" applyFill="1"/>
    <xf numFmtId="167" fontId="17" fillId="10" borderId="0" xfId="0" applyNumberFormat="1" applyFont="1" applyFill="1"/>
    <xf numFmtId="0" fontId="17" fillId="10" borderId="0" xfId="0" applyFont="1" applyFill="1"/>
    <xf numFmtId="168" fontId="17" fillId="10" borderId="0" xfId="3" applyNumberFormat="1" applyFont="1" applyFill="1"/>
    <xf numFmtId="9" fontId="17" fillId="10" borderId="0" xfId="4" applyFont="1" applyFill="1"/>
    <xf numFmtId="167" fontId="8" fillId="10" borderId="0" xfId="0" applyNumberFormat="1" applyFont="1" applyFill="1"/>
    <xf numFmtId="0" fontId="10" fillId="10" borderId="0" xfId="0" applyFont="1" applyFill="1"/>
    <xf numFmtId="0" fontId="10" fillId="10" borderId="0" xfId="0" applyFont="1" applyFill="1" applyAlignment="1">
      <alignment wrapText="1"/>
    </xf>
    <xf numFmtId="0" fontId="0" fillId="10" borderId="0" xfId="0" applyFill="1"/>
    <xf numFmtId="0" fontId="10" fillId="0" borderId="0" xfId="0" applyFont="1" applyFill="1"/>
    <xf numFmtId="0" fontId="17" fillId="0" borderId="0" xfId="0" applyFont="1" applyFill="1"/>
    <xf numFmtId="168" fontId="17" fillId="0" borderId="0" xfId="3" applyNumberFormat="1" applyFont="1" applyFill="1"/>
    <xf numFmtId="167" fontId="17" fillId="0" borderId="0" xfId="0" applyNumberFormat="1" applyFont="1" applyFill="1"/>
    <xf numFmtId="9" fontId="17" fillId="0" borderId="0" xfId="4" applyFont="1" applyFill="1"/>
    <xf numFmtId="0" fontId="19" fillId="0" borderId="0" xfId="0" applyFont="1" applyFill="1"/>
    <xf numFmtId="168" fontId="10" fillId="0" borderId="0" xfId="3" applyNumberFormat="1" applyFont="1" applyFill="1"/>
    <xf numFmtId="167" fontId="10" fillId="0" borderId="0" xfId="0" applyNumberFormat="1" applyFont="1" applyFill="1"/>
    <xf numFmtId="0" fontId="40" fillId="6" borderId="0" xfId="0" applyFont="1" applyFill="1"/>
    <xf numFmtId="0" fontId="39" fillId="10" borderId="0" xfId="0" applyFont="1" applyFill="1" applyBorder="1" applyAlignment="1">
      <alignment vertical="center"/>
    </xf>
    <xf numFmtId="167" fontId="41" fillId="11" borderId="6" xfId="0" applyNumberFormat="1" applyFont="1" applyFill="1" applyBorder="1" applyAlignment="1">
      <alignment vertical="center" wrapText="1"/>
    </xf>
    <xf numFmtId="167" fontId="6" fillId="11" borderId="8" xfId="0" applyNumberFormat="1" applyFont="1" applyFill="1" applyBorder="1" applyAlignment="1">
      <alignment vertical="center" wrapText="1"/>
    </xf>
    <xf numFmtId="0" fontId="11" fillId="6" borderId="31" xfId="0" applyFont="1" applyFill="1" applyBorder="1" applyAlignment="1">
      <alignment wrapText="1"/>
    </xf>
    <xf numFmtId="0" fontId="42" fillId="6" borderId="0" xfId="0" applyFont="1" applyFill="1"/>
    <xf numFmtId="0" fontId="38" fillId="10" borderId="0" xfId="0" applyFont="1" applyFill="1" applyBorder="1"/>
    <xf numFmtId="0" fontId="39" fillId="10" borderId="0" xfId="0" applyFont="1" applyFill="1" applyBorder="1"/>
    <xf numFmtId="170" fontId="43" fillId="6" borderId="1" xfId="3" applyNumberFormat="1" applyFont="1" applyFill="1" applyBorder="1"/>
    <xf numFmtId="0" fontId="10" fillId="4" borderId="1" xfId="0" applyFont="1" applyFill="1" applyBorder="1" applyAlignment="1">
      <alignment vertical="top"/>
    </xf>
    <xf numFmtId="169" fontId="10" fillId="3" borderId="1" xfId="0" applyNumberFormat="1" applyFont="1" applyFill="1" applyBorder="1" applyAlignment="1">
      <alignment vertical="top" wrapText="1"/>
    </xf>
    <xf numFmtId="0" fontId="10" fillId="6" borderId="31" xfId="0" applyFont="1" applyFill="1" applyBorder="1" applyAlignment="1">
      <alignment vertical="top"/>
    </xf>
    <xf numFmtId="0" fontId="15" fillId="6" borderId="0" xfId="0" applyFont="1" applyFill="1" applyAlignment="1">
      <alignment horizontal="left"/>
    </xf>
    <xf numFmtId="0" fontId="0" fillId="6" borderId="0" xfId="0" applyFill="1" applyAlignment="1"/>
    <xf numFmtId="0" fontId="39" fillId="10" borderId="0" xfId="0" applyFont="1" applyFill="1" applyBorder="1" applyAlignment="1">
      <alignment horizontal="left" vertical="center"/>
    </xf>
    <xf numFmtId="169" fontId="11" fillId="11" borderId="19" xfId="0" applyNumberFormat="1" applyFont="1" applyFill="1" applyBorder="1" applyAlignment="1">
      <alignment wrapText="1"/>
    </xf>
    <xf numFmtId="4" fontId="10" fillId="3" borderId="1" xfId="0" applyNumberFormat="1" applyFont="1" applyFill="1" applyBorder="1" applyAlignment="1">
      <alignment vertical="top" wrapText="1"/>
    </xf>
    <xf numFmtId="167" fontId="41" fillId="4" borderId="7" xfId="0" applyNumberFormat="1" applyFont="1" applyFill="1" applyBorder="1" applyAlignment="1">
      <alignment vertical="center"/>
    </xf>
    <xf numFmtId="167" fontId="10" fillId="9" borderId="1" xfId="5" applyNumberFormat="1" applyFont="1" applyFill="1" applyBorder="1" applyProtection="1">
      <protection locked="0"/>
    </xf>
    <xf numFmtId="0" fontId="9" fillId="9" borderId="2" xfId="0" applyFont="1" applyFill="1" applyBorder="1" applyProtection="1">
      <protection locked="0"/>
    </xf>
    <xf numFmtId="0" fontId="8" fillId="9" borderId="1" xfId="0" applyFont="1" applyFill="1" applyBorder="1" applyProtection="1">
      <protection locked="0"/>
    </xf>
    <xf numFmtId="0" fontId="9" fillId="9" borderId="4" xfId="0" applyFont="1" applyFill="1" applyBorder="1" applyProtection="1">
      <protection locked="0"/>
    </xf>
    <xf numFmtId="9" fontId="8" fillId="9" borderId="9" xfId="4" applyFont="1" applyFill="1" applyBorder="1" applyProtection="1">
      <protection locked="0"/>
    </xf>
    <xf numFmtId="167" fontId="8" fillId="9" borderId="19" xfId="0" applyNumberFormat="1" applyFont="1" applyFill="1" applyBorder="1" applyProtection="1">
      <protection locked="0"/>
    </xf>
    <xf numFmtId="0" fontId="9" fillId="9" borderId="24" xfId="0" applyFont="1" applyFill="1" applyBorder="1" applyProtection="1">
      <protection locked="0"/>
    </xf>
    <xf numFmtId="0" fontId="9" fillId="9" borderId="49" xfId="0" applyFont="1" applyFill="1" applyBorder="1" applyProtection="1">
      <protection locked="0"/>
    </xf>
    <xf numFmtId="167" fontId="8" fillId="9" borderId="38" xfId="0" applyNumberFormat="1" applyFont="1" applyFill="1" applyBorder="1" applyProtection="1">
      <protection locked="0"/>
    </xf>
    <xf numFmtId="9" fontId="8" fillId="9" borderId="27" xfId="4" applyFont="1" applyFill="1" applyBorder="1" applyProtection="1">
      <protection locked="0"/>
    </xf>
    <xf numFmtId="167" fontId="8" fillId="9" borderId="1" xfId="0" applyNumberFormat="1" applyFont="1" applyFill="1" applyBorder="1" applyProtection="1">
      <protection locked="0"/>
    </xf>
    <xf numFmtId="167" fontId="8" fillId="9" borderId="5" xfId="0" applyNumberFormat="1" applyFont="1" applyFill="1" applyBorder="1" applyProtection="1">
      <protection locked="0"/>
    </xf>
    <xf numFmtId="168" fontId="8" fillId="9" borderId="1" xfId="3" applyNumberFormat="1" applyFont="1" applyFill="1" applyBorder="1" applyProtection="1">
      <protection locked="0"/>
    </xf>
    <xf numFmtId="0" fontId="8" fillId="12" borderId="9" xfId="0" applyFont="1" applyFill="1" applyBorder="1" applyProtection="1">
      <protection locked="0"/>
    </xf>
    <xf numFmtId="168" fontId="8" fillId="12" borderId="18" xfId="3" applyNumberFormat="1" applyFont="1" applyFill="1" applyBorder="1" applyProtection="1">
      <protection locked="0"/>
    </xf>
    <xf numFmtId="167" fontId="8" fillId="12" borderId="18" xfId="0" applyNumberFormat="1" applyFont="1" applyFill="1" applyBorder="1" applyProtection="1">
      <protection locked="0"/>
    </xf>
    <xf numFmtId="0" fontId="8" fillId="12" borderId="18" xfId="0" applyFont="1" applyFill="1" applyBorder="1" applyProtection="1">
      <protection locked="0"/>
    </xf>
    <xf numFmtId="0" fontId="8" fillId="12" borderId="19" xfId="0" applyFont="1" applyFill="1" applyBorder="1" applyProtection="1">
      <protection locked="0"/>
    </xf>
    <xf numFmtId="0" fontId="8" fillId="12" borderId="27" xfId="0" applyFont="1" applyFill="1" applyBorder="1" applyProtection="1">
      <protection locked="0"/>
    </xf>
    <xf numFmtId="168" fontId="8" fillId="12" borderId="42" xfId="3" applyNumberFormat="1" applyFont="1" applyFill="1" applyBorder="1" applyProtection="1">
      <protection locked="0"/>
    </xf>
    <xf numFmtId="167" fontId="8" fillId="12" borderId="42" xfId="0" applyNumberFormat="1" applyFont="1" applyFill="1" applyBorder="1" applyProtection="1">
      <protection locked="0"/>
    </xf>
    <xf numFmtId="0" fontId="8" fillId="12" borderId="42" xfId="0" applyFont="1" applyFill="1" applyBorder="1" applyProtection="1">
      <protection locked="0"/>
    </xf>
    <xf numFmtId="0" fontId="8" fillId="12" borderId="38" xfId="0" applyFont="1" applyFill="1" applyBorder="1" applyProtection="1">
      <protection locked="0"/>
    </xf>
    <xf numFmtId="0" fontId="8" fillId="12" borderId="37" xfId="0" applyFont="1" applyFill="1" applyBorder="1" applyProtection="1">
      <protection locked="0"/>
    </xf>
    <xf numFmtId="168" fontId="8" fillId="12" borderId="43" xfId="3" applyNumberFormat="1" applyFont="1" applyFill="1" applyBorder="1" applyProtection="1">
      <protection locked="0"/>
    </xf>
    <xf numFmtId="167" fontId="8" fillId="12" borderId="43" xfId="0" applyNumberFormat="1" applyFont="1" applyFill="1" applyBorder="1" applyProtection="1">
      <protection locked="0"/>
    </xf>
    <xf numFmtId="0" fontId="8" fillId="12" borderId="43" xfId="0" applyFont="1" applyFill="1" applyBorder="1" applyProtection="1">
      <protection locked="0"/>
    </xf>
    <xf numFmtId="0" fontId="8" fillId="12" borderId="26" xfId="0" applyFont="1" applyFill="1" applyBorder="1" applyProtection="1">
      <protection locked="0"/>
    </xf>
    <xf numFmtId="167" fontId="8" fillId="2" borderId="18" xfId="0" applyNumberFormat="1" applyFont="1" applyFill="1" applyBorder="1" applyProtection="1">
      <protection locked="0"/>
    </xf>
    <xf numFmtId="168" fontId="8" fillId="2" borderId="18" xfId="3" applyNumberFormat="1" applyFont="1" applyFill="1" applyBorder="1" applyProtection="1">
      <protection locked="0"/>
    </xf>
    <xf numFmtId="0" fontId="8" fillId="2" borderId="9" xfId="0" applyFont="1" applyFill="1" applyBorder="1" applyProtection="1">
      <protection locked="0"/>
    </xf>
    <xf numFmtId="0" fontId="8" fillId="2" borderId="18" xfId="0" applyFont="1" applyFill="1" applyBorder="1" applyProtection="1">
      <protection locked="0"/>
    </xf>
    <xf numFmtId="0" fontId="8" fillId="2" borderId="19" xfId="0" applyFont="1" applyFill="1" applyBorder="1" applyProtection="1">
      <protection locked="0"/>
    </xf>
    <xf numFmtId="0" fontId="8" fillId="2" borderId="26" xfId="0" applyFont="1" applyFill="1" applyBorder="1" applyProtection="1">
      <protection locked="0"/>
    </xf>
    <xf numFmtId="0" fontId="8" fillId="2" borderId="37" xfId="0" applyFont="1" applyFill="1" applyBorder="1" applyProtection="1">
      <protection locked="0"/>
    </xf>
    <xf numFmtId="168" fontId="8" fillId="2" borderId="43" xfId="3" applyNumberFormat="1" applyFont="1" applyFill="1" applyBorder="1" applyProtection="1">
      <protection locked="0"/>
    </xf>
    <xf numFmtId="167" fontId="8" fillId="2" borderId="43" xfId="0" applyNumberFormat="1" applyFont="1" applyFill="1" applyBorder="1" applyProtection="1">
      <protection locked="0"/>
    </xf>
    <xf numFmtId="0" fontId="8" fillId="2" borderId="43" xfId="0" applyFont="1" applyFill="1" applyBorder="1" applyProtection="1">
      <protection locked="0"/>
    </xf>
    <xf numFmtId="165" fontId="8" fillId="3" borderId="1" xfId="3" applyFont="1" applyFill="1" applyBorder="1" applyProtection="1"/>
    <xf numFmtId="167" fontId="8" fillId="3" borderId="1" xfId="0" applyNumberFormat="1" applyFont="1" applyFill="1" applyBorder="1" applyProtection="1"/>
    <xf numFmtId="165" fontId="6" fillId="3" borderId="45" xfId="3" applyFont="1" applyFill="1" applyBorder="1" applyProtection="1"/>
    <xf numFmtId="167" fontId="6" fillId="3" borderId="45" xfId="0" applyNumberFormat="1" applyFont="1" applyFill="1" applyBorder="1" applyProtection="1"/>
    <xf numFmtId="167" fontId="8" fillId="3" borderId="3" xfId="0" applyNumberFormat="1" applyFont="1" applyFill="1" applyBorder="1" applyProtection="1"/>
    <xf numFmtId="167" fontId="6" fillId="3" borderId="47" xfId="0" applyNumberFormat="1" applyFont="1" applyFill="1" applyBorder="1" applyProtection="1"/>
    <xf numFmtId="0" fontId="10" fillId="4" borderId="1" xfId="0" applyFont="1" applyFill="1" applyBorder="1" applyAlignment="1">
      <alignment wrapText="1"/>
    </xf>
    <xf numFmtId="0" fontId="11" fillId="4" borderId="31" xfId="0" applyFont="1" applyFill="1" applyBorder="1"/>
    <xf numFmtId="164" fontId="10" fillId="11" borderId="56" xfId="0" applyNumberFormat="1" applyFont="1" applyFill="1" applyBorder="1"/>
    <xf numFmtId="165" fontId="11" fillId="3" borderId="20" xfId="0" applyNumberFormat="1" applyFont="1" applyFill="1" applyBorder="1" applyAlignment="1">
      <alignment vertical="center"/>
    </xf>
    <xf numFmtId="169" fontId="11" fillId="11" borderId="1" xfId="0" applyNumberFormat="1" applyFont="1" applyFill="1" applyBorder="1" applyAlignment="1">
      <alignment horizontal="right"/>
    </xf>
    <xf numFmtId="0" fontId="39" fillId="10" borderId="0" xfId="0" applyFont="1" applyFill="1"/>
    <xf numFmtId="0" fontId="47" fillId="6" borderId="0" xfId="0" applyFont="1" applyFill="1" applyAlignment="1">
      <alignment vertical="center"/>
    </xf>
    <xf numFmtId="0" fontId="5" fillId="0" borderId="0" xfId="0" applyFont="1"/>
    <xf numFmtId="0" fontId="8" fillId="10" borderId="0" xfId="0" applyFont="1" applyFill="1" applyBorder="1"/>
    <xf numFmtId="0" fontId="8" fillId="0" borderId="0" xfId="0" applyFont="1" applyBorder="1"/>
    <xf numFmtId="9" fontId="8" fillId="6" borderId="0" xfId="4" applyFont="1" applyFill="1" applyBorder="1"/>
    <xf numFmtId="0" fontId="39" fillId="0" borderId="0" xfId="0" applyFont="1" applyBorder="1"/>
    <xf numFmtId="167" fontId="17" fillId="10" borderId="0" xfId="0" applyNumberFormat="1" applyFont="1" applyFill="1" applyBorder="1"/>
    <xf numFmtId="9" fontId="17" fillId="10" borderId="0" xfId="4" applyFont="1" applyFill="1" applyBorder="1"/>
    <xf numFmtId="0" fontId="17" fillId="0" borderId="0" xfId="0" applyFont="1" applyBorder="1"/>
    <xf numFmtId="9" fontId="10" fillId="15" borderId="1" xfId="4" applyNumberFormat="1" applyFont="1" applyFill="1" applyBorder="1" applyAlignment="1">
      <alignment horizontal="center" vertical="center"/>
    </xf>
    <xf numFmtId="167" fontId="10" fillId="15" borderId="1" xfId="5" applyNumberFormat="1" applyFont="1" applyFill="1" applyBorder="1" applyAlignment="1">
      <alignment horizontal="left" vertical="center"/>
    </xf>
    <xf numFmtId="0" fontId="15" fillId="10" borderId="0" xfId="0" applyFont="1" applyFill="1"/>
    <xf numFmtId="0" fontId="30" fillId="10" borderId="0" xfId="0" applyFont="1" applyFill="1"/>
    <xf numFmtId="170" fontId="10" fillId="17" borderId="18" xfId="0" applyNumberFormat="1" applyFont="1" applyFill="1" applyBorder="1"/>
    <xf numFmtId="164" fontId="10" fillId="17" borderId="19" xfId="0" applyNumberFormat="1" applyFont="1" applyFill="1" applyBorder="1"/>
    <xf numFmtId="164" fontId="11" fillId="17" borderId="3" xfId="0" applyNumberFormat="1" applyFont="1" applyFill="1" applyBorder="1"/>
    <xf numFmtId="164" fontId="11" fillId="11" borderId="56" xfId="0" applyNumberFormat="1" applyFont="1" applyFill="1" applyBorder="1"/>
    <xf numFmtId="0" fontId="11" fillId="4" borderId="18" xfId="0" applyFont="1" applyFill="1" applyBorder="1"/>
    <xf numFmtId="0" fontId="11" fillId="4" borderId="24" xfId="0" applyFont="1" applyFill="1" applyBorder="1"/>
    <xf numFmtId="0" fontId="50" fillId="0" borderId="0" xfId="0" applyFont="1" applyAlignment="1">
      <alignment vertical="center"/>
    </xf>
    <xf numFmtId="0" fontId="39" fillId="0" borderId="0" xfId="0" applyFont="1" applyAlignment="1">
      <alignment horizontal="left" wrapText="1"/>
    </xf>
    <xf numFmtId="0" fontId="47" fillId="6" borderId="0" xfId="0" applyFont="1" applyFill="1"/>
    <xf numFmtId="167" fontId="10" fillId="15" borderId="5" xfId="5" applyNumberFormat="1" applyFont="1" applyFill="1" applyBorder="1" applyAlignment="1">
      <alignment horizontal="left" vertical="center"/>
    </xf>
    <xf numFmtId="169" fontId="10" fillId="18" borderId="1" xfId="0" applyNumberFormat="1" applyFont="1" applyFill="1" applyBorder="1"/>
    <xf numFmtId="0" fontId="45" fillId="10" borderId="0" xfId="0" applyFont="1" applyFill="1" applyAlignment="1"/>
    <xf numFmtId="0" fontId="8" fillId="10" borderId="0" xfId="0" applyFont="1" applyFill="1" applyAlignment="1"/>
    <xf numFmtId="0" fontId="49" fillId="6" borderId="0" xfId="0" applyFont="1" applyFill="1" applyAlignment="1">
      <alignment vertical="center"/>
    </xf>
    <xf numFmtId="0" fontId="11" fillId="10" borderId="6" xfId="0" applyFont="1" applyFill="1" applyBorder="1"/>
    <xf numFmtId="0" fontId="10" fillId="10" borderId="8" xfId="0" applyFont="1" applyFill="1" applyBorder="1"/>
    <xf numFmtId="0" fontId="11" fillId="4" borderId="57" xfId="0" applyFont="1" applyFill="1" applyBorder="1" applyAlignment="1">
      <alignment horizontal="center" wrapText="1"/>
    </xf>
    <xf numFmtId="169" fontId="37" fillId="14" borderId="21" xfId="0" applyNumberFormat="1" applyFont="1" applyFill="1" applyBorder="1" applyAlignment="1">
      <alignment vertical="center"/>
    </xf>
    <xf numFmtId="169" fontId="37" fillId="18" borderId="56" xfId="0" applyNumberFormat="1" applyFont="1" applyFill="1" applyBorder="1" applyAlignment="1">
      <alignment vertical="center"/>
    </xf>
    <xf numFmtId="0" fontId="53" fillId="0" borderId="0" xfId="0" applyFont="1" applyFill="1"/>
    <xf numFmtId="9" fontId="10" fillId="16" borderId="1" xfId="4" applyNumberFormat="1" applyFont="1" applyFill="1" applyBorder="1" applyAlignment="1" applyProtection="1">
      <alignment horizontal="center"/>
      <protection locked="0"/>
    </xf>
    <xf numFmtId="9" fontId="10" fillId="16" borderId="1" xfId="4" applyNumberFormat="1" applyFont="1" applyFill="1" applyBorder="1" applyAlignment="1" applyProtection="1">
      <alignment horizontal="center" vertical="center"/>
      <protection locked="0"/>
    </xf>
    <xf numFmtId="0" fontId="54" fillId="6" borderId="0" xfId="0" applyFont="1" applyFill="1" applyAlignment="1">
      <alignment vertical="top"/>
    </xf>
    <xf numFmtId="0" fontId="10" fillId="4" borderId="26" xfId="0" applyFont="1" applyFill="1" applyBorder="1" applyAlignment="1">
      <alignment vertical="top" wrapText="1"/>
    </xf>
    <xf numFmtId="0" fontId="10" fillId="4" borderId="9" xfId="0" applyFont="1" applyFill="1" applyBorder="1" applyAlignment="1">
      <alignment wrapText="1"/>
    </xf>
    <xf numFmtId="0" fontId="59" fillId="0" borderId="0" xfId="0" applyFont="1"/>
    <xf numFmtId="0" fontId="59" fillId="0" borderId="0" xfId="0" applyFont="1" applyAlignment="1">
      <alignment vertical="center" wrapText="1"/>
    </xf>
    <xf numFmtId="0" fontId="59" fillId="0" borderId="0" xfId="0" applyFont="1" applyAlignment="1">
      <alignment vertical="center"/>
    </xf>
    <xf numFmtId="0" fontId="55" fillId="6" borderId="0" xfId="0" applyFont="1" applyFill="1" applyBorder="1" applyAlignment="1">
      <alignment vertical="center"/>
    </xf>
    <xf numFmtId="0" fontId="43" fillId="6" borderId="0" xfId="0" applyFont="1" applyFill="1" applyBorder="1"/>
    <xf numFmtId="167" fontId="10" fillId="10" borderId="1" xfId="5" applyNumberFormat="1" applyFont="1" applyFill="1" applyBorder="1" applyProtection="1">
      <protection locked="0"/>
    </xf>
    <xf numFmtId="9" fontId="10" fillId="10" borderId="1" xfId="4" applyNumberFormat="1" applyFont="1" applyFill="1" applyBorder="1" applyAlignment="1" applyProtection="1">
      <alignment horizontal="center"/>
      <protection locked="0"/>
    </xf>
    <xf numFmtId="167" fontId="10" fillId="10" borderId="1" xfId="5" applyNumberFormat="1" applyFont="1" applyFill="1" applyBorder="1" applyAlignment="1">
      <alignment vertical="center"/>
    </xf>
    <xf numFmtId="164" fontId="10" fillId="10" borderId="1" xfId="0" applyNumberFormat="1" applyFont="1" applyFill="1" applyBorder="1"/>
    <xf numFmtId="164" fontId="10" fillId="10" borderId="3" xfId="0" applyNumberFormat="1" applyFont="1" applyFill="1" applyBorder="1"/>
    <xf numFmtId="0" fontId="61" fillId="6" borderId="0" xfId="0" applyFont="1" applyFill="1" applyBorder="1" applyAlignment="1">
      <alignment vertical="center"/>
    </xf>
    <xf numFmtId="0" fontId="0" fillId="6" borderId="0" xfId="0" applyFill="1" applyBorder="1"/>
    <xf numFmtId="0" fontId="47" fillId="6" borderId="0" xfId="0" applyFont="1" applyFill="1" applyBorder="1" applyAlignment="1">
      <alignment vertical="center"/>
    </xf>
    <xf numFmtId="0" fontId="43" fillId="6" borderId="0" xfId="0" applyFont="1" applyFill="1" applyBorder="1" applyAlignment="1">
      <alignment vertical="center"/>
    </xf>
    <xf numFmtId="0" fontId="55" fillId="6" borderId="0" xfId="0" applyFont="1" applyFill="1" applyBorder="1"/>
    <xf numFmtId="0" fontId="59" fillId="0" borderId="0" xfId="0" applyFont="1" applyBorder="1"/>
    <xf numFmtId="0" fontId="60" fillId="0" borderId="0" xfId="0" applyFont="1" applyBorder="1" applyAlignment="1">
      <alignment vertical="center"/>
    </xf>
    <xf numFmtId="0" fontId="60" fillId="0" borderId="0" xfId="0" applyFont="1" applyBorder="1"/>
    <xf numFmtId="170" fontId="10" fillId="10" borderId="1" xfId="3" applyNumberFormat="1" applyFont="1" applyFill="1" applyBorder="1"/>
    <xf numFmtId="3" fontId="10" fillId="10" borderId="1" xfId="0" applyNumberFormat="1" applyFont="1" applyFill="1" applyBorder="1" applyAlignment="1">
      <alignment horizontal="center"/>
    </xf>
    <xf numFmtId="170" fontId="10" fillId="6" borderId="1" xfId="3" applyNumberFormat="1" applyFont="1" applyFill="1" applyBorder="1"/>
    <xf numFmtId="0" fontId="39" fillId="10" borderId="0" xfId="0" applyFont="1" applyFill="1" applyAlignment="1"/>
    <xf numFmtId="0" fontId="11" fillId="7" borderId="31" xfId="0" applyFont="1" applyFill="1" applyBorder="1" applyAlignment="1">
      <alignment vertical="center"/>
    </xf>
    <xf numFmtId="0" fontId="32" fillId="7" borderId="32" xfId="0" applyFont="1" applyFill="1" applyBorder="1" applyAlignment="1">
      <alignment vertical="center"/>
    </xf>
    <xf numFmtId="0" fontId="55" fillId="0" borderId="0" xfId="0" applyFont="1" applyAlignment="1">
      <alignment vertical="center"/>
    </xf>
    <xf numFmtId="0" fontId="59" fillId="0" borderId="0" xfId="0" applyFont="1" applyAlignment="1">
      <alignment vertical="center" wrapText="1"/>
    </xf>
    <xf numFmtId="0" fontId="51" fillId="0" borderId="0" xfId="0" applyFont="1" applyAlignment="1">
      <alignment vertical="center"/>
    </xf>
    <xf numFmtId="0" fontId="57" fillId="0" borderId="0" xfId="0" applyFont="1" applyAlignment="1">
      <alignment vertical="center"/>
    </xf>
    <xf numFmtId="0" fontId="57" fillId="0" borderId="0" xfId="0" applyFont="1" applyBorder="1" applyAlignment="1">
      <alignment vertical="center"/>
    </xf>
    <xf numFmtId="0" fontId="59" fillId="0" borderId="0" xfId="0" applyFont="1" applyBorder="1" applyAlignment="1">
      <alignment vertical="center" wrapText="1"/>
    </xf>
    <xf numFmtId="0" fontId="56" fillId="0" borderId="0" xfId="0" applyFont="1" applyBorder="1" applyAlignment="1">
      <alignment vertical="center"/>
    </xf>
    <xf numFmtId="0" fontId="11" fillId="6" borderId="6" xfId="0" applyFont="1" applyFill="1" applyBorder="1" applyAlignment="1">
      <alignment vertical="top" wrapText="1"/>
    </xf>
    <xf numFmtId="0" fontId="0" fillId="6" borderId="8" xfId="0" applyFill="1" applyBorder="1" applyAlignment="1"/>
    <xf numFmtId="0" fontId="10" fillId="7" borderId="25" xfId="0" applyFont="1" applyFill="1" applyBorder="1" applyAlignment="1">
      <alignment vertical="top" wrapText="1"/>
    </xf>
    <xf numFmtId="0" fontId="27" fillId="7" borderId="36" xfId="0" applyFont="1" applyFill="1" applyBorder="1" applyAlignment="1">
      <alignment vertical="top" wrapText="1"/>
    </xf>
    <xf numFmtId="0" fontId="11" fillId="6" borderId="0" xfId="0" applyFont="1" applyFill="1" applyBorder="1" applyAlignment="1">
      <alignment vertical="center"/>
    </xf>
    <xf numFmtId="0" fontId="0" fillId="6" borderId="0" xfId="0" applyFill="1" applyAlignment="1">
      <alignment vertical="center"/>
    </xf>
    <xf numFmtId="0" fontId="11" fillId="7" borderId="13" xfId="0" applyFont="1" applyFill="1" applyBorder="1" applyAlignment="1">
      <alignment vertical="center"/>
    </xf>
    <xf numFmtId="0" fontId="32" fillId="7" borderId="15" xfId="0" applyFont="1" applyFill="1" applyBorder="1" applyAlignment="1">
      <alignment vertical="center"/>
    </xf>
    <xf numFmtId="0" fontId="10" fillId="7" borderId="31"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vertical="center" wrapText="1"/>
    </xf>
    <xf numFmtId="0" fontId="10" fillId="7" borderId="31" xfId="0" applyFont="1" applyFill="1" applyBorder="1" applyAlignment="1">
      <alignment vertical="center"/>
    </xf>
    <xf numFmtId="0" fontId="11" fillId="7" borderId="31" xfId="0" applyFont="1" applyFill="1" applyBorder="1" applyAlignment="1">
      <alignment vertical="top" wrapText="1"/>
    </xf>
    <xf numFmtId="0" fontId="27" fillId="7" borderId="32" xfId="0" applyFont="1" applyFill="1" applyBorder="1" applyAlignment="1">
      <alignment vertical="top" wrapText="1"/>
    </xf>
    <xf numFmtId="0" fontId="47" fillId="7" borderId="31" xfId="0" applyFont="1" applyFill="1" applyBorder="1" applyAlignment="1">
      <alignment vertical="top" wrapText="1"/>
    </xf>
    <xf numFmtId="0" fontId="55" fillId="7" borderId="32" xfId="0" applyFont="1" applyFill="1" applyBorder="1" applyAlignment="1">
      <alignment vertical="top" wrapText="1"/>
    </xf>
    <xf numFmtId="0" fontId="39" fillId="0" borderId="0" xfId="0" applyFont="1" applyAlignment="1">
      <alignment horizontal="left" wrapText="1"/>
    </xf>
    <xf numFmtId="0" fontId="8" fillId="7" borderId="9" xfId="0" applyFont="1" applyFill="1" applyBorder="1" applyAlignment="1" applyProtection="1">
      <protection locked="0"/>
    </xf>
    <xf numFmtId="0" fontId="0" fillId="0" borderId="18" xfId="0" applyBorder="1" applyAlignment="1" applyProtection="1">
      <protection locked="0"/>
    </xf>
    <xf numFmtId="0" fontId="0" fillId="0" borderId="19" xfId="0" applyBorder="1" applyAlignment="1" applyProtection="1">
      <protection locked="0"/>
    </xf>
    <xf numFmtId="0" fontId="6" fillId="13" borderId="46" xfId="0" applyFont="1" applyFill="1" applyBorder="1" applyAlignment="1"/>
    <xf numFmtId="0" fontId="6" fillId="13" borderId="54" xfId="0" applyFont="1" applyFill="1" applyBorder="1" applyAlignment="1"/>
    <xf numFmtId="0" fontId="6" fillId="13" borderId="51" xfId="0" applyFont="1" applyFill="1" applyBorder="1" applyAlignment="1"/>
    <xf numFmtId="0" fontId="6" fillId="4" borderId="6" xfId="0" applyFont="1" applyFill="1" applyBorder="1" applyAlignment="1">
      <alignment horizontal="left"/>
    </xf>
    <xf numFmtId="0" fontId="6" fillId="4" borderId="7" xfId="0" applyFont="1" applyFill="1" applyBorder="1" applyAlignment="1">
      <alignment horizontal="left"/>
    </xf>
    <xf numFmtId="0" fontId="6" fillId="4" borderId="8" xfId="0" applyFont="1" applyFill="1" applyBorder="1" applyAlignment="1">
      <alignment horizontal="left"/>
    </xf>
    <xf numFmtId="0" fontId="6" fillId="6" borderId="6" xfId="0" applyFont="1" applyFill="1" applyBorder="1" applyAlignment="1"/>
    <xf numFmtId="0" fontId="0" fillId="0" borderId="7" xfId="0" applyBorder="1" applyAlignment="1"/>
    <xf numFmtId="0" fontId="0" fillId="0" borderId="53" xfId="0" applyBorder="1" applyAlignment="1"/>
    <xf numFmtId="0" fontId="6" fillId="4" borderId="39" xfId="0" applyFont="1" applyFill="1" applyBorder="1" applyAlignment="1">
      <alignment horizontal="left"/>
    </xf>
    <xf numFmtId="0" fontId="6" fillId="4" borderId="40" xfId="0" applyFont="1" applyFill="1" applyBorder="1" applyAlignment="1">
      <alignment horizontal="left"/>
    </xf>
    <xf numFmtId="0" fontId="6" fillId="4" borderId="41" xfId="0" applyFont="1" applyFill="1" applyBorder="1" applyAlignment="1">
      <alignment horizontal="left"/>
    </xf>
    <xf numFmtId="0" fontId="51" fillId="0" borderId="0" xfId="0" applyFont="1" applyAlignment="1">
      <alignment horizontal="left" wrapText="1"/>
    </xf>
    <xf numFmtId="0" fontId="11" fillId="4" borderId="25" xfId="0" applyFont="1" applyFill="1" applyBorder="1" applyAlignment="1">
      <alignment vertical="center" wrapText="1"/>
    </xf>
    <xf numFmtId="0" fontId="0" fillId="0" borderId="30" xfId="0" applyBorder="1" applyAlignment="1"/>
    <xf numFmtId="167" fontId="48" fillId="10" borderId="0" xfId="0" applyNumberFormat="1" applyFont="1" applyFill="1" applyAlignment="1">
      <alignment horizontal="left" wrapText="1"/>
    </xf>
    <xf numFmtId="167" fontId="10" fillId="15" borderId="1" xfId="5" applyNumberFormat="1" applyFont="1" applyFill="1" applyBorder="1" applyAlignment="1" applyProtection="1">
      <alignment vertical="center"/>
    </xf>
  </cellXfs>
  <cellStyles count="10">
    <cellStyle name="Euro" xfId="1" xr:uid="{00000000-0005-0000-0000-000000000000}"/>
    <cellStyle name="Hyperlink" xfId="2" builtinId="8"/>
    <cellStyle name="Komma" xfId="3" builtinId="3"/>
    <cellStyle name="Procent" xfId="4" builtinId="5"/>
    <cellStyle name="Standaard" xfId="0" builtinId="0"/>
    <cellStyle name="Standaard 2" xfId="6" xr:uid="{00000000-0005-0000-0000-000005000000}"/>
    <cellStyle name="Standaard 3" xfId="7" xr:uid="{00000000-0005-0000-0000-000006000000}"/>
    <cellStyle name="Standaard 4" xfId="8" xr:uid="{00000000-0005-0000-0000-000007000000}"/>
    <cellStyle name="Standaard 5" xfId="9" xr:uid="{00000000-0005-0000-0000-000008000000}"/>
    <cellStyle name="Valuta" xfId="5" builtinId="4"/>
  </cellStyles>
  <dxfs count="0"/>
  <tableStyles count="0" defaultTableStyle="TableStyleMedium2" defaultPivotStyle="PivotStyleLight16"/>
  <colors>
    <mruColors>
      <color rgb="FFCCFFCC"/>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1"/>
  <sheetViews>
    <sheetView showGridLines="0" tabSelected="1" showRuler="0" zoomScaleNormal="100" workbookViewId="0"/>
  </sheetViews>
  <sheetFormatPr defaultColWidth="9.140625" defaultRowHeight="12.75" x14ac:dyDescent="0.2"/>
  <cols>
    <col min="1" max="1" width="23.140625" style="95" customWidth="1"/>
    <col min="2" max="2" width="107.42578125" style="95" customWidth="1"/>
    <col min="3" max="3" width="1.7109375" style="95" customWidth="1"/>
    <col min="4" max="4" width="1.140625" style="95" customWidth="1"/>
    <col min="5" max="6" width="1.5703125" style="95" customWidth="1"/>
    <col min="7" max="7" width="1.42578125" style="95" customWidth="1"/>
    <col min="8" max="8" width="1.140625" style="95" customWidth="1"/>
    <col min="9" max="16384" width="9.140625" style="95"/>
  </cols>
  <sheetData>
    <row r="1" spans="1:7" s="141" customFormat="1" ht="21.75" customHeight="1" x14ac:dyDescent="0.2">
      <c r="A1" s="351" t="s">
        <v>187</v>
      </c>
    </row>
    <row r="2" spans="1:7" s="93" customFormat="1" ht="26.25" customHeight="1" x14ac:dyDescent="0.3">
      <c r="A2" s="253" t="s">
        <v>181</v>
      </c>
      <c r="C2" s="94"/>
    </row>
    <row r="3" spans="1:7" ht="19.5" customHeight="1" x14ac:dyDescent="0.2">
      <c r="A3" s="147" t="s">
        <v>182</v>
      </c>
      <c r="B3" s="147"/>
    </row>
    <row r="4" spans="1:7" ht="13.5" thickBot="1" x14ac:dyDescent="0.25"/>
    <row r="5" spans="1:7" ht="13.5" thickBot="1" x14ac:dyDescent="0.25">
      <c r="A5" s="385" t="s">
        <v>60</v>
      </c>
      <c r="B5" s="386"/>
      <c r="C5" s="96"/>
      <c r="D5" s="96"/>
      <c r="E5" s="96"/>
      <c r="F5" s="96"/>
      <c r="G5" s="96"/>
    </row>
    <row r="6" spans="1:7" x14ac:dyDescent="0.2">
      <c r="A6" s="97"/>
      <c r="B6" s="154" t="s">
        <v>23</v>
      </c>
      <c r="C6" s="96"/>
      <c r="D6" s="96"/>
      <c r="E6" s="96"/>
      <c r="F6" s="96"/>
      <c r="G6" s="96"/>
    </row>
    <row r="7" spans="1:7" x14ac:dyDescent="0.2">
      <c r="A7" s="97"/>
      <c r="B7" s="155" t="s">
        <v>24</v>
      </c>
      <c r="C7" s="96"/>
      <c r="D7" s="96"/>
      <c r="E7" s="96"/>
      <c r="F7" s="96"/>
      <c r="G7" s="96"/>
    </row>
    <row r="8" spans="1:7" x14ac:dyDescent="0.2">
      <c r="A8" s="97"/>
      <c r="B8" s="155" t="s">
        <v>25</v>
      </c>
      <c r="C8" s="96"/>
      <c r="D8" s="96"/>
      <c r="E8" s="96"/>
      <c r="F8" s="96"/>
      <c r="G8" s="96"/>
    </row>
    <row r="9" spans="1:7" x14ac:dyDescent="0.2">
      <c r="A9" s="97"/>
      <c r="B9" s="155" t="s">
        <v>67</v>
      </c>
      <c r="C9" s="96"/>
      <c r="D9" s="96"/>
      <c r="E9" s="96"/>
      <c r="F9" s="96"/>
      <c r="G9" s="96"/>
    </row>
    <row r="10" spans="1:7" x14ac:dyDescent="0.2">
      <c r="A10" s="259"/>
      <c r="B10" s="155" t="s">
        <v>103</v>
      </c>
      <c r="C10" s="96"/>
      <c r="D10" s="96"/>
      <c r="E10" s="96"/>
      <c r="F10" s="96"/>
      <c r="G10" s="96"/>
    </row>
    <row r="11" spans="1:7" x14ac:dyDescent="0.2">
      <c r="A11" s="97"/>
      <c r="B11" s="155" t="s">
        <v>104</v>
      </c>
      <c r="C11" s="96"/>
      <c r="D11" s="96"/>
      <c r="E11" s="96"/>
      <c r="F11" s="96"/>
      <c r="G11" s="96"/>
    </row>
    <row r="12" spans="1:7" x14ac:dyDescent="0.2">
      <c r="A12" s="97"/>
      <c r="B12" s="155" t="s">
        <v>27</v>
      </c>
      <c r="C12" s="96"/>
      <c r="D12" s="96"/>
      <c r="E12" s="96"/>
      <c r="F12" s="96"/>
      <c r="G12" s="96"/>
    </row>
    <row r="13" spans="1:7" x14ac:dyDescent="0.2">
      <c r="A13" s="97"/>
      <c r="B13" s="155" t="s">
        <v>49</v>
      </c>
      <c r="C13" s="96"/>
      <c r="D13" s="96"/>
      <c r="E13" s="96"/>
      <c r="F13" s="96"/>
      <c r="G13" s="96"/>
    </row>
    <row r="14" spans="1:7" x14ac:dyDescent="0.2">
      <c r="A14" s="97"/>
      <c r="B14" s="155"/>
      <c r="C14" s="96"/>
      <c r="D14" s="96"/>
      <c r="E14" s="96"/>
      <c r="F14" s="96"/>
      <c r="G14" s="96"/>
    </row>
    <row r="15" spans="1:7" ht="45.75" customHeight="1" thickBot="1" x14ac:dyDescent="0.25">
      <c r="A15" s="98"/>
      <c r="B15" s="156" t="s">
        <v>76</v>
      </c>
      <c r="C15" s="96"/>
      <c r="D15" s="260"/>
      <c r="E15" s="96"/>
      <c r="F15" s="96"/>
      <c r="G15" s="96"/>
    </row>
    <row r="16" spans="1:7" ht="13.5" thickBot="1" x14ac:dyDescent="0.25">
      <c r="A16" s="96"/>
      <c r="B16" s="96"/>
      <c r="C16" s="96"/>
      <c r="D16" s="106"/>
      <c r="E16" s="96"/>
      <c r="F16" s="96"/>
      <c r="G16" s="96"/>
    </row>
    <row r="17" spans="1:7" x14ac:dyDescent="0.2">
      <c r="A17" s="104"/>
      <c r="B17" s="153"/>
      <c r="C17" s="96"/>
      <c r="D17" s="148"/>
      <c r="E17" s="99"/>
      <c r="F17" s="96"/>
      <c r="G17" s="96"/>
    </row>
    <row r="18" spans="1:7" x14ac:dyDescent="0.2">
      <c r="A18" s="103" t="s">
        <v>75</v>
      </c>
      <c r="B18" s="151" t="s">
        <v>50</v>
      </c>
      <c r="C18" s="96"/>
      <c r="D18" s="148"/>
      <c r="E18" s="99"/>
      <c r="F18" s="96"/>
      <c r="G18" s="96"/>
    </row>
    <row r="19" spans="1:7" x14ac:dyDescent="0.2">
      <c r="A19" s="103"/>
      <c r="B19" s="167" t="s">
        <v>52</v>
      </c>
      <c r="C19" s="96"/>
      <c r="D19" s="148"/>
      <c r="E19" s="99"/>
      <c r="F19" s="96"/>
      <c r="G19" s="96"/>
    </row>
    <row r="20" spans="1:7" x14ac:dyDescent="0.2">
      <c r="A20" s="97"/>
      <c r="B20" s="151" t="s">
        <v>71</v>
      </c>
      <c r="C20" s="96"/>
      <c r="D20" s="148"/>
      <c r="E20" s="99"/>
      <c r="F20" s="96"/>
      <c r="G20" s="96"/>
    </row>
    <row r="21" spans="1:7" x14ac:dyDescent="0.2">
      <c r="A21" s="97"/>
      <c r="B21" s="151" t="s">
        <v>61</v>
      </c>
      <c r="C21" s="96"/>
      <c r="D21" s="148"/>
      <c r="E21" s="100"/>
      <c r="F21" s="96"/>
      <c r="G21" s="96"/>
    </row>
    <row r="22" spans="1:7" x14ac:dyDescent="0.2">
      <c r="A22" s="97"/>
      <c r="B22" s="151"/>
      <c r="C22" s="96"/>
      <c r="D22" s="148"/>
      <c r="E22" s="100"/>
      <c r="F22" s="96"/>
      <c r="G22" s="96"/>
    </row>
    <row r="23" spans="1:7" x14ac:dyDescent="0.2">
      <c r="A23" s="97"/>
      <c r="B23" s="151"/>
      <c r="C23" s="96"/>
      <c r="D23" s="148"/>
      <c r="E23" s="100"/>
      <c r="F23" s="96"/>
      <c r="G23" s="96"/>
    </row>
    <row r="24" spans="1:7" ht="13.5" thickBot="1" x14ac:dyDescent="0.25">
      <c r="A24" s="98"/>
      <c r="B24" s="152"/>
      <c r="C24" s="96"/>
      <c r="D24" s="148"/>
      <c r="E24" s="100"/>
      <c r="F24" s="96"/>
      <c r="G24" s="96"/>
    </row>
    <row r="25" spans="1:7" ht="13.5" thickBot="1" x14ac:dyDescent="0.25">
      <c r="A25" s="96"/>
      <c r="B25" s="96"/>
      <c r="C25" s="96"/>
      <c r="D25" s="148"/>
      <c r="E25" s="100"/>
      <c r="F25" s="96"/>
      <c r="G25" s="96"/>
    </row>
    <row r="26" spans="1:7" ht="50.25" customHeight="1" x14ac:dyDescent="0.2">
      <c r="A26" s="168" t="s">
        <v>113</v>
      </c>
      <c r="B26" s="169" t="s">
        <v>50</v>
      </c>
      <c r="C26" s="96"/>
      <c r="D26" s="148"/>
      <c r="E26" s="100"/>
      <c r="F26" s="96"/>
      <c r="G26" s="96"/>
    </row>
    <row r="27" spans="1:7" ht="23.25" x14ac:dyDescent="0.2">
      <c r="A27" s="252" t="s">
        <v>109</v>
      </c>
      <c r="B27" s="167" t="s">
        <v>68</v>
      </c>
      <c r="C27" s="96"/>
      <c r="D27" s="148"/>
      <c r="E27" s="100"/>
      <c r="F27" s="96"/>
      <c r="G27" s="96"/>
    </row>
    <row r="28" spans="1:7" ht="22.5" customHeight="1" x14ac:dyDescent="0.2">
      <c r="A28" s="252"/>
      <c r="B28" s="151" t="s">
        <v>53</v>
      </c>
      <c r="C28" s="96"/>
      <c r="D28" s="148"/>
      <c r="E28" s="100"/>
      <c r="F28" s="96"/>
      <c r="G28" s="96"/>
    </row>
    <row r="29" spans="1:7" ht="24" customHeight="1" x14ac:dyDescent="0.2">
      <c r="A29" s="97"/>
      <c r="B29" s="170" t="s">
        <v>56</v>
      </c>
      <c r="C29" s="96"/>
      <c r="D29" s="148"/>
      <c r="E29" s="100"/>
      <c r="F29" s="96"/>
      <c r="G29" s="96"/>
    </row>
    <row r="30" spans="1:7" x14ac:dyDescent="0.2">
      <c r="A30" s="97"/>
      <c r="B30" s="151" t="s">
        <v>105</v>
      </c>
      <c r="C30" s="96"/>
      <c r="D30" s="148"/>
      <c r="E30" s="100"/>
      <c r="F30" s="96"/>
      <c r="G30" s="96"/>
    </row>
    <row r="31" spans="1:7" x14ac:dyDescent="0.2">
      <c r="A31" s="97"/>
      <c r="B31" s="151" t="s">
        <v>55</v>
      </c>
      <c r="C31" s="96"/>
      <c r="D31" s="148"/>
      <c r="E31" s="100"/>
      <c r="F31" s="96"/>
      <c r="G31" s="96"/>
    </row>
    <row r="32" spans="1:7" ht="13.5" thickBot="1" x14ac:dyDescent="0.25">
      <c r="A32" s="98"/>
      <c r="B32" s="152" t="s">
        <v>57</v>
      </c>
      <c r="C32" s="96"/>
      <c r="D32" s="148"/>
      <c r="E32" s="100"/>
      <c r="F32" s="96"/>
      <c r="G32" s="96"/>
    </row>
    <row r="33" spans="1:7" ht="13.5" thickBot="1" x14ac:dyDescent="0.25">
      <c r="A33" s="96"/>
      <c r="B33" s="96"/>
      <c r="C33" s="96"/>
      <c r="D33" s="148"/>
      <c r="E33" s="100"/>
      <c r="F33" s="96"/>
      <c r="G33" s="96"/>
    </row>
    <row r="34" spans="1:7" ht="13.5" thickBot="1" x14ac:dyDescent="0.25">
      <c r="A34" s="343"/>
      <c r="B34" s="344"/>
      <c r="C34" s="96"/>
      <c r="D34" s="149"/>
      <c r="E34" s="96"/>
      <c r="F34" s="96"/>
      <c r="G34" s="96"/>
    </row>
    <row r="35" spans="1:7" ht="13.5" thickBot="1" x14ac:dyDescent="0.25">
      <c r="A35" s="101"/>
      <c r="B35" s="99"/>
      <c r="C35" s="96"/>
      <c r="D35" s="96"/>
      <c r="E35" s="96"/>
      <c r="F35" s="96"/>
      <c r="G35" s="96"/>
    </row>
    <row r="36" spans="1:7" s="102" customFormat="1" x14ac:dyDescent="0.2">
      <c r="A36" s="391" t="s">
        <v>47</v>
      </c>
      <c r="B36" s="392"/>
      <c r="C36" s="96"/>
      <c r="D36" s="96"/>
      <c r="E36" s="96"/>
      <c r="F36" s="96"/>
      <c r="G36" s="96"/>
    </row>
    <row r="37" spans="1:7" s="102" customFormat="1" x14ac:dyDescent="0.2">
      <c r="A37" s="376"/>
      <c r="B37" s="377"/>
      <c r="C37" s="96"/>
      <c r="D37" s="96"/>
      <c r="E37" s="96"/>
      <c r="F37" s="96"/>
      <c r="G37" s="96"/>
    </row>
    <row r="38" spans="1:7" s="102" customFormat="1" ht="49.5" customHeight="1" x14ac:dyDescent="0.2">
      <c r="A38" s="399" t="s">
        <v>185</v>
      </c>
      <c r="B38" s="400"/>
      <c r="C38" s="96"/>
      <c r="D38" s="96"/>
      <c r="E38" s="96"/>
      <c r="F38" s="96"/>
      <c r="G38" s="96"/>
    </row>
    <row r="39" spans="1:7" s="102" customFormat="1" x14ac:dyDescent="0.2">
      <c r="A39" s="165"/>
      <c r="B39" s="164"/>
      <c r="C39" s="96"/>
      <c r="D39" s="96"/>
      <c r="E39" s="96"/>
      <c r="F39" s="96"/>
      <c r="G39" s="96"/>
    </row>
    <row r="40" spans="1:7" s="102" customFormat="1" x14ac:dyDescent="0.2">
      <c r="A40" s="396" t="s">
        <v>48</v>
      </c>
      <c r="B40" s="394"/>
      <c r="C40" s="96"/>
      <c r="D40" s="96"/>
      <c r="E40" s="96"/>
      <c r="F40" s="96"/>
      <c r="G40" s="96"/>
    </row>
    <row r="41" spans="1:7" s="102" customFormat="1" ht="30" customHeight="1" x14ac:dyDescent="0.2">
      <c r="A41" s="105" t="s">
        <v>108</v>
      </c>
      <c r="B41" s="150"/>
      <c r="C41" s="106"/>
      <c r="D41" s="96"/>
      <c r="E41" s="96"/>
      <c r="F41" s="96"/>
      <c r="G41" s="96"/>
    </row>
    <row r="42" spans="1:7" s="102" customFormat="1" ht="12" customHeight="1" x14ac:dyDescent="0.2">
      <c r="A42" s="105" t="s">
        <v>180</v>
      </c>
      <c r="B42" s="150"/>
      <c r="C42" s="106"/>
      <c r="D42" s="96"/>
      <c r="E42" s="96"/>
      <c r="F42" s="96"/>
      <c r="G42" s="96"/>
    </row>
    <row r="43" spans="1:7" s="102" customFormat="1" ht="41.25" customHeight="1" x14ac:dyDescent="0.2">
      <c r="A43" s="393" t="s">
        <v>46</v>
      </c>
      <c r="B43" s="394"/>
      <c r="C43" s="96"/>
      <c r="D43" s="96"/>
      <c r="E43" s="96"/>
      <c r="F43" s="96"/>
      <c r="G43" s="96"/>
    </row>
    <row r="44" spans="1:7" s="102" customFormat="1" ht="36" customHeight="1" x14ac:dyDescent="0.2">
      <c r="A44" s="393" t="s">
        <v>107</v>
      </c>
      <c r="B44" s="395"/>
      <c r="C44" s="96"/>
      <c r="D44" s="96"/>
      <c r="E44" s="96"/>
      <c r="F44" s="96"/>
      <c r="G44" s="96"/>
    </row>
    <row r="45" spans="1:7" s="102" customFormat="1" ht="9.75" customHeight="1" x14ac:dyDescent="0.2">
      <c r="A45" s="393"/>
      <c r="B45" s="395"/>
      <c r="C45" s="96"/>
      <c r="D45" s="96"/>
      <c r="E45" s="96"/>
      <c r="F45" s="96"/>
      <c r="G45" s="96"/>
    </row>
    <row r="46" spans="1:7" s="102" customFormat="1" ht="38.25" customHeight="1" x14ac:dyDescent="0.2">
      <c r="A46" s="393" t="s">
        <v>114</v>
      </c>
      <c r="B46" s="395"/>
      <c r="C46" s="96"/>
      <c r="D46" s="96"/>
      <c r="E46" s="96"/>
      <c r="F46" s="96"/>
      <c r="G46" s="96"/>
    </row>
    <row r="47" spans="1:7" s="102" customFormat="1" ht="38.25" customHeight="1" x14ac:dyDescent="0.2">
      <c r="A47" s="397"/>
      <c r="B47" s="398"/>
      <c r="C47" s="96"/>
      <c r="D47" s="96"/>
      <c r="E47" s="96"/>
      <c r="F47" s="96"/>
      <c r="G47" s="96"/>
    </row>
    <row r="48" spans="1:7" ht="6.75" customHeight="1" thickBot="1" x14ac:dyDescent="0.25">
      <c r="A48" s="387"/>
      <c r="B48" s="388"/>
      <c r="C48" s="96"/>
      <c r="D48" s="96"/>
      <c r="E48" s="96"/>
      <c r="F48" s="96"/>
      <c r="G48" s="96"/>
    </row>
    <row r="49" spans="1:12" x14ac:dyDescent="0.2">
      <c r="A49" s="389"/>
      <c r="B49" s="390"/>
      <c r="C49" s="96"/>
      <c r="D49" s="96"/>
      <c r="E49" s="96"/>
      <c r="F49" s="96"/>
      <c r="G49" s="96"/>
    </row>
    <row r="50" spans="1:12" x14ac:dyDescent="0.2">
      <c r="A50" s="364"/>
      <c r="B50" s="357"/>
      <c r="C50" s="358"/>
      <c r="D50" s="358"/>
      <c r="E50" s="358"/>
      <c r="F50" s="99"/>
      <c r="G50" s="99"/>
      <c r="H50" s="365"/>
      <c r="I50" s="365"/>
      <c r="J50" s="365"/>
      <c r="K50" s="365"/>
      <c r="L50" s="365"/>
    </row>
    <row r="51" spans="1:12" x14ac:dyDescent="0.2">
      <c r="A51" s="366"/>
      <c r="B51" s="357"/>
      <c r="C51" s="358"/>
      <c r="D51" s="358"/>
      <c r="E51" s="358"/>
      <c r="F51" s="99"/>
      <c r="G51" s="99"/>
      <c r="H51" s="365"/>
      <c r="I51" s="365"/>
      <c r="J51" s="365"/>
      <c r="K51" s="365"/>
      <c r="L51" s="365"/>
    </row>
    <row r="52" spans="1:12" x14ac:dyDescent="0.2">
      <c r="A52" s="367"/>
      <c r="B52" s="357"/>
      <c r="C52" s="358"/>
      <c r="D52" s="358"/>
      <c r="E52" s="358"/>
      <c r="F52" s="99"/>
      <c r="G52" s="99"/>
      <c r="H52" s="365"/>
      <c r="I52" s="365"/>
      <c r="J52" s="365"/>
      <c r="K52" s="365"/>
      <c r="L52" s="365"/>
    </row>
    <row r="53" spans="1:12" x14ac:dyDescent="0.2">
      <c r="A53" s="367"/>
      <c r="B53" s="357"/>
      <c r="C53" s="358"/>
      <c r="D53" s="358"/>
      <c r="E53" s="358"/>
      <c r="F53" s="99"/>
      <c r="G53" s="99"/>
      <c r="H53" s="365"/>
      <c r="I53" s="365"/>
      <c r="J53" s="365"/>
      <c r="K53" s="365"/>
      <c r="L53" s="365"/>
    </row>
    <row r="54" spans="1:12" x14ac:dyDescent="0.2">
      <c r="A54" s="367"/>
      <c r="B54" s="357"/>
      <c r="C54" s="358"/>
      <c r="D54" s="358"/>
      <c r="E54" s="358"/>
      <c r="F54" s="99"/>
      <c r="G54" s="99"/>
      <c r="H54" s="365"/>
      <c r="I54" s="365"/>
      <c r="J54" s="365"/>
      <c r="K54" s="365"/>
      <c r="L54" s="365"/>
    </row>
    <row r="55" spans="1:12" x14ac:dyDescent="0.2">
      <c r="A55" s="367"/>
      <c r="B55" s="357"/>
      <c r="C55" s="358"/>
      <c r="D55" s="358"/>
      <c r="E55" s="358"/>
      <c r="F55" s="99"/>
      <c r="G55" s="99"/>
      <c r="H55" s="365"/>
      <c r="I55" s="365"/>
      <c r="J55" s="365"/>
      <c r="K55" s="365"/>
      <c r="L55" s="365"/>
    </row>
    <row r="56" spans="1:12" x14ac:dyDescent="0.2">
      <c r="A56" s="367"/>
      <c r="B56" s="357"/>
      <c r="C56" s="358"/>
      <c r="D56" s="358"/>
      <c r="E56" s="358"/>
      <c r="F56" s="99"/>
      <c r="G56" s="99"/>
      <c r="H56" s="365"/>
      <c r="I56" s="365"/>
      <c r="J56" s="365"/>
      <c r="K56" s="365"/>
      <c r="L56" s="365"/>
    </row>
    <row r="57" spans="1:12" x14ac:dyDescent="0.2">
      <c r="A57" s="367"/>
      <c r="B57" s="357"/>
      <c r="C57" s="358"/>
      <c r="D57" s="358"/>
      <c r="E57" s="358"/>
      <c r="F57" s="99"/>
      <c r="G57" s="99"/>
      <c r="H57" s="365"/>
      <c r="I57" s="365"/>
      <c r="J57" s="365"/>
      <c r="K57" s="365"/>
      <c r="L57" s="365"/>
    </row>
    <row r="58" spans="1:12" x14ac:dyDescent="0.2">
      <c r="A58" s="367"/>
      <c r="B58" s="357"/>
      <c r="C58" s="358"/>
      <c r="D58" s="358"/>
      <c r="E58" s="358"/>
      <c r="F58" s="99"/>
      <c r="G58" s="99"/>
      <c r="H58" s="365"/>
      <c r="I58" s="365"/>
      <c r="J58" s="365"/>
      <c r="K58" s="365"/>
      <c r="L58" s="365"/>
    </row>
    <row r="59" spans="1:12" x14ac:dyDescent="0.2">
      <c r="A59" s="367"/>
      <c r="B59" s="357"/>
      <c r="C59" s="358"/>
      <c r="D59" s="358"/>
      <c r="E59" s="358"/>
      <c r="F59" s="99"/>
      <c r="G59" s="99"/>
      <c r="H59" s="365"/>
      <c r="I59" s="365"/>
      <c r="J59" s="365"/>
      <c r="K59" s="365"/>
      <c r="L59" s="365"/>
    </row>
    <row r="60" spans="1:12" x14ac:dyDescent="0.2">
      <c r="A60" s="367"/>
      <c r="B60" s="357"/>
      <c r="C60" s="358"/>
      <c r="D60" s="358"/>
      <c r="E60" s="358"/>
      <c r="F60" s="99"/>
      <c r="G60" s="99"/>
      <c r="H60" s="365"/>
      <c r="I60" s="365"/>
      <c r="J60" s="365"/>
      <c r="K60" s="365"/>
      <c r="L60" s="365"/>
    </row>
    <row r="61" spans="1:12" x14ac:dyDescent="0.2">
      <c r="A61" s="367"/>
      <c r="B61" s="357"/>
      <c r="C61" s="358"/>
      <c r="D61" s="358"/>
      <c r="E61" s="358"/>
      <c r="F61" s="99"/>
      <c r="G61" s="99"/>
      <c r="H61" s="365"/>
      <c r="I61" s="365"/>
      <c r="J61" s="365"/>
      <c r="K61" s="365"/>
      <c r="L61" s="365"/>
    </row>
    <row r="62" spans="1:12" x14ac:dyDescent="0.2">
      <c r="A62" s="367"/>
      <c r="B62" s="357"/>
      <c r="C62" s="358"/>
      <c r="D62" s="358"/>
      <c r="E62" s="358"/>
      <c r="F62" s="99"/>
      <c r="G62" s="99"/>
      <c r="H62" s="365"/>
      <c r="I62" s="365"/>
      <c r="J62" s="365"/>
      <c r="K62" s="365"/>
      <c r="L62" s="365"/>
    </row>
    <row r="63" spans="1:12" x14ac:dyDescent="0.2">
      <c r="A63" s="368"/>
      <c r="B63" s="357"/>
      <c r="C63" s="358"/>
      <c r="D63" s="358"/>
      <c r="E63" s="358"/>
      <c r="F63" s="99"/>
      <c r="G63" s="99"/>
      <c r="H63" s="365"/>
      <c r="I63" s="365"/>
      <c r="J63" s="365"/>
      <c r="K63" s="365"/>
      <c r="L63" s="365"/>
    </row>
    <row r="64" spans="1:12" x14ac:dyDescent="0.2">
      <c r="A64" s="367"/>
      <c r="B64" s="357"/>
      <c r="C64" s="358"/>
      <c r="D64" s="358"/>
      <c r="E64" s="358"/>
      <c r="F64" s="99"/>
      <c r="G64" s="99"/>
      <c r="H64" s="365"/>
      <c r="I64" s="365"/>
      <c r="J64" s="365"/>
      <c r="K64" s="365"/>
      <c r="L64" s="365"/>
    </row>
    <row r="65" spans="1:12" x14ac:dyDescent="0.2">
      <c r="A65" s="367"/>
      <c r="B65" s="357"/>
      <c r="C65" s="358"/>
      <c r="D65" s="358"/>
      <c r="E65" s="358"/>
      <c r="F65" s="99"/>
      <c r="G65" s="99"/>
      <c r="H65" s="365"/>
      <c r="I65" s="365"/>
      <c r="J65" s="365"/>
      <c r="K65" s="365"/>
      <c r="L65" s="365"/>
    </row>
    <row r="66" spans="1:12" ht="15" x14ac:dyDescent="0.25">
      <c r="A66" s="384"/>
      <c r="B66" s="384"/>
      <c r="C66" s="384"/>
      <c r="D66" s="384"/>
      <c r="E66" s="384"/>
      <c r="F66" s="369"/>
      <c r="G66" s="369"/>
      <c r="H66" s="369"/>
      <c r="I66" s="383"/>
      <c r="J66" s="383"/>
      <c r="K66" s="383"/>
      <c r="L66" s="383"/>
    </row>
    <row r="67" spans="1:12" ht="15" x14ac:dyDescent="0.25">
      <c r="A67" s="370"/>
      <c r="B67" s="371"/>
      <c r="C67" s="371"/>
      <c r="D67" s="371"/>
      <c r="E67" s="371"/>
      <c r="F67" s="369"/>
      <c r="G67" s="369"/>
      <c r="H67" s="369"/>
      <c r="I67" s="383"/>
      <c r="J67" s="383"/>
      <c r="K67" s="383"/>
      <c r="L67" s="383"/>
    </row>
    <row r="68" spans="1:12" ht="15" x14ac:dyDescent="0.2">
      <c r="A68" s="382"/>
      <c r="B68" s="382"/>
      <c r="C68" s="382"/>
      <c r="D68" s="382"/>
      <c r="E68" s="382"/>
      <c r="F68" s="382"/>
      <c r="G68" s="382"/>
      <c r="H68" s="382"/>
      <c r="I68" s="382"/>
      <c r="J68" s="383"/>
      <c r="K68" s="383"/>
      <c r="L68" s="383"/>
    </row>
    <row r="69" spans="1:12" ht="15" x14ac:dyDescent="0.2">
      <c r="A69" s="382"/>
      <c r="B69" s="382"/>
      <c r="C69" s="382"/>
      <c r="D69" s="382"/>
      <c r="E69" s="382"/>
      <c r="F69" s="382"/>
      <c r="G69" s="382"/>
      <c r="H69" s="382"/>
      <c r="I69" s="382"/>
      <c r="J69" s="382"/>
      <c r="K69" s="383"/>
      <c r="L69" s="383"/>
    </row>
    <row r="70" spans="1:12" ht="15" x14ac:dyDescent="0.2">
      <c r="A70" s="381"/>
      <c r="B70" s="381"/>
      <c r="C70" s="381"/>
      <c r="D70" s="381"/>
      <c r="E70" s="381"/>
      <c r="F70" s="381"/>
      <c r="G70" s="381"/>
      <c r="H70" s="381"/>
      <c r="I70" s="379"/>
      <c r="J70" s="379"/>
      <c r="K70" s="379"/>
      <c r="L70" s="379"/>
    </row>
    <row r="71" spans="1:12" x14ac:dyDescent="0.2">
      <c r="A71" s="381" t="s">
        <v>111</v>
      </c>
      <c r="B71" s="381"/>
      <c r="C71" s="381"/>
      <c r="D71" s="381"/>
      <c r="E71" s="381"/>
      <c r="F71" s="381"/>
      <c r="G71" s="381"/>
      <c r="H71" s="381"/>
      <c r="I71" s="381"/>
      <c r="J71" s="381"/>
      <c r="K71" s="381"/>
      <c r="L71" s="381"/>
    </row>
    <row r="72" spans="1:12" ht="15" x14ac:dyDescent="0.2">
      <c r="A72" s="381"/>
      <c r="B72" s="381"/>
      <c r="C72" s="381"/>
      <c r="D72" s="381"/>
      <c r="E72" s="381"/>
      <c r="F72" s="381"/>
      <c r="G72" s="381"/>
      <c r="H72" s="381"/>
      <c r="I72" s="381"/>
      <c r="J72" s="381"/>
      <c r="K72" s="381"/>
      <c r="L72" s="355"/>
    </row>
    <row r="73" spans="1:12" ht="15" x14ac:dyDescent="0.25">
      <c r="A73" s="381" t="s">
        <v>111</v>
      </c>
      <c r="B73" s="381"/>
      <c r="C73" s="381"/>
      <c r="D73" s="381"/>
      <c r="E73" s="381"/>
      <c r="F73" s="381"/>
      <c r="G73" s="381"/>
      <c r="H73" s="354"/>
      <c r="I73" s="379"/>
      <c r="J73" s="379"/>
      <c r="K73" s="379"/>
      <c r="L73" s="379"/>
    </row>
    <row r="74" spans="1:12" ht="15" x14ac:dyDescent="0.25">
      <c r="A74" s="381"/>
      <c r="B74" s="381"/>
      <c r="C74" s="381"/>
      <c r="D74" s="381"/>
      <c r="E74" s="381"/>
      <c r="F74" s="381"/>
      <c r="G74" s="354"/>
      <c r="H74" s="354"/>
      <c r="I74" s="379"/>
      <c r="J74" s="379"/>
      <c r="K74" s="379"/>
      <c r="L74" s="379"/>
    </row>
    <row r="75" spans="1:12" ht="15" x14ac:dyDescent="0.25">
      <c r="A75" s="381"/>
      <c r="B75" s="381"/>
      <c r="C75" s="381"/>
      <c r="D75" s="381"/>
      <c r="E75" s="381"/>
      <c r="F75" s="381"/>
      <c r="G75" s="354"/>
      <c r="H75" s="354"/>
      <c r="I75" s="379"/>
      <c r="J75" s="379"/>
      <c r="K75" s="379"/>
      <c r="L75" s="379"/>
    </row>
    <row r="76" spans="1:12" x14ac:dyDescent="0.2">
      <c r="A76" s="381" t="s">
        <v>111</v>
      </c>
      <c r="B76" s="381"/>
      <c r="C76" s="381"/>
      <c r="D76" s="381"/>
      <c r="E76" s="381"/>
      <c r="F76" s="381"/>
      <c r="G76" s="381"/>
      <c r="H76" s="381"/>
      <c r="I76" s="381"/>
      <c r="J76" s="381"/>
      <c r="K76" s="381"/>
      <c r="L76" s="381"/>
    </row>
    <row r="77" spans="1:12" ht="15" x14ac:dyDescent="0.25">
      <c r="A77" s="356"/>
      <c r="B77" s="354"/>
      <c r="C77" s="354"/>
      <c r="D77" s="354"/>
      <c r="E77" s="354"/>
      <c r="F77" s="354"/>
      <c r="G77" s="354"/>
      <c r="H77" s="354"/>
      <c r="I77" s="379"/>
      <c r="J77" s="379"/>
      <c r="K77" s="379"/>
      <c r="L77" s="379"/>
    </row>
    <row r="78" spans="1:12" ht="15" x14ac:dyDescent="0.2">
      <c r="A78" s="381"/>
      <c r="B78" s="381"/>
      <c r="C78" s="381"/>
      <c r="D78" s="381"/>
      <c r="E78" s="381"/>
      <c r="F78" s="381"/>
      <c r="G78" s="381"/>
      <c r="H78" s="381"/>
      <c r="I78" s="381"/>
      <c r="J78" s="381"/>
      <c r="K78" s="379"/>
      <c r="L78" s="379"/>
    </row>
    <row r="79" spans="1:12" ht="15" x14ac:dyDescent="0.25">
      <c r="A79" s="378" t="s">
        <v>111</v>
      </c>
      <c r="B79" s="378"/>
      <c r="C79" s="378"/>
      <c r="D79" s="378"/>
      <c r="E79" s="378"/>
      <c r="F79" s="378"/>
      <c r="G79" s="378"/>
      <c r="H79" s="354"/>
      <c r="I79" s="379"/>
      <c r="J79" s="379"/>
      <c r="K79" s="379"/>
      <c r="L79" s="379"/>
    </row>
    <row r="80" spans="1:12" ht="15" x14ac:dyDescent="0.25">
      <c r="A80" s="354"/>
      <c r="B80" s="354"/>
      <c r="C80" s="354"/>
      <c r="D80" s="354"/>
      <c r="E80" s="354"/>
      <c r="F80" s="354"/>
      <c r="G80" s="354"/>
      <c r="H80" s="354"/>
      <c r="I80" s="379"/>
      <c r="J80" s="379"/>
      <c r="K80" s="379"/>
      <c r="L80" s="379"/>
    </row>
    <row r="81" spans="1:12" ht="15" x14ac:dyDescent="0.2">
      <c r="A81" s="380"/>
      <c r="B81" s="380"/>
      <c r="C81" s="380"/>
      <c r="D81" s="380"/>
      <c r="E81" s="380"/>
      <c r="F81" s="380"/>
      <c r="G81" s="380"/>
      <c r="H81" s="380"/>
      <c r="I81" s="379"/>
      <c r="J81" s="379"/>
      <c r="K81" s="379"/>
      <c r="L81" s="379"/>
    </row>
  </sheetData>
  <sheetProtection algorithmName="SHA-512" hashValue="F9giVoRkuproX7bOEJEQb7D91KCl9plDhtGOTMwskb8K8vRdx2HV6nTiv0UyuopiuoGAI2GGbOGm6L14H6Y1jQ==" saltValue="0XqlX+VuptPhqAVow/uZUQ==" spinCount="100000" sheet="1" selectLockedCells="1"/>
  <customSheetViews>
    <customSheetView guid="{AEBFB8B1-F3B8-4BC1-8D6D-6E9109CD6111}" showPageBreaks="1" fitToPage="1" printArea="1" topLeftCell="A19">
      <selection activeCell="B21" sqref="B21"/>
      <rowBreaks count="1" manualBreakCount="1">
        <brk id="45" max="16383" man="1"/>
      </rowBreaks>
      <pageMargins left="0.25" right="0.25" top="0.75" bottom="0.75" header="0.3" footer="0.3"/>
      <pageSetup paperSize="9" scale="75" orientation="portrait" r:id="rId1"/>
      <headerFooter alignWithMargins="0"/>
    </customSheetView>
  </customSheetViews>
  <mergeCells count="37">
    <mergeCell ref="A5:B5"/>
    <mergeCell ref="A48:B48"/>
    <mergeCell ref="A49:B49"/>
    <mergeCell ref="A36:B36"/>
    <mergeCell ref="A43:B43"/>
    <mergeCell ref="A44:B44"/>
    <mergeCell ref="A45:B45"/>
    <mergeCell ref="A46:B46"/>
    <mergeCell ref="A40:B40"/>
    <mergeCell ref="A47:B47"/>
    <mergeCell ref="A38:B38"/>
    <mergeCell ref="A66:E66"/>
    <mergeCell ref="I66:L66"/>
    <mergeCell ref="I67:L67"/>
    <mergeCell ref="A68:I68"/>
    <mergeCell ref="J68:L68"/>
    <mergeCell ref="A69:J69"/>
    <mergeCell ref="K69:L69"/>
    <mergeCell ref="A70:H70"/>
    <mergeCell ref="I70:L70"/>
    <mergeCell ref="A71:L71"/>
    <mergeCell ref="A72:K72"/>
    <mergeCell ref="A73:G73"/>
    <mergeCell ref="I73:L73"/>
    <mergeCell ref="A74:F74"/>
    <mergeCell ref="I74:L74"/>
    <mergeCell ref="A75:F75"/>
    <mergeCell ref="I75:L75"/>
    <mergeCell ref="A76:L76"/>
    <mergeCell ref="I77:L77"/>
    <mergeCell ref="A78:J78"/>
    <mergeCell ref="K78:L78"/>
    <mergeCell ref="A79:G79"/>
    <mergeCell ref="I79:L79"/>
    <mergeCell ref="I80:L80"/>
    <mergeCell ref="A81:H81"/>
    <mergeCell ref="I81:L81"/>
  </mergeCells>
  <phoneticPr fontId="16" type="noConversion"/>
  <pageMargins left="0.23622047244094491" right="0.23622047244094491" top="0.74803149606299213" bottom="0.74803149606299213" header="0.31496062992125984" footer="0.31496062992125984"/>
  <pageSetup paperSize="9" scale="70" orientation="portrait" r:id="rId2"/>
  <headerFooter scaleWithDoc="0">
    <oddFooter>&amp;L_x000D_&amp;1#&amp;"Calibri"&amp;10&amp;K000000 Intern gebruik</oddFooter>
  </headerFooter>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7E68-C19F-45CA-B765-9EB9AD9F3AC8}">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186</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147</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120</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7lsiKGdx4/p+UMO8NmEMFVCzZde0dQnXk74nsqPiK99TgwM9GhKKb+x53dqLoMhh/lqafacted0SArHhuX0zXw==" saltValue="VZv4Jor4OEbDJclAXwO5ng=="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59583-8AA5-4263-A9C6-04E8A1FDC938}">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160</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148</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138</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D8lp+uVNwlBQWkRZljuhddiBU56Lik/qBnP0VkIt0MqeQdfgv+BCJ/dzmZ24p7rhodY49Fwp0vQN7ZglxSFSGg==" saltValue="UdNZTOlzmJPVku5C10GMWA=="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8ABBE-C950-46EF-8ED8-3E880B9BD6D5}">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159</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149</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136</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eFlVTj5ceVMvvU/uk81aRG0B20ui9NsGfjjjqelQ7ObHsKalSBrsRQKm0cUabE8dhx/A3iIpVMHCqxzjSRRTWg==" saltValue="w9i9tVW7SeGruj9X7TPjaQ=="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425CA-8753-405A-8551-08875798E201}">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158</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150</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139</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hyourFHVlFv67C7kZnL11BUI5wojIIi8zOW2XvTgjVUpZYQyuQTpEctbX+qF1iNIQauDp0OWrg0QASbRr8SoTg==" saltValue="jP2XigTaYEAsHY7O8/L9jw=="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4"/>
  <sheetViews>
    <sheetView showGridLines="0" showRuler="0" showWhiteSpace="0" zoomScaleNormal="100" zoomScaleSheetLayoutView="100" zoomScalePageLayoutView="112" workbookViewId="0">
      <selection activeCell="C5" sqref="C5"/>
    </sheetView>
  </sheetViews>
  <sheetFormatPr defaultRowHeight="12.75" x14ac:dyDescent="0.2"/>
  <cols>
    <col min="1" max="1" width="15.42578125" customWidth="1"/>
    <col min="2" max="2" width="22" customWidth="1"/>
    <col min="3" max="4" width="19.28515625" customWidth="1"/>
    <col min="5" max="6" width="18.85546875" style="28" customWidth="1"/>
    <col min="7" max="7" width="18.42578125" style="28" bestFit="1" customWidth="1"/>
  </cols>
  <sheetData>
    <row r="1" spans="1:8" x14ac:dyDescent="0.2">
      <c r="A1" s="109" t="s">
        <v>157</v>
      </c>
      <c r="B1" s="96"/>
      <c r="C1" s="96"/>
      <c r="D1" s="96"/>
      <c r="E1" s="144"/>
      <c r="F1" s="144"/>
      <c r="G1" s="144"/>
      <c r="H1" s="237"/>
    </row>
    <row r="2" spans="1:8" x14ac:dyDescent="0.2">
      <c r="A2" s="96"/>
      <c r="B2" s="96"/>
      <c r="C2" s="96"/>
      <c r="D2" s="96"/>
      <c r="E2" s="144"/>
      <c r="F2" s="144"/>
      <c r="G2" s="144"/>
      <c r="H2" s="237"/>
    </row>
    <row r="3" spans="1:8" ht="13.5" thickBot="1" x14ac:dyDescent="0.25">
      <c r="A3" s="96"/>
      <c r="B3" s="96"/>
      <c r="C3" s="96"/>
      <c r="D3" s="96"/>
      <c r="E3" s="144"/>
      <c r="F3" s="144"/>
      <c r="G3" s="144"/>
      <c r="H3" s="237"/>
    </row>
    <row r="4" spans="1:8" s="29" customFormat="1" ht="34.5" x14ac:dyDescent="0.2">
      <c r="A4" s="34"/>
      <c r="B4" s="35" t="s">
        <v>17</v>
      </c>
      <c r="C4" s="35" t="s">
        <v>184</v>
      </c>
      <c r="D4" s="36" t="s">
        <v>65</v>
      </c>
      <c r="E4" s="36" t="s">
        <v>66</v>
      </c>
      <c r="F4" s="37" t="s">
        <v>33</v>
      </c>
      <c r="G4" s="37" t="s">
        <v>19</v>
      </c>
      <c r="H4" s="238"/>
    </row>
    <row r="5" spans="1:8" s="29" customFormat="1" ht="57.75" customHeight="1" x14ac:dyDescent="0.2">
      <c r="A5" s="345"/>
      <c r="B5" s="310"/>
      <c r="C5" s="256"/>
      <c r="D5" s="362"/>
      <c r="E5" s="362"/>
      <c r="F5" s="363"/>
      <c r="G5" s="363"/>
      <c r="H5" s="238"/>
    </row>
    <row r="6" spans="1:8" ht="78" customHeight="1" thickBot="1" x14ac:dyDescent="0.25">
      <c r="A6" s="38"/>
      <c r="B6" s="310" t="s">
        <v>124</v>
      </c>
      <c r="C6" s="374">
        <v>5000</v>
      </c>
      <c r="D6" s="40">
        <f>'2. Banqueting'!D8</f>
        <v>0</v>
      </c>
      <c r="E6" s="40">
        <f>'2. Banqueting'!F8</f>
        <v>0</v>
      </c>
      <c r="F6" s="41">
        <f>D6*$C$6</f>
        <v>0</v>
      </c>
      <c r="G6" s="41">
        <f>E6*$C$6</f>
        <v>0</v>
      </c>
      <c r="H6" s="237"/>
    </row>
    <row r="7" spans="1:8" ht="16.5" customHeight="1" thickBot="1" x14ac:dyDescent="0.25">
      <c r="A7" s="334" t="s">
        <v>95</v>
      </c>
      <c r="B7" s="43"/>
      <c r="C7" s="44"/>
      <c r="D7" s="44"/>
      <c r="E7" s="51"/>
      <c r="F7" s="332">
        <f>SUM(F6:F6)</f>
        <v>0</v>
      </c>
      <c r="G7" s="332">
        <f>SUM(G6:G6)</f>
        <v>0</v>
      </c>
      <c r="H7" s="237"/>
    </row>
    <row r="8" spans="1:8" x14ac:dyDescent="0.2">
      <c r="A8" s="96"/>
      <c r="B8" s="96"/>
      <c r="C8" s="96"/>
      <c r="D8" s="96"/>
      <c r="E8" s="144"/>
      <c r="F8" s="144"/>
      <c r="G8" s="144"/>
      <c r="H8" s="237"/>
    </row>
    <row r="9" spans="1:8" x14ac:dyDescent="0.2">
      <c r="A9" s="123"/>
      <c r="B9" s="96"/>
      <c r="C9" s="123"/>
      <c r="D9" s="96"/>
      <c r="E9" s="144"/>
      <c r="F9" s="144"/>
      <c r="G9" s="144"/>
      <c r="H9" s="237"/>
    </row>
    <row r="10" spans="1:8" x14ac:dyDescent="0.2">
      <c r="A10" s="123"/>
      <c r="B10" s="96"/>
      <c r="C10" s="96"/>
      <c r="D10" s="96"/>
      <c r="E10" s="144"/>
      <c r="F10" s="144"/>
      <c r="G10" s="144"/>
      <c r="H10" s="237"/>
    </row>
    <row r="11" spans="1:8" x14ac:dyDescent="0.2">
      <c r="A11" s="123"/>
      <c r="B11" s="96"/>
      <c r="C11" s="96"/>
      <c r="D11" s="96"/>
      <c r="E11" s="144"/>
      <c r="F11" s="144"/>
      <c r="G11" s="144"/>
      <c r="H11" s="237"/>
    </row>
    <row r="12" spans="1:8" x14ac:dyDescent="0.2">
      <c r="A12" s="95"/>
      <c r="B12" s="95"/>
      <c r="C12" s="95"/>
      <c r="D12" s="95"/>
      <c r="E12" s="145"/>
      <c r="F12" s="145"/>
      <c r="G12" s="145"/>
      <c r="H12" s="239"/>
    </row>
    <row r="13" spans="1:8" x14ac:dyDescent="0.2">
      <c r="A13" s="95"/>
      <c r="B13" s="95"/>
      <c r="C13" s="95"/>
      <c r="D13" s="95"/>
      <c r="E13" s="145"/>
      <c r="F13" s="145"/>
      <c r="G13" s="145"/>
      <c r="H13" s="239"/>
    </row>
    <row r="14" spans="1:8" x14ac:dyDescent="0.2">
      <c r="A14" s="95"/>
      <c r="B14" s="95"/>
      <c r="C14" s="261"/>
      <c r="D14" s="95"/>
      <c r="E14" s="95"/>
      <c r="F14" s="95"/>
      <c r="G14" s="95"/>
      <c r="H14" s="239"/>
    </row>
    <row r="15" spans="1:8" x14ac:dyDescent="0.2">
      <c r="A15" s="95"/>
      <c r="B15" s="95"/>
      <c r="C15" s="95"/>
      <c r="D15" s="95"/>
      <c r="E15" s="95"/>
      <c r="F15" s="95"/>
      <c r="G15" s="145"/>
      <c r="H15" s="239"/>
    </row>
    <row r="16" spans="1:8" x14ac:dyDescent="0.2">
      <c r="A16" s="95"/>
      <c r="B16" s="95"/>
      <c r="C16" s="95"/>
      <c r="D16" s="95"/>
      <c r="E16" s="95"/>
      <c r="F16" s="95"/>
      <c r="G16" s="145"/>
      <c r="H16" s="239"/>
    </row>
    <row r="17" spans="1:8" x14ac:dyDescent="0.2">
      <c r="A17" s="95"/>
      <c r="B17" s="95"/>
      <c r="C17" s="95"/>
      <c r="D17" s="95"/>
      <c r="E17" s="145"/>
      <c r="F17" s="145"/>
      <c r="G17" s="145"/>
      <c r="H17" s="239"/>
    </row>
    <row r="18" spans="1:8" x14ac:dyDescent="0.2">
      <c r="A18" s="95"/>
      <c r="B18" s="95"/>
      <c r="C18" s="95"/>
      <c r="D18" s="95"/>
      <c r="E18" s="145"/>
      <c r="F18" s="145"/>
      <c r="G18" s="145"/>
      <c r="H18" s="239"/>
    </row>
    <row r="19" spans="1:8" x14ac:dyDescent="0.2">
      <c r="A19" s="95"/>
      <c r="B19" s="95"/>
      <c r="C19" s="95"/>
      <c r="D19" s="95"/>
      <c r="E19" s="145"/>
      <c r="F19" s="145"/>
      <c r="G19" s="145"/>
      <c r="H19" s="239"/>
    </row>
    <row r="20" spans="1:8" x14ac:dyDescent="0.2">
      <c r="A20" s="95"/>
      <c r="B20" s="95"/>
      <c r="C20" s="95"/>
      <c r="D20" s="95"/>
      <c r="E20" s="145"/>
      <c r="F20" s="145"/>
      <c r="G20" s="145"/>
      <c r="H20" s="239"/>
    </row>
    <row r="21" spans="1:8" x14ac:dyDescent="0.2">
      <c r="A21" s="95"/>
      <c r="B21" s="95"/>
      <c r="C21" s="95"/>
      <c r="D21" s="95"/>
      <c r="E21" s="145"/>
      <c r="F21" s="145"/>
      <c r="G21" s="145"/>
      <c r="H21" s="239"/>
    </row>
    <row r="22" spans="1:8" x14ac:dyDescent="0.2">
      <c r="A22" s="95"/>
      <c r="B22" s="95"/>
      <c r="C22" s="95"/>
      <c r="D22" s="95"/>
      <c r="E22" s="145"/>
      <c r="F22" s="145"/>
      <c r="G22" s="145"/>
      <c r="H22" s="239"/>
    </row>
    <row r="23" spans="1:8" x14ac:dyDescent="0.2">
      <c r="A23" s="95"/>
      <c r="B23" s="95"/>
      <c r="C23" s="95"/>
      <c r="D23" s="95"/>
      <c r="E23" s="145"/>
      <c r="F23" s="145"/>
      <c r="G23" s="145"/>
      <c r="H23" s="239"/>
    </row>
    <row r="24" spans="1:8" x14ac:dyDescent="0.2">
      <c r="A24" s="95"/>
      <c r="B24" s="95"/>
      <c r="C24" s="95"/>
      <c r="D24" s="95"/>
      <c r="E24" s="145"/>
      <c r="F24" s="145"/>
      <c r="G24" s="145"/>
      <c r="H24" s="239"/>
    </row>
    <row r="25" spans="1:8" x14ac:dyDescent="0.2">
      <c r="A25" s="95"/>
      <c r="B25" s="95"/>
      <c r="C25" s="95"/>
      <c r="D25" s="95"/>
      <c r="E25" s="145"/>
      <c r="F25" s="145"/>
      <c r="G25" s="145"/>
      <c r="H25" s="239"/>
    </row>
    <row r="26" spans="1:8" x14ac:dyDescent="0.2">
      <c r="A26" s="95"/>
      <c r="B26" s="95"/>
      <c r="C26" s="95"/>
      <c r="D26" s="95"/>
      <c r="E26" s="145"/>
      <c r="F26" s="145"/>
      <c r="G26" s="145"/>
      <c r="H26" s="239"/>
    </row>
    <row r="27" spans="1:8" x14ac:dyDescent="0.2">
      <c r="A27" s="95"/>
      <c r="B27" s="95"/>
      <c r="C27" s="95"/>
      <c r="D27" s="95"/>
      <c r="E27" s="145"/>
      <c r="F27" s="145"/>
      <c r="G27" s="145"/>
      <c r="H27" s="239"/>
    </row>
    <row r="28" spans="1:8" x14ac:dyDescent="0.2">
      <c r="A28" s="95"/>
      <c r="B28" s="95"/>
      <c r="C28" s="95"/>
      <c r="D28" s="95"/>
      <c r="E28" s="145"/>
      <c r="F28" s="145"/>
      <c r="G28" s="145"/>
      <c r="H28" s="239"/>
    </row>
    <row r="29" spans="1:8" x14ac:dyDescent="0.2">
      <c r="A29" s="95"/>
      <c r="B29" s="95"/>
      <c r="C29" s="95"/>
      <c r="D29" s="95"/>
      <c r="E29" s="145"/>
      <c r="F29" s="145"/>
      <c r="G29" s="145"/>
      <c r="H29" s="239"/>
    </row>
    <row r="30" spans="1:8" x14ac:dyDescent="0.2">
      <c r="A30" s="95"/>
      <c r="B30" s="95"/>
      <c r="C30" s="95"/>
      <c r="D30" s="95"/>
      <c r="E30" s="145"/>
      <c r="F30" s="145"/>
      <c r="G30" s="145"/>
      <c r="H30" s="239"/>
    </row>
    <row r="31" spans="1:8" x14ac:dyDescent="0.2">
      <c r="A31" s="95"/>
      <c r="B31" s="95"/>
      <c r="C31" s="95"/>
      <c r="D31" s="95"/>
      <c r="E31" s="145"/>
      <c r="F31" s="145"/>
      <c r="G31" s="145"/>
      <c r="H31" s="239"/>
    </row>
    <row r="32" spans="1:8" x14ac:dyDescent="0.2">
      <c r="A32" s="95"/>
      <c r="B32" s="95"/>
      <c r="C32" s="95"/>
      <c r="D32" s="95"/>
      <c r="E32" s="145"/>
      <c r="F32" s="145"/>
      <c r="G32" s="145"/>
      <c r="H32" s="239"/>
    </row>
    <row r="33" spans="1:8" x14ac:dyDescent="0.2">
      <c r="A33" s="95"/>
      <c r="B33" s="95"/>
      <c r="C33" s="95"/>
      <c r="D33" s="95"/>
      <c r="E33" s="145"/>
      <c r="F33" s="145"/>
      <c r="G33" s="145"/>
      <c r="H33" s="239"/>
    </row>
    <row r="34" spans="1:8" x14ac:dyDescent="0.2">
      <c r="A34" s="95"/>
      <c r="B34" s="95"/>
      <c r="C34" s="95"/>
      <c r="D34" s="95"/>
      <c r="E34" s="145"/>
      <c r="F34" s="145"/>
      <c r="G34" s="145"/>
      <c r="H34" s="239"/>
    </row>
    <row r="35" spans="1:8" x14ac:dyDescent="0.2">
      <c r="A35" s="95"/>
      <c r="B35" s="95"/>
      <c r="C35" s="95"/>
      <c r="D35" s="95"/>
      <c r="E35" s="145"/>
      <c r="F35" s="145"/>
      <c r="G35" s="145"/>
      <c r="H35" s="239"/>
    </row>
    <row r="36" spans="1:8" x14ac:dyDescent="0.2">
      <c r="A36" s="95"/>
      <c r="B36" s="95"/>
      <c r="C36" s="95"/>
      <c r="D36" s="95"/>
      <c r="E36" s="145"/>
      <c r="F36" s="145"/>
      <c r="G36" s="145"/>
      <c r="H36" s="239"/>
    </row>
    <row r="37" spans="1:8" x14ac:dyDescent="0.2">
      <c r="A37" s="95"/>
      <c r="B37" s="95"/>
      <c r="C37" s="95"/>
      <c r="D37" s="95"/>
      <c r="E37" s="145"/>
      <c r="F37" s="145"/>
      <c r="G37" s="145"/>
      <c r="H37" s="239"/>
    </row>
    <row r="38" spans="1:8" x14ac:dyDescent="0.2">
      <c r="A38" s="95"/>
      <c r="B38" s="95"/>
      <c r="C38" s="95"/>
      <c r="D38" s="95"/>
      <c r="E38" s="145"/>
      <c r="F38" s="145"/>
      <c r="G38" s="145"/>
      <c r="H38" s="239"/>
    </row>
    <row r="39" spans="1:8" x14ac:dyDescent="0.2">
      <c r="A39" s="95"/>
      <c r="B39" s="95"/>
      <c r="C39" s="95"/>
      <c r="D39" s="95"/>
      <c r="E39" s="145"/>
      <c r="F39" s="145"/>
      <c r="G39" s="145"/>
      <c r="H39" s="239"/>
    </row>
    <row r="40" spans="1:8" x14ac:dyDescent="0.2">
      <c r="A40" s="95"/>
      <c r="B40" s="95"/>
      <c r="C40" s="95"/>
      <c r="D40" s="95"/>
      <c r="E40" s="145"/>
      <c r="F40" s="145"/>
      <c r="G40" s="145"/>
      <c r="H40" s="239"/>
    </row>
    <row r="41" spans="1:8" x14ac:dyDescent="0.2">
      <c r="A41" s="95"/>
      <c r="B41" s="95"/>
      <c r="C41" s="95"/>
      <c r="D41" s="95"/>
      <c r="E41" s="145"/>
      <c r="F41" s="145"/>
      <c r="G41" s="145"/>
      <c r="H41" s="239"/>
    </row>
    <row r="42" spans="1:8" x14ac:dyDescent="0.2">
      <c r="A42" s="95"/>
      <c r="B42" s="95"/>
      <c r="C42" s="95"/>
      <c r="D42" s="95"/>
      <c r="E42" s="145"/>
      <c r="F42" s="145"/>
      <c r="G42" s="145"/>
      <c r="H42" s="239"/>
    </row>
    <row r="43" spans="1:8" x14ac:dyDescent="0.2">
      <c r="A43" s="95"/>
      <c r="B43" s="95"/>
      <c r="C43" s="95"/>
      <c r="D43" s="95"/>
      <c r="E43" s="145"/>
      <c r="F43" s="145"/>
      <c r="G43" s="145"/>
      <c r="H43" s="239"/>
    </row>
    <row r="44" spans="1:8" x14ac:dyDescent="0.2">
      <c r="A44" s="95"/>
      <c r="B44" s="95"/>
      <c r="C44" s="95"/>
      <c r="D44" s="95"/>
      <c r="E44" s="145"/>
      <c r="F44" s="145"/>
      <c r="G44" s="145"/>
      <c r="H44" s="239"/>
    </row>
    <row r="45" spans="1:8" x14ac:dyDescent="0.2">
      <c r="A45" s="95"/>
      <c r="B45" s="95"/>
      <c r="C45" s="95"/>
      <c r="D45" s="95"/>
      <c r="E45" s="145"/>
      <c r="F45" s="145"/>
      <c r="G45" s="145"/>
      <c r="H45" s="239"/>
    </row>
    <row r="46" spans="1:8" x14ac:dyDescent="0.2">
      <c r="A46" s="95"/>
      <c r="B46" s="95"/>
      <c r="C46" s="95"/>
      <c r="D46" s="95"/>
      <c r="E46" s="145"/>
      <c r="F46" s="145"/>
      <c r="G46" s="145"/>
      <c r="H46" s="239"/>
    </row>
    <row r="47" spans="1:8" x14ac:dyDescent="0.2">
      <c r="A47" s="95"/>
      <c r="B47" s="95"/>
      <c r="C47" s="95"/>
      <c r="D47" s="95"/>
      <c r="E47" s="145"/>
      <c r="F47" s="145"/>
      <c r="G47" s="145"/>
      <c r="H47" s="239"/>
    </row>
    <row r="48" spans="1:8" x14ac:dyDescent="0.2">
      <c r="A48" s="95"/>
      <c r="B48" s="95"/>
      <c r="C48" s="95"/>
      <c r="D48" s="95"/>
      <c r="E48" s="145"/>
      <c r="F48" s="145"/>
      <c r="G48" s="145"/>
      <c r="H48" s="239"/>
    </row>
    <row r="49" spans="1:8" x14ac:dyDescent="0.2">
      <c r="A49" s="95"/>
      <c r="B49" s="95"/>
      <c r="C49" s="95"/>
      <c r="D49" s="95"/>
      <c r="E49" s="145"/>
      <c r="F49" s="145"/>
      <c r="G49" s="145"/>
      <c r="H49" s="239"/>
    </row>
    <row r="50" spans="1:8" x14ac:dyDescent="0.2">
      <c r="A50" s="95"/>
      <c r="B50" s="95"/>
      <c r="C50" s="95"/>
      <c r="D50" s="95"/>
      <c r="E50" s="145"/>
      <c r="F50" s="145"/>
      <c r="G50" s="145"/>
      <c r="H50" s="239"/>
    </row>
    <row r="51" spans="1:8" x14ac:dyDescent="0.2">
      <c r="A51" s="95"/>
      <c r="B51" s="95"/>
      <c r="C51" s="95"/>
      <c r="D51" s="95"/>
      <c r="E51" s="145"/>
      <c r="F51" s="145"/>
      <c r="G51" s="145"/>
      <c r="H51" s="239"/>
    </row>
    <row r="52" spans="1:8" x14ac:dyDescent="0.2">
      <c r="A52" s="95"/>
      <c r="B52" s="95"/>
      <c r="C52" s="95"/>
      <c r="D52" s="95"/>
      <c r="E52" s="145"/>
      <c r="F52" s="145"/>
      <c r="G52" s="145"/>
      <c r="H52" s="239"/>
    </row>
    <row r="53" spans="1:8" x14ac:dyDescent="0.2">
      <c r="A53" s="95"/>
      <c r="B53" s="95"/>
      <c r="C53" s="95"/>
      <c r="D53" s="95"/>
      <c r="E53" s="145"/>
      <c r="F53" s="145"/>
      <c r="G53" s="145"/>
      <c r="H53" s="239"/>
    </row>
    <row r="54" spans="1:8" x14ac:dyDescent="0.2">
      <c r="A54" s="95"/>
      <c r="B54" s="95"/>
      <c r="C54" s="95"/>
      <c r="D54" s="95"/>
      <c r="E54" s="145"/>
      <c r="F54" s="145"/>
      <c r="G54" s="145"/>
      <c r="H54" s="239"/>
    </row>
    <row r="55" spans="1:8" x14ac:dyDescent="0.2">
      <c r="A55" s="95"/>
      <c r="B55" s="95"/>
      <c r="C55" s="95"/>
      <c r="D55" s="95"/>
      <c r="E55" s="145"/>
      <c r="F55" s="145"/>
      <c r="G55" s="145"/>
      <c r="H55" s="239"/>
    </row>
    <row r="56" spans="1:8" x14ac:dyDescent="0.2">
      <c r="A56" s="95"/>
      <c r="B56" s="95"/>
      <c r="C56" s="95"/>
      <c r="D56" s="95"/>
      <c r="E56" s="145"/>
      <c r="F56" s="145"/>
      <c r="G56" s="145"/>
      <c r="H56" s="239"/>
    </row>
    <row r="57" spans="1:8" x14ac:dyDescent="0.2">
      <c r="A57" s="95"/>
      <c r="B57" s="95"/>
      <c r="C57" s="95"/>
      <c r="D57" s="95"/>
      <c r="E57" s="145"/>
      <c r="F57" s="145"/>
      <c r="G57" s="145"/>
      <c r="H57" s="239"/>
    </row>
    <row r="58" spans="1:8" x14ac:dyDescent="0.2">
      <c r="A58" s="95"/>
      <c r="B58" s="95"/>
      <c r="C58" s="95"/>
      <c r="D58" s="95"/>
      <c r="E58" s="145"/>
      <c r="F58" s="145"/>
      <c r="G58" s="145"/>
      <c r="H58" s="239"/>
    </row>
    <row r="59" spans="1:8" x14ac:dyDescent="0.2">
      <c r="A59" s="95"/>
      <c r="B59" s="95"/>
      <c r="C59" s="95"/>
      <c r="D59" s="95"/>
      <c r="E59" s="145"/>
      <c r="F59" s="145"/>
      <c r="G59" s="145"/>
      <c r="H59" s="239"/>
    </row>
    <row r="60" spans="1:8" x14ac:dyDescent="0.2">
      <c r="A60" s="95"/>
      <c r="B60" s="95"/>
      <c r="C60" s="95"/>
      <c r="D60" s="95"/>
      <c r="E60" s="145"/>
      <c r="F60" s="145"/>
      <c r="G60" s="145"/>
      <c r="H60" s="239"/>
    </row>
    <row r="61" spans="1:8" x14ac:dyDescent="0.2">
      <c r="A61" s="95"/>
      <c r="B61" s="95"/>
      <c r="C61" s="95"/>
      <c r="D61" s="95"/>
      <c r="E61" s="145"/>
      <c r="F61" s="145"/>
      <c r="G61" s="145"/>
      <c r="H61" s="239"/>
    </row>
    <row r="62" spans="1:8" x14ac:dyDescent="0.2">
      <c r="A62" s="95"/>
      <c r="B62" s="95"/>
      <c r="C62" s="95"/>
      <c r="D62" s="95"/>
      <c r="E62" s="145"/>
      <c r="F62" s="145"/>
      <c r="G62" s="145"/>
      <c r="H62" s="239"/>
    </row>
    <row r="63" spans="1:8" x14ac:dyDescent="0.2">
      <c r="A63" s="95"/>
      <c r="B63" s="95"/>
      <c r="C63" s="95"/>
      <c r="D63" s="95"/>
      <c r="E63" s="145"/>
      <c r="F63" s="145"/>
      <c r="G63" s="145"/>
      <c r="H63" s="239"/>
    </row>
    <row r="64" spans="1:8" x14ac:dyDescent="0.2">
      <c r="A64" s="95"/>
      <c r="B64" s="95"/>
      <c r="C64" s="95"/>
      <c r="D64" s="95"/>
      <c r="E64" s="145"/>
      <c r="F64" s="145"/>
      <c r="G64" s="145"/>
    </row>
    <row r="65" spans="1:7" x14ac:dyDescent="0.2">
      <c r="A65" s="95"/>
      <c r="B65" s="95"/>
      <c r="C65" s="95"/>
      <c r="D65" s="95"/>
      <c r="E65" s="145"/>
      <c r="F65" s="145"/>
      <c r="G65" s="145"/>
    </row>
    <row r="66" spans="1:7" x14ac:dyDescent="0.2">
      <c r="A66" s="95"/>
      <c r="B66" s="95"/>
      <c r="C66" s="95"/>
      <c r="D66" s="95"/>
      <c r="E66" s="145"/>
      <c r="F66" s="145"/>
      <c r="G66" s="145"/>
    </row>
    <row r="67" spans="1:7" x14ac:dyDescent="0.2">
      <c r="A67" s="95"/>
      <c r="B67" s="95"/>
      <c r="C67" s="95"/>
      <c r="D67" s="95"/>
      <c r="E67" s="145"/>
      <c r="F67" s="145"/>
      <c r="G67" s="145"/>
    </row>
    <row r="68" spans="1:7" x14ac:dyDescent="0.2">
      <c r="A68" s="95"/>
      <c r="B68" s="95"/>
      <c r="C68" s="95"/>
      <c r="D68" s="95"/>
      <c r="E68" s="145"/>
      <c r="F68" s="145"/>
      <c r="G68" s="145"/>
    </row>
    <row r="69" spans="1:7" x14ac:dyDescent="0.2">
      <c r="A69" s="95"/>
      <c r="B69" s="95"/>
      <c r="C69" s="95"/>
      <c r="D69" s="95"/>
      <c r="E69" s="145"/>
      <c r="F69" s="145"/>
      <c r="G69" s="145"/>
    </row>
    <row r="70" spans="1:7" x14ac:dyDescent="0.2">
      <c r="A70" s="95"/>
      <c r="B70" s="95"/>
      <c r="C70" s="95"/>
      <c r="D70" s="95"/>
      <c r="E70" s="145"/>
      <c r="F70" s="145"/>
      <c r="G70" s="145"/>
    </row>
    <row r="71" spans="1:7" x14ac:dyDescent="0.2">
      <c r="A71" s="95"/>
      <c r="B71" s="95"/>
      <c r="C71" s="95"/>
      <c r="D71" s="95"/>
      <c r="E71" s="145"/>
      <c r="F71" s="145"/>
      <c r="G71" s="145"/>
    </row>
    <row r="72" spans="1:7" x14ac:dyDescent="0.2">
      <c r="A72" s="95"/>
      <c r="B72" s="95"/>
      <c r="C72" s="95"/>
      <c r="D72" s="95"/>
      <c r="E72" s="145"/>
      <c r="F72" s="145"/>
      <c r="G72" s="145"/>
    </row>
    <row r="73" spans="1:7" x14ac:dyDescent="0.2">
      <c r="A73" s="95"/>
      <c r="B73" s="95"/>
      <c r="C73" s="95"/>
      <c r="D73" s="95"/>
      <c r="E73" s="145"/>
      <c r="F73" s="145"/>
      <c r="G73" s="145"/>
    </row>
    <row r="74" spans="1:7" x14ac:dyDescent="0.2">
      <c r="A74" s="95"/>
      <c r="B74" s="95"/>
      <c r="C74" s="95"/>
      <c r="D74" s="95"/>
      <c r="E74" s="145"/>
      <c r="F74" s="145"/>
      <c r="G74" s="145"/>
    </row>
  </sheetData>
  <sheetProtection algorithmName="SHA-512" hashValue="FtR38Nczo5mUNRmSzZciIkig4A0/MHTorcLTit4EcvO2bUo7P1XxfGUJ307DDUYuJByJJFfIrWgm/74PCD6M/A==" saltValue="cfD1Uj2G092KpBXqlItNpg==" spinCount="100000" sheet="1" objects="1" scenarios="1"/>
  <customSheetViews>
    <customSheetView guid="{AEBFB8B1-F3B8-4BC1-8D6D-6E9109CD6111}" showPageBreaks="1" fitToPage="1" printArea="1">
      <selection activeCell="F6" sqref="F6:G6"/>
      <pageMargins left="0.75" right="0.75" top="1" bottom="1" header="0.5" footer="0.5"/>
      <pageSetup paperSize="9" scale="67" orientation="portrait" r:id="rId1"/>
      <headerFooter alignWithMargins="0"/>
    </customSheetView>
  </customSheetViews>
  <phoneticPr fontId="0" type="noConversion"/>
  <pageMargins left="0.75" right="0.75" top="1" bottom="1" header="0.5" footer="0.5"/>
  <pageSetup paperSize="9" scale="66"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0"/>
  <sheetViews>
    <sheetView showGridLines="0" showRuler="0" zoomScaleNormal="100" zoomScaleSheetLayoutView="100" workbookViewId="0">
      <selection activeCell="D5" sqref="D5"/>
    </sheetView>
  </sheetViews>
  <sheetFormatPr defaultRowHeight="12.75" x14ac:dyDescent="0.2"/>
  <cols>
    <col min="1" max="1" width="14.85546875" customWidth="1"/>
    <col min="2" max="2" width="53" customWidth="1"/>
    <col min="3" max="4" width="18.28515625" customWidth="1"/>
    <col min="5" max="6" width="18.7109375" style="28" customWidth="1"/>
    <col min="7" max="7" width="18.42578125" style="28" customWidth="1"/>
  </cols>
  <sheetData>
    <row r="1" spans="1:8" x14ac:dyDescent="0.2">
      <c r="A1" s="109" t="s">
        <v>156</v>
      </c>
      <c r="B1" s="96"/>
      <c r="C1" s="96"/>
      <c r="D1" s="96"/>
      <c r="E1" s="144"/>
      <c r="F1" s="144"/>
      <c r="G1" s="144"/>
      <c r="H1" s="95"/>
    </row>
    <row r="2" spans="1:8" x14ac:dyDescent="0.2">
      <c r="A2" s="96"/>
      <c r="B2" s="96"/>
      <c r="C2" s="96"/>
      <c r="D2" s="96"/>
      <c r="E2" s="144"/>
      <c r="F2" s="144"/>
      <c r="G2" s="144"/>
      <c r="H2" s="95"/>
    </row>
    <row r="3" spans="1:8" ht="13.5" thickBot="1" x14ac:dyDescent="0.25">
      <c r="A3" s="96"/>
      <c r="B3" s="96"/>
      <c r="C3" s="96"/>
      <c r="D3" s="96"/>
      <c r="E3" s="144"/>
      <c r="F3" s="144"/>
      <c r="G3" s="144"/>
      <c r="H3" s="95"/>
    </row>
    <row r="4" spans="1:8" s="29" customFormat="1" ht="34.5" x14ac:dyDescent="0.2">
      <c r="A4" s="34"/>
      <c r="B4" s="35" t="s">
        <v>17</v>
      </c>
      <c r="C4" s="35" t="s">
        <v>44</v>
      </c>
      <c r="D4" s="36" t="s">
        <v>65</v>
      </c>
      <c r="E4" s="36" t="s">
        <v>66</v>
      </c>
      <c r="F4" s="37" t="s">
        <v>37</v>
      </c>
      <c r="G4" s="37" t="s">
        <v>38</v>
      </c>
      <c r="H4" s="146"/>
    </row>
    <row r="5" spans="1:8" x14ac:dyDescent="0.2">
      <c r="A5" s="311"/>
      <c r="B5" s="39" t="str">
        <f>'2. Banqueting'!A10</f>
        <v>Borrelwagen zonder bediening (inclusief verbruik) *</v>
      </c>
      <c r="C5" s="373">
        <v>15000</v>
      </c>
      <c r="D5" s="40">
        <f>'2. Banqueting'!D10</f>
        <v>0</v>
      </c>
      <c r="E5" s="40">
        <f>'2. Banqueting'!F10</f>
        <v>0</v>
      </c>
      <c r="F5" s="40">
        <f>D5*$C$5</f>
        <v>0</v>
      </c>
      <c r="G5" s="41">
        <f>E5*$C$5</f>
        <v>0</v>
      </c>
      <c r="H5" s="95"/>
    </row>
    <row r="6" spans="1:8" x14ac:dyDescent="0.2">
      <c r="A6" s="311"/>
      <c r="B6" s="39" t="str">
        <f>'2. Banqueting'!A11</f>
        <v>Receptiearrangement inclusief 1,5 uur bediening *</v>
      </c>
      <c r="C6" s="373">
        <v>15000</v>
      </c>
      <c r="D6" s="40">
        <f>'2. Banqueting'!D11</f>
        <v>0</v>
      </c>
      <c r="E6" s="40">
        <f>'2. Banqueting'!F11</f>
        <v>0</v>
      </c>
      <c r="F6" s="40">
        <f>D6*$C$6</f>
        <v>0</v>
      </c>
      <c r="G6" s="41">
        <f>E6*$C$6</f>
        <v>0</v>
      </c>
      <c r="H6" s="95"/>
    </row>
    <row r="7" spans="1:8" ht="13.5" thickBot="1" x14ac:dyDescent="0.25">
      <c r="A7" s="46" t="s">
        <v>42</v>
      </c>
      <c r="B7" s="47"/>
      <c r="C7" s="47"/>
      <c r="D7" s="47"/>
      <c r="E7" s="48"/>
      <c r="F7" s="49">
        <f>SUM(F5+F6)</f>
        <v>0</v>
      </c>
      <c r="G7" s="49">
        <f>SUM(G5+G6)</f>
        <v>0</v>
      </c>
      <c r="H7" s="95"/>
    </row>
    <row r="8" spans="1:8" ht="13.5" thickBot="1" x14ac:dyDescent="0.25">
      <c r="A8" s="96"/>
      <c r="B8" s="96"/>
      <c r="C8" s="96"/>
      <c r="D8" s="96"/>
      <c r="E8" s="144"/>
      <c r="F8" s="144"/>
      <c r="G8" s="144"/>
      <c r="H8" s="95"/>
    </row>
    <row r="9" spans="1:8" ht="13.5" thickBot="1" x14ac:dyDescent="0.25">
      <c r="A9" s="50" t="s">
        <v>43</v>
      </c>
      <c r="B9" s="43"/>
      <c r="C9" s="43"/>
      <c r="D9" s="43"/>
      <c r="E9" s="51"/>
      <c r="F9" s="312">
        <f>F7</f>
        <v>0</v>
      </c>
      <c r="G9" s="312">
        <f>G7</f>
        <v>0</v>
      </c>
      <c r="H9" s="95"/>
    </row>
    <row r="10" spans="1:8" x14ac:dyDescent="0.2">
      <c r="A10" s="96"/>
      <c r="B10" s="96"/>
      <c r="C10" s="96"/>
      <c r="D10" s="96"/>
      <c r="E10" s="144"/>
      <c r="F10" s="144"/>
      <c r="G10" s="144"/>
      <c r="H10" s="95"/>
    </row>
    <row r="11" spans="1:8" x14ac:dyDescent="0.2">
      <c r="A11" s="337"/>
      <c r="B11" s="96"/>
      <c r="C11" s="96"/>
      <c r="D11" s="96"/>
      <c r="E11" s="144"/>
      <c r="F11" s="144"/>
      <c r="G11" s="144"/>
      <c r="H11" s="95"/>
    </row>
    <row r="12" spans="1:8" x14ac:dyDescent="0.2">
      <c r="A12" s="96"/>
      <c r="B12" s="96"/>
      <c r="C12" s="96"/>
      <c r="D12" s="96"/>
      <c r="E12" s="144"/>
      <c r="F12" s="144"/>
      <c r="G12" s="144"/>
      <c r="H12" s="95"/>
    </row>
    <row r="13" spans="1:8" x14ac:dyDescent="0.2">
      <c r="A13" s="123"/>
      <c r="B13" s="96"/>
      <c r="C13" s="96"/>
      <c r="D13" s="96"/>
      <c r="E13" s="144"/>
      <c r="F13" s="144"/>
      <c r="G13" s="144"/>
      <c r="H13" s="95"/>
    </row>
    <row r="14" spans="1:8" x14ac:dyDescent="0.2">
      <c r="A14" s="123"/>
      <c r="B14" s="96"/>
      <c r="C14" s="96"/>
      <c r="D14" s="96"/>
      <c r="E14" s="144"/>
      <c r="F14" s="144"/>
      <c r="G14" s="144"/>
      <c r="H14" s="95"/>
    </row>
    <row r="15" spans="1:8" x14ac:dyDescent="0.2">
      <c r="A15" s="123"/>
      <c r="B15" s="96"/>
      <c r="C15" s="96"/>
      <c r="D15" s="96"/>
      <c r="E15" s="144"/>
      <c r="F15" s="144"/>
      <c r="G15" s="144"/>
      <c r="H15" s="95"/>
    </row>
    <row r="16" spans="1:8" x14ac:dyDescent="0.2">
      <c r="A16" s="123"/>
      <c r="B16" s="96"/>
      <c r="C16" s="96"/>
      <c r="D16" s="96"/>
      <c r="E16" s="144"/>
      <c r="F16" s="144"/>
      <c r="G16" s="144"/>
      <c r="H16" s="95"/>
    </row>
    <row r="17" spans="1:8" x14ac:dyDescent="0.2">
      <c r="A17" s="95"/>
      <c r="B17" s="95"/>
      <c r="C17" s="95"/>
      <c r="D17" s="95"/>
      <c r="E17" s="145"/>
      <c r="F17" s="145"/>
      <c r="G17" s="145"/>
      <c r="H17" s="95"/>
    </row>
    <row r="18" spans="1:8" x14ac:dyDescent="0.2">
      <c r="A18" s="95"/>
      <c r="B18" s="95"/>
      <c r="C18" s="95"/>
      <c r="D18" s="95"/>
      <c r="E18" s="145"/>
      <c r="F18" s="145"/>
      <c r="G18" s="145"/>
      <c r="H18" s="95"/>
    </row>
    <row r="19" spans="1:8" x14ac:dyDescent="0.2">
      <c r="A19" s="95"/>
      <c r="B19" s="95"/>
      <c r="C19" s="95"/>
      <c r="D19" s="95"/>
      <c r="E19" s="145"/>
      <c r="F19" s="145"/>
      <c r="G19" s="145"/>
      <c r="H19" s="95"/>
    </row>
    <row r="20" spans="1:8" x14ac:dyDescent="0.2">
      <c r="A20" s="95"/>
      <c r="B20" s="95"/>
      <c r="C20" s="95"/>
      <c r="D20" s="95"/>
      <c r="E20" s="145"/>
      <c r="F20" s="145"/>
      <c r="G20" s="145"/>
      <c r="H20" s="95"/>
    </row>
  </sheetData>
  <sheetProtection algorithmName="SHA-512" hashValue="yTS2vlylxlW9/iU7Fw9arwNuuem0+/QUlDgxqkhYvabeUTF403PewAOVOaZHAu4vaKc8474nDSTw6WiIDTC43A==" saltValue="TaaW0RCsnTPqcTD68mda6Q==" spinCount="100000" sheet="1" objects="1" scenarios="1"/>
  <pageMargins left="0.75" right="0.75" top="1" bottom="1" header="0.5" footer="0.5"/>
  <pageSetup paperSize="9" scale="54"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
  <sheetViews>
    <sheetView showGridLines="0" showWhiteSpace="0" zoomScaleNormal="100" workbookViewId="0">
      <selection activeCell="E12" sqref="E12"/>
    </sheetView>
  </sheetViews>
  <sheetFormatPr defaultRowHeight="12.75" x14ac:dyDescent="0.2"/>
  <cols>
    <col min="2" max="2" width="25" customWidth="1"/>
    <col min="3" max="3" width="16.85546875" customWidth="1"/>
    <col min="4" max="4" width="19" customWidth="1"/>
    <col min="5" max="5" width="17.140625" customWidth="1"/>
    <col min="6" max="6" width="22" customWidth="1"/>
    <col min="7" max="7" width="23.28515625" customWidth="1"/>
  </cols>
  <sheetData>
    <row r="1" spans="1:8" x14ac:dyDescent="0.2">
      <c r="A1" s="109" t="s">
        <v>155</v>
      </c>
      <c r="B1" s="96"/>
      <c r="C1" s="96"/>
      <c r="D1" s="96"/>
      <c r="E1" s="144"/>
      <c r="F1" s="144"/>
      <c r="G1" s="144"/>
      <c r="H1" s="237"/>
    </row>
    <row r="2" spans="1:8" x14ac:dyDescent="0.2">
      <c r="A2" s="96"/>
      <c r="B2" s="96"/>
      <c r="C2" s="96"/>
      <c r="D2" s="96"/>
      <c r="E2" s="144"/>
      <c r="F2" s="144"/>
      <c r="G2" s="144"/>
      <c r="H2" s="237"/>
    </row>
    <row r="3" spans="1:8" ht="13.5" thickBot="1" x14ac:dyDescent="0.25">
      <c r="A3" s="96"/>
      <c r="B3" s="96"/>
      <c r="C3" s="96"/>
      <c r="D3" s="96"/>
      <c r="E3" s="144"/>
      <c r="F3" s="144"/>
      <c r="G3" s="144"/>
      <c r="H3" s="237"/>
    </row>
    <row r="4" spans="1:8" ht="34.5" x14ac:dyDescent="0.2">
      <c r="A4" s="34"/>
      <c r="B4" s="35" t="s">
        <v>151</v>
      </c>
      <c r="C4" s="35" t="s">
        <v>84</v>
      </c>
      <c r="D4" s="36" t="s">
        <v>65</v>
      </c>
      <c r="E4" s="36" t="s">
        <v>66</v>
      </c>
      <c r="F4" s="37" t="s">
        <v>33</v>
      </c>
      <c r="G4" s="37" t="s">
        <v>19</v>
      </c>
      <c r="H4" s="238"/>
    </row>
    <row r="5" spans="1:8" ht="24" customHeight="1" x14ac:dyDescent="0.2">
      <c r="A5" s="38"/>
      <c r="B5" s="310" t="s">
        <v>99</v>
      </c>
      <c r="C5" s="372">
        <v>17500</v>
      </c>
      <c r="D5" s="40">
        <f>'2. Banqueting'!D13</f>
        <v>8.25</v>
      </c>
      <c r="E5" s="40">
        <f>'2. Banqueting'!F13</f>
        <v>8.9925000000000015</v>
      </c>
      <c r="F5" s="40">
        <f>D5*$C$5</f>
        <v>144375</v>
      </c>
      <c r="G5" s="40">
        <f>E5*$C$5</f>
        <v>157368.75000000003</v>
      </c>
      <c r="H5" s="237"/>
    </row>
    <row r="6" spans="1:8" ht="24" customHeight="1" x14ac:dyDescent="0.2">
      <c r="A6" s="38"/>
      <c r="B6" s="310" t="s">
        <v>100</v>
      </c>
      <c r="C6" s="372">
        <v>17500</v>
      </c>
      <c r="D6" s="40">
        <f>'2. Banqueting'!D14</f>
        <v>6.5</v>
      </c>
      <c r="E6" s="40">
        <f>'2. Banqueting'!F14</f>
        <v>7.0850000000000009</v>
      </c>
      <c r="F6" s="40">
        <f>D6*$C$6</f>
        <v>113750</v>
      </c>
      <c r="G6" s="40">
        <f>E6*$C$6</f>
        <v>123987.50000000001</v>
      </c>
      <c r="H6" s="237"/>
    </row>
    <row r="7" spans="1:8" ht="24" customHeight="1" x14ac:dyDescent="0.2">
      <c r="A7" s="38"/>
      <c r="B7" s="310" t="s">
        <v>101</v>
      </c>
      <c r="C7" s="372">
        <v>17500</v>
      </c>
      <c r="D7" s="40">
        <f>'2. Banqueting'!D15</f>
        <v>9.25</v>
      </c>
      <c r="E7" s="40">
        <f>'2. Banqueting'!F15</f>
        <v>10.082500000000001</v>
      </c>
      <c r="F7" s="40">
        <f>D7*$C$7</f>
        <v>161875</v>
      </c>
      <c r="G7" s="40">
        <f>E7*$C$7</f>
        <v>176443.75000000003</v>
      </c>
      <c r="H7" s="237"/>
    </row>
    <row r="8" spans="1:8" x14ac:dyDescent="0.2">
      <c r="A8" s="42" t="s">
        <v>41</v>
      </c>
      <c r="B8" s="43"/>
      <c r="C8" s="329"/>
      <c r="D8" s="329"/>
      <c r="E8" s="330"/>
      <c r="F8" s="331">
        <f>SUM(F5:F7)</f>
        <v>420000</v>
      </c>
      <c r="G8" s="331">
        <f>SUM(G5:G7)</f>
        <v>457800.00000000012</v>
      </c>
      <c r="H8" s="237"/>
    </row>
    <row r="9" spans="1:8" x14ac:dyDescent="0.2">
      <c r="H9" s="237"/>
    </row>
    <row r="10" spans="1:8" ht="13.5" thickBot="1" x14ac:dyDescent="0.25">
      <c r="H10" s="237"/>
    </row>
    <row r="11" spans="1:8" ht="34.5" x14ac:dyDescent="0.2">
      <c r="A11" s="34"/>
      <c r="B11" s="35" t="s">
        <v>151</v>
      </c>
      <c r="C11" s="35" t="s">
        <v>174</v>
      </c>
      <c r="D11" s="36" t="s">
        <v>65</v>
      </c>
      <c r="E11" s="36" t="s">
        <v>66</v>
      </c>
      <c r="F11" s="37" t="s">
        <v>33</v>
      </c>
      <c r="G11" s="37" t="s">
        <v>19</v>
      </c>
      <c r="H11" s="237"/>
    </row>
    <row r="12" spans="1:8" x14ac:dyDescent="0.2">
      <c r="A12" s="38"/>
      <c r="B12" s="310" t="s">
        <v>132</v>
      </c>
      <c r="C12" s="372">
        <v>148500</v>
      </c>
      <c r="D12" s="40">
        <f>'2. Banqueting'!D17</f>
        <v>0</v>
      </c>
      <c r="E12" s="40">
        <f>'2. Banqueting'!F17</f>
        <v>0</v>
      </c>
      <c r="F12" s="40">
        <f>D12*$C$12</f>
        <v>0</v>
      </c>
      <c r="G12" s="40">
        <f>E12*$C$12</f>
        <v>0</v>
      </c>
      <c r="H12" s="237"/>
    </row>
    <row r="13" spans="1:8" x14ac:dyDescent="0.2">
      <c r="A13" s="42" t="s">
        <v>41</v>
      </c>
      <c r="B13" s="43"/>
      <c r="C13" s="329"/>
      <c r="D13" s="329"/>
      <c r="E13" s="330"/>
      <c r="F13" s="331">
        <f>SUM(F12:F12)</f>
        <v>0</v>
      </c>
      <c r="G13" s="331">
        <f>SUM(G12:G12)</f>
        <v>0</v>
      </c>
      <c r="H13" s="237"/>
    </row>
    <row r="14" spans="1:8" x14ac:dyDescent="0.2">
      <c r="A14" s="96"/>
      <c r="B14" s="96"/>
      <c r="C14" s="96"/>
      <c r="D14" s="96"/>
      <c r="E14" s="144"/>
      <c r="F14" s="144"/>
      <c r="G14" s="144"/>
      <c r="H14" s="237"/>
    </row>
    <row r="15" spans="1:8" ht="12.75" customHeight="1" x14ac:dyDescent="0.2">
      <c r="A15" s="417"/>
      <c r="B15" s="417"/>
      <c r="C15" s="417"/>
      <c r="D15" s="417"/>
      <c r="E15" s="417"/>
      <c r="F15" s="417"/>
    </row>
    <row r="16" spans="1:8" x14ac:dyDescent="0.2">
      <c r="A16" s="417"/>
      <c r="B16" s="417"/>
      <c r="C16" s="417"/>
      <c r="D16" s="417"/>
      <c r="E16" s="417"/>
      <c r="F16" s="417"/>
    </row>
    <row r="17" spans="1:6" x14ac:dyDescent="0.2">
      <c r="A17" s="417"/>
      <c r="B17" s="417"/>
      <c r="C17" s="417"/>
      <c r="D17" s="417"/>
      <c r="E17" s="417"/>
      <c r="F17" s="417"/>
    </row>
    <row r="18" spans="1:6" x14ac:dyDescent="0.2">
      <c r="A18" s="417"/>
      <c r="B18" s="417"/>
      <c r="C18" s="417"/>
      <c r="D18" s="417"/>
      <c r="E18" s="417"/>
      <c r="F18" s="417"/>
    </row>
    <row r="19" spans="1:6" x14ac:dyDescent="0.2">
      <c r="A19" s="417"/>
      <c r="B19" s="417"/>
      <c r="C19" s="417"/>
      <c r="D19" s="417"/>
      <c r="E19" s="417"/>
      <c r="F19" s="417"/>
    </row>
    <row r="21" spans="1:6" x14ac:dyDescent="0.2">
      <c r="A21" s="317"/>
    </row>
  </sheetData>
  <sheetProtection algorithmName="SHA-512" hashValue="YZpszsH3NtdHxIw8kgLwjIEtU8nyPgWg0TDit7Oo6KO0IFuY+2FELmmJWAibgI6W1QSGNBbvU4iV+5KWRY7jRg==" saltValue="agN+AMTx7ip16LI4MwPqKw==" spinCount="100000" sheet="1" objects="1" scenarios="1"/>
  <mergeCells count="1">
    <mergeCell ref="A15:F19"/>
  </mergeCells>
  <pageMargins left="0.7" right="0.7" top="0.75" bottom="0.75" header="0.3" footer="0.3"/>
  <pageSetup paperSize="9" scale="66" orientation="portrait" r:id="rId1"/>
  <headerFooter>
    <oddHeader xml:space="preserve">&amp;LAanbesteding Cateringdienstverlening t.b.v. Concerndienstverlener FMH met zaaknummer 31151096
</oddHeader>
    <oddFooter>&amp;L_x000D_&amp;1#&amp;"Calibri"&amp;10&amp;K000000 Intern gebruik</oddFooter>
  </headerFooter>
  <colBreaks count="1" manualBreakCount="1">
    <brk id="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7"/>
  <sheetViews>
    <sheetView showGridLines="0" zoomScaleNormal="100" zoomScaleSheetLayoutView="100" workbookViewId="0">
      <selection activeCell="D22" sqref="D22"/>
    </sheetView>
  </sheetViews>
  <sheetFormatPr defaultRowHeight="12.75" x14ac:dyDescent="0.2"/>
  <cols>
    <col min="1" max="1" width="32.85546875" customWidth="1"/>
    <col min="2" max="2" width="38.5703125" customWidth="1"/>
    <col min="3" max="3" width="17.140625" customWidth="1"/>
    <col min="4" max="4" width="37.28515625" bestFit="1" customWidth="1"/>
    <col min="5" max="5" width="41.140625" style="30" customWidth="1"/>
    <col min="6" max="6" width="27" customWidth="1"/>
  </cols>
  <sheetData>
    <row r="1" spans="1:6" x14ac:dyDescent="0.2">
      <c r="A1" s="109" t="s">
        <v>154</v>
      </c>
      <c r="B1" s="96"/>
      <c r="C1" s="96"/>
      <c r="D1" s="96"/>
      <c r="E1" s="108"/>
      <c r="F1" s="95"/>
    </row>
    <row r="2" spans="1:6" x14ac:dyDescent="0.2">
      <c r="A2" s="109"/>
      <c r="B2" s="96"/>
      <c r="C2" s="96"/>
      <c r="D2" s="96"/>
      <c r="E2" s="108"/>
      <c r="F2" s="95"/>
    </row>
    <row r="3" spans="1:6" x14ac:dyDescent="0.2">
      <c r="A3" s="52" t="s">
        <v>17</v>
      </c>
      <c r="B3" s="53" t="s">
        <v>18</v>
      </c>
      <c r="C3" s="53" t="s">
        <v>22</v>
      </c>
      <c r="D3" s="54" t="s">
        <v>33</v>
      </c>
      <c r="E3" s="54" t="s">
        <v>19</v>
      </c>
      <c r="F3" s="95"/>
    </row>
    <row r="4" spans="1:6" ht="27.95" customHeight="1" x14ac:dyDescent="0.2">
      <c r="F4" s="95"/>
    </row>
    <row r="5" spans="1:6" ht="27.95" customHeight="1" x14ac:dyDescent="0.2">
      <c r="A5" s="257" t="s">
        <v>73</v>
      </c>
      <c r="B5" s="352" t="s">
        <v>152</v>
      </c>
      <c r="C5" s="264">
        <f>'3. Locatie PI Alphen-Maatsch.ln'!F16</f>
        <v>0</v>
      </c>
      <c r="D5" s="258">
        <f>'3. Locatie PI Alphen-Maatsch.ln'!G55</f>
        <v>0</v>
      </c>
      <c r="E5" s="258">
        <f>'3. Locatie PI Alphen-Maatsch.ln'!I55</f>
        <v>0</v>
      </c>
      <c r="F5" s="95"/>
    </row>
    <row r="6" spans="1:6" ht="27.95" customHeight="1" x14ac:dyDescent="0.2">
      <c r="A6" s="257" t="s">
        <v>73</v>
      </c>
      <c r="B6" s="352" t="s">
        <v>153</v>
      </c>
      <c r="C6" s="264">
        <f>'4. Locatie PI Alphen-Eikenlaan'!$F$16</f>
        <v>0</v>
      </c>
      <c r="D6" s="258">
        <f>'4. Locatie PI Alphen-Eikenlaan'!$G$55</f>
        <v>0</v>
      </c>
      <c r="E6" s="258">
        <f>'4. Locatie PI Alphen-Eikenlaan'!$I$55</f>
        <v>0</v>
      </c>
      <c r="F6" s="95"/>
    </row>
    <row r="7" spans="1:6" ht="27.95" customHeight="1" x14ac:dyDescent="0.2">
      <c r="A7" s="257" t="s">
        <v>73</v>
      </c>
      <c r="B7" s="352" t="s">
        <v>127</v>
      </c>
      <c r="C7" s="264">
        <f>'5. Locatie PI Grave'!$F$16</f>
        <v>0</v>
      </c>
      <c r="D7" s="258">
        <f>'5. Locatie PI Grave'!$G$55</f>
        <v>0</v>
      </c>
      <c r="E7" s="258">
        <f>'5. Locatie PI Grave'!$I$55</f>
        <v>0</v>
      </c>
      <c r="F7" s="95"/>
    </row>
    <row r="8" spans="1:6" ht="27.95" customHeight="1" x14ac:dyDescent="0.2">
      <c r="A8" s="257" t="s">
        <v>73</v>
      </c>
      <c r="B8" s="352" t="s">
        <v>121</v>
      </c>
      <c r="C8" s="264">
        <f>'6. Locatie PI Haaglanden'!F16</f>
        <v>0</v>
      </c>
      <c r="D8" s="258">
        <f>'6. Locatie PI Haaglanden'!G55</f>
        <v>0</v>
      </c>
      <c r="E8" s="258">
        <f>'6. Locatie PI Haaglanden'!I55</f>
        <v>0</v>
      </c>
      <c r="F8" s="95"/>
    </row>
    <row r="9" spans="1:6" ht="27.95" customHeight="1" x14ac:dyDescent="0.2">
      <c r="A9" s="257" t="s">
        <v>73</v>
      </c>
      <c r="B9" s="352" t="s">
        <v>140</v>
      </c>
      <c r="C9" s="264">
        <f>'7. Locatie PI Krimpen'!F16</f>
        <v>0</v>
      </c>
      <c r="D9" s="258">
        <f>'7. Locatie PI Krimpen'!G55</f>
        <v>0</v>
      </c>
      <c r="E9" s="258">
        <f>'7. Locatie PI Krimpen'!I55</f>
        <v>0</v>
      </c>
      <c r="F9" s="95"/>
    </row>
    <row r="10" spans="1:6" ht="27.95" customHeight="1" x14ac:dyDescent="0.2">
      <c r="A10" s="257" t="s">
        <v>73</v>
      </c>
      <c r="B10" s="352" t="s">
        <v>129</v>
      </c>
      <c r="C10" s="264">
        <f>'8. Locatie PI Middelburg'!$F$16</f>
        <v>0</v>
      </c>
      <c r="D10" s="258">
        <f>'8. Locatie PI Middelburg'!$G$55</f>
        <v>0</v>
      </c>
      <c r="E10" s="258">
        <f>'8. Locatie PI Middelburg'!$I$55</f>
        <v>0</v>
      </c>
      <c r="F10" s="95"/>
    </row>
    <row r="11" spans="1:6" ht="27.95" customHeight="1" x14ac:dyDescent="0.2">
      <c r="A11" s="257" t="s">
        <v>73</v>
      </c>
      <c r="B11" s="352" t="s">
        <v>122</v>
      </c>
      <c r="C11" s="264">
        <f>'9. Locatie PI R''dam de Schie'!F16</f>
        <v>0</v>
      </c>
      <c r="D11" s="258">
        <f>'9. Locatie PI R''dam de Schie'!G55</f>
        <v>0</v>
      </c>
      <c r="E11" s="258">
        <f>'9. Locatie PI R''dam de Schie'!I55</f>
        <v>0</v>
      </c>
      <c r="F11" s="95"/>
    </row>
    <row r="12" spans="1:6" ht="27.95" customHeight="1" x14ac:dyDescent="0.2">
      <c r="A12" s="257" t="s">
        <v>73</v>
      </c>
      <c r="B12" s="352" t="s">
        <v>123</v>
      </c>
      <c r="C12" s="264">
        <f>'10. Locatie PI R''dam Hoogvliet'!$F$16</f>
        <v>0</v>
      </c>
      <c r="D12" s="258">
        <f>'10. Locatie PI R''dam Hoogvliet'!$G$55</f>
        <v>0</v>
      </c>
      <c r="E12" s="258">
        <f>'10. Locatie PI R''dam Hoogvliet'!$I$55</f>
        <v>0</v>
      </c>
      <c r="F12" s="95"/>
    </row>
    <row r="13" spans="1:6" ht="27.95" customHeight="1" x14ac:dyDescent="0.2">
      <c r="A13" s="257" t="s">
        <v>73</v>
      </c>
      <c r="B13" s="352" t="s">
        <v>126</v>
      </c>
      <c r="C13" s="264">
        <f>'11. Locatie PI Sittard'!$F$16</f>
        <v>0</v>
      </c>
      <c r="D13" s="258">
        <f>'11. Locatie PI Sittard'!$G$55</f>
        <v>0</v>
      </c>
      <c r="E13" s="258">
        <f>'11. Locatie PI Sittard'!$I$55</f>
        <v>0</v>
      </c>
      <c r="F13" s="95"/>
    </row>
    <row r="14" spans="1:6" ht="27.95" customHeight="1" x14ac:dyDescent="0.2">
      <c r="A14" s="257" t="s">
        <v>73</v>
      </c>
      <c r="B14" s="352" t="s">
        <v>128</v>
      </c>
      <c r="C14" s="264">
        <f>'12. Locatie PI Vught'!$F$16</f>
        <v>0</v>
      </c>
      <c r="D14" s="258">
        <f>'12. Locatie PI Vught'!$G$55</f>
        <v>0</v>
      </c>
      <c r="E14" s="258">
        <f>'12. Locatie PI Vught'!$I$55</f>
        <v>0</v>
      </c>
      <c r="F14" s="95"/>
    </row>
    <row r="15" spans="1:6" ht="27.95" customHeight="1" x14ac:dyDescent="0.2">
      <c r="A15" s="257" t="s">
        <v>73</v>
      </c>
      <c r="B15" s="352" t="s">
        <v>131</v>
      </c>
      <c r="C15" s="264">
        <f>'13. Locatie PI Zuid-Oost Roerm '!$F$16</f>
        <v>0</v>
      </c>
      <c r="D15" s="258">
        <f>'13. Locatie PI Zuid-Oost Roerm '!$G$55</f>
        <v>0</v>
      </c>
      <c r="E15" s="258">
        <f>'13. Locatie PI Zuid-Oost Roerm '!$I$55</f>
        <v>0</v>
      </c>
      <c r="F15" s="95"/>
    </row>
    <row r="16" spans="1:6" ht="27" customHeight="1" x14ac:dyDescent="0.2">
      <c r="A16" s="50" t="s">
        <v>115</v>
      </c>
      <c r="B16" s="43"/>
      <c r="C16" s="72">
        <f>SUM(C5:C15)</f>
        <v>0</v>
      </c>
      <c r="D16" s="263">
        <f>+SUM(D5:D15)</f>
        <v>0</v>
      </c>
      <c r="E16" s="263">
        <f>+SUM(E5:E15)</f>
        <v>0</v>
      </c>
      <c r="F16" s="95"/>
    </row>
    <row r="17" spans="1:8" s="31" customFormat="1" x14ac:dyDescent="0.2">
      <c r="A17" s="96"/>
      <c r="B17" s="96"/>
      <c r="C17" s="96"/>
      <c r="D17" s="108"/>
      <c r="E17" s="108"/>
      <c r="F17" s="95"/>
    </row>
    <row r="18" spans="1:8" x14ac:dyDescent="0.2">
      <c r="A18" s="50" t="s">
        <v>17</v>
      </c>
      <c r="B18" s="53"/>
      <c r="C18" s="53"/>
      <c r="D18" s="54" t="s">
        <v>33</v>
      </c>
      <c r="E18" s="54" t="s">
        <v>19</v>
      </c>
      <c r="F18" s="95"/>
    </row>
    <row r="19" spans="1:8" ht="39" customHeight="1" x14ac:dyDescent="0.2">
      <c r="A19" s="353" t="s">
        <v>112</v>
      </c>
      <c r="B19" s="53"/>
      <c r="C19" s="53"/>
      <c r="D19" s="55">
        <f>'14. Vergaderservice'!F7</f>
        <v>0</v>
      </c>
      <c r="E19" s="55">
        <f>'14. Vergaderservice'!G7</f>
        <v>0</v>
      </c>
      <c r="F19" s="95"/>
    </row>
    <row r="20" spans="1:8" x14ac:dyDescent="0.2">
      <c r="A20" s="56" t="s">
        <v>20</v>
      </c>
      <c r="B20" s="45"/>
      <c r="C20" s="45"/>
      <c r="D20" s="339">
        <f>'15. Bijeenkomsten'!F9</f>
        <v>0</v>
      </c>
      <c r="E20" s="55">
        <f>'15. Bijeenkomsten'!G9</f>
        <v>0</v>
      </c>
      <c r="F20" s="95"/>
    </row>
    <row r="21" spans="1:8" x14ac:dyDescent="0.2">
      <c r="A21" s="56" t="s">
        <v>93</v>
      </c>
      <c r="B21" s="43"/>
      <c r="C21" s="39"/>
      <c r="D21" s="339">
        <f>'16. Vergaderlunches &amp; Fruit'!F8</f>
        <v>420000</v>
      </c>
      <c r="E21" s="339">
        <f>'16. Vergaderlunches &amp; Fruit'!G8</f>
        <v>457800.00000000012</v>
      </c>
      <c r="F21" s="95"/>
    </row>
    <row r="22" spans="1:8" x14ac:dyDescent="0.2">
      <c r="A22" s="56" t="s">
        <v>132</v>
      </c>
      <c r="B22" s="333"/>
      <c r="C22" s="39"/>
      <c r="D22" s="339">
        <f>'16. Vergaderlunches &amp; Fruit'!F13</f>
        <v>0</v>
      </c>
      <c r="E22" s="339">
        <f>'16. Vergaderlunches &amp; Fruit'!G13</f>
        <v>0</v>
      </c>
      <c r="F22" s="95"/>
    </row>
    <row r="23" spans="1:8" x14ac:dyDescent="0.2">
      <c r="A23" s="73" t="s">
        <v>173</v>
      </c>
      <c r="B23" s="74"/>
      <c r="C23" s="74"/>
      <c r="D23" s="314">
        <f>SUM(D19:D22)</f>
        <v>420000</v>
      </c>
      <c r="E23" s="229">
        <f>SUM(E19:E22)</f>
        <v>457800.00000000012</v>
      </c>
      <c r="F23" s="95"/>
    </row>
    <row r="24" spans="1:8" s="31" customFormat="1" x14ac:dyDescent="0.2">
      <c r="A24" s="99"/>
      <c r="B24" s="99"/>
      <c r="C24" s="99"/>
      <c r="D24" s="107"/>
      <c r="E24" s="107"/>
      <c r="F24" s="95"/>
      <c r="H24" s="317"/>
    </row>
    <row r="25" spans="1:8" s="31" customFormat="1" ht="13.5" thickBot="1" x14ac:dyDescent="0.25">
      <c r="A25" s="99"/>
      <c r="B25" s="99"/>
      <c r="C25" s="99"/>
      <c r="D25" s="107"/>
      <c r="E25" s="107"/>
      <c r="F25" s="95"/>
      <c r="H25"/>
    </row>
    <row r="26" spans="1:8" ht="13.5" thickBot="1" x14ac:dyDescent="0.25">
      <c r="A26" s="75"/>
      <c r="B26" s="76"/>
      <c r="C26" s="78" t="s">
        <v>39</v>
      </c>
      <c r="D26" s="79" t="s">
        <v>34</v>
      </c>
      <c r="E26" s="80" t="s">
        <v>106</v>
      </c>
      <c r="F26" s="95"/>
      <c r="H26" s="317"/>
    </row>
    <row r="27" spans="1:8" ht="56.25" customHeight="1" thickBot="1" x14ac:dyDescent="0.25">
      <c r="A27" s="418" t="s">
        <v>74</v>
      </c>
      <c r="B27" s="419"/>
      <c r="C27" s="313">
        <f>C16</f>
        <v>0</v>
      </c>
      <c r="D27" s="347">
        <f>SUM(D16+D23)</f>
        <v>420000</v>
      </c>
      <c r="E27" s="346">
        <f>SUM(E16+E23)</f>
        <v>457800.00000000012</v>
      </c>
      <c r="F27" s="95"/>
    </row>
    <row r="28" spans="1:8" x14ac:dyDescent="0.2">
      <c r="A28" s="95"/>
      <c r="B28" s="95"/>
      <c r="C28" s="95"/>
      <c r="D28" s="110"/>
      <c r="E28" s="111"/>
      <c r="F28" s="95"/>
      <c r="H28" s="317"/>
    </row>
    <row r="29" spans="1:8" ht="35.1" customHeight="1" x14ac:dyDescent="0.2">
      <c r="A29" s="420" t="s">
        <v>175</v>
      </c>
      <c r="B29" s="420"/>
      <c r="C29" s="420"/>
      <c r="D29" s="420"/>
      <c r="E29" s="420"/>
      <c r="F29" s="95"/>
    </row>
    <row r="30" spans="1:8" ht="13.5" customHeight="1" x14ac:dyDescent="0.2">
      <c r="A30" s="420" t="s">
        <v>102</v>
      </c>
      <c r="B30" s="420"/>
      <c r="C30" s="420"/>
      <c r="D30" s="420"/>
      <c r="E30" s="420"/>
      <c r="F30" s="95"/>
    </row>
    <row r="31" spans="1:8" ht="15" x14ac:dyDescent="0.3">
      <c r="A31" s="315"/>
      <c r="B31" s="95"/>
      <c r="C31" s="95"/>
      <c r="D31" s="95"/>
      <c r="E31" s="112"/>
      <c r="F31" s="95"/>
    </row>
    <row r="32" spans="1:8" ht="26.25" customHeight="1" x14ac:dyDescent="0.2">
      <c r="A32" s="317" t="s">
        <v>86</v>
      </c>
      <c r="F32" s="95"/>
    </row>
    <row r="33" spans="1:6" x14ac:dyDescent="0.2">
      <c r="A33" s="317" t="s">
        <v>86</v>
      </c>
      <c r="F33" s="95"/>
    </row>
    <row r="34" spans="1:6" x14ac:dyDescent="0.2">
      <c r="A34" s="95"/>
      <c r="B34" s="95"/>
      <c r="C34" s="95"/>
      <c r="D34" s="95"/>
      <c r="E34" s="112"/>
      <c r="F34" s="95"/>
    </row>
    <row r="35" spans="1:6" x14ac:dyDescent="0.2">
      <c r="A35" s="95"/>
      <c r="B35" s="95"/>
      <c r="C35" s="95"/>
      <c r="D35" s="95"/>
      <c r="E35" s="112"/>
      <c r="F35" s="95"/>
    </row>
    <row r="36" spans="1:6" x14ac:dyDescent="0.2">
      <c r="A36" s="95"/>
      <c r="B36" s="95"/>
      <c r="C36" s="95"/>
      <c r="D36" s="95"/>
      <c r="E36" s="112"/>
      <c r="F36" s="95"/>
    </row>
    <row r="37" spans="1:6" x14ac:dyDescent="0.2">
      <c r="F37" s="95"/>
    </row>
  </sheetData>
  <sheetProtection algorithmName="SHA-512" hashValue="KaXen57SbCJ/K9OYhmTEyDQhqIA934dDTyiwfwBUuC14w4wvwvWpgHRJIW+Y0fll31UA5t7Ba14Ybc1tLqbvug==" saltValue="jAgBN8EpKAFew+Q3aLfPCg==" spinCount="100000" sheet="1" objects="1" scenarios="1"/>
  <customSheetViews>
    <customSheetView guid="{AEBFB8B1-F3B8-4BC1-8D6D-6E9109CD6111}" showPageBreaks="1" fitToPage="1" printArea="1" topLeftCell="A13">
      <selection activeCell="B26" sqref="B26"/>
      <pageMargins left="0.75" right="0.75" top="1" bottom="1" header="0.5" footer="0.5"/>
      <pageSetup paperSize="9" scale="69" orientation="portrait" r:id="rId1"/>
      <headerFooter alignWithMargins="0"/>
    </customSheetView>
  </customSheetViews>
  <mergeCells count="3">
    <mergeCell ref="A27:B27"/>
    <mergeCell ref="A29:E29"/>
    <mergeCell ref="A30:E30"/>
  </mergeCells>
  <phoneticPr fontId="0" type="noConversion"/>
  <pageMargins left="0.75" right="0.75" top="1" bottom="1" header="0.5" footer="0.5"/>
  <pageSetup paperSize="9" scale="52"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C765-FF8F-4F08-94A6-F92A57E54684}">
  <dimension ref="A1"/>
  <sheetViews>
    <sheetView workbookViewId="0"/>
  </sheetViews>
  <sheetFormatPr defaultRowHeight="12.75" x14ac:dyDescent="0.2"/>
  <sheetData/>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5"/>
  <sheetViews>
    <sheetView showGridLines="0" showRuler="0" topLeftCell="A2" zoomScale="98" zoomScaleNormal="98" zoomScaleSheetLayoutView="100" zoomScalePageLayoutView="75" workbookViewId="0">
      <selection activeCell="D15" sqref="D15"/>
    </sheetView>
  </sheetViews>
  <sheetFormatPr defaultColWidth="9.140625" defaultRowHeight="15" x14ac:dyDescent="0.3"/>
  <cols>
    <col min="1" max="1" width="60.28515625" style="26" customWidth="1"/>
    <col min="2" max="2" width="28.7109375" style="1" customWidth="1"/>
    <col min="3" max="3" width="20.85546875" style="1" customWidth="1"/>
    <col min="4" max="4" width="13.140625" style="27" customWidth="1"/>
    <col min="5" max="5" width="13.42578125" style="64" customWidth="1"/>
    <col min="6" max="6" width="22.28515625" style="91" customWidth="1"/>
    <col min="7" max="7" width="10.5703125" style="1" bestFit="1" customWidth="1"/>
    <col min="8" max="16384" width="9.140625" style="1"/>
  </cols>
  <sheetData>
    <row r="1" spans="1:8" x14ac:dyDescent="0.3">
      <c r="A1" s="113"/>
      <c r="B1" s="114"/>
      <c r="C1" s="114"/>
      <c r="D1" s="115"/>
      <c r="E1" s="116"/>
      <c r="F1" s="117"/>
      <c r="G1" s="114"/>
      <c r="H1" s="114"/>
    </row>
    <row r="2" spans="1:8" x14ac:dyDescent="0.3">
      <c r="A2" s="113"/>
      <c r="B2" s="114"/>
      <c r="C2" s="114"/>
      <c r="D2" s="115"/>
      <c r="E2" s="116"/>
      <c r="F2" s="117"/>
      <c r="G2" s="114"/>
      <c r="H2" s="114"/>
    </row>
    <row r="3" spans="1:8" x14ac:dyDescent="0.3">
      <c r="A3" s="118" t="s">
        <v>130</v>
      </c>
      <c r="B3" s="99"/>
      <c r="C3" s="99"/>
      <c r="D3" s="119"/>
      <c r="E3" s="120"/>
      <c r="F3" s="121"/>
      <c r="G3" s="96"/>
      <c r="H3" s="114"/>
    </row>
    <row r="4" spans="1:8" ht="9.75" customHeight="1" x14ac:dyDescent="0.3">
      <c r="A4" s="122"/>
      <c r="B4" s="99"/>
      <c r="C4" s="99"/>
      <c r="D4" s="119"/>
      <c r="E4" s="120"/>
      <c r="F4" s="121"/>
      <c r="G4" s="96"/>
      <c r="H4" s="114"/>
    </row>
    <row r="5" spans="1:8" x14ac:dyDescent="0.3">
      <c r="A5" s="85" t="s">
        <v>28</v>
      </c>
      <c r="B5" s="86"/>
      <c r="C5" s="86"/>
      <c r="D5" s="87"/>
      <c r="E5" s="88"/>
      <c r="F5" s="89"/>
      <c r="G5" s="96"/>
      <c r="H5" s="114"/>
    </row>
    <row r="6" spans="1:8" s="33" customFormat="1" ht="45.75" customHeight="1" x14ac:dyDescent="0.3">
      <c r="A6" s="81" t="s">
        <v>21</v>
      </c>
      <c r="B6" s="159"/>
      <c r="C6" s="82" t="s">
        <v>35</v>
      </c>
      <c r="D6" s="83" t="s">
        <v>63</v>
      </c>
      <c r="E6" s="84" t="s">
        <v>31</v>
      </c>
      <c r="F6" s="157" t="s">
        <v>64</v>
      </c>
      <c r="G6" s="124"/>
      <c r="H6" s="125"/>
    </row>
    <row r="7" spans="1:8" s="33" customFormat="1" ht="27.75" customHeight="1" x14ac:dyDescent="0.3">
      <c r="A7" s="163"/>
      <c r="B7" s="158"/>
      <c r="C7" s="57"/>
      <c r="D7" s="359"/>
      <c r="E7" s="360"/>
      <c r="F7" s="361"/>
      <c r="G7" s="124"/>
      <c r="H7" s="348"/>
    </row>
    <row r="8" spans="1:8" ht="27" customHeight="1" x14ac:dyDescent="0.3">
      <c r="A8" s="163" t="s">
        <v>125</v>
      </c>
      <c r="B8" s="158" t="s">
        <v>62</v>
      </c>
      <c r="C8" s="57" t="s">
        <v>183</v>
      </c>
      <c r="D8" s="266">
        <v>0</v>
      </c>
      <c r="E8" s="349"/>
      <c r="F8" s="90">
        <f>D8*(1+E8)</f>
        <v>0</v>
      </c>
      <c r="G8" s="96"/>
      <c r="H8" s="114"/>
    </row>
    <row r="9" spans="1:8" s="25" customFormat="1" ht="45" x14ac:dyDescent="0.3">
      <c r="A9" s="68" t="s">
        <v>45</v>
      </c>
      <c r="B9" s="69"/>
      <c r="C9" s="69" t="s">
        <v>36</v>
      </c>
      <c r="D9" s="70" t="s">
        <v>63</v>
      </c>
      <c r="E9" s="71" t="s">
        <v>31</v>
      </c>
      <c r="F9" s="157" t="s">
        <v>64</v>
      </c>
      <c r="G9" s="127"/>
      <c r="H9" s="128"/>
    </row>
    <row r="10" spans="1:8" s="67" customFormat="1" x14ac:dyDescent="0.15">
      <c r="A10" s="65" t="s">
        <v>87</v>
      </c>
      <c r="B10" s="158" t="s">
        <v>62</v>
      </c>
      <c r="C10" s="160" t="s">
        <v>85</v>
      </c>
      <c r="D10" s="266">
        <v>0</v>
      </c>
      <c r="E10" s="350"/>
      <c r="F10" s="66">
        <f t="shared" ref="F10:F11" si="0">D10*(1+E10)</f>
        <v>0</v>
      </c>
      <c r="G10" s="129"/>
      <c r="H10" s="130"/>
    </row>
    <row r="11" spans="1:8" s="67" customFormat="1" x14ac:dyDescent="0.15">
      <c r="A11" s="65" t="s">
        <v>88</v>
      </c>
      <c r="B11" s="158" t="s">
        <v>62</v>
      </c>
      <c r="C11" s="65" t="s">
        <v>85</v>
      </c>
      <c r="D11" s="266">
        <v>0</v>
      </c>
      <c r="E11" s="350"/>
      <c r="F11" s="66">
        <f t="shared" si="0"/>
        <v>0</v>
      </c>
      <c r="G11" s="129"/>
      <c r="H11" s="130"/>
    </row>
    <row r="12" spans="1:8" s="328" customFormat="1" ht="45" x14ac:dyDescent="0.3">
      <c r="A12" s="68" t="s">
        <v>178</v>
      </c>
      <c r="B12" s="69"/>
      <c r="C12" s="69" t="s">
        <v>36</v>
      </c>
      <c r="D12" s="70" t="s">
        <v>63</v>
      </c>
      <c r="E12" s="71" t="s">
        <v>31</v>
      </c>
      <c r="F12" s="157" t="s">
        <v>64</v>
      </c>
      <c r="G12" s="327"/>
    </row>
    <row r="13" spans="1:8" s="92" customFormat="1" ht="38.25" customHeight="1" x14ac:dyDescent="0.3">
      <c r="A13" s="65" t="s">
        <v>89</v>
      </c>
      <c r="B13" s="57" t="s">
        <v>94</v>
      </c>
      <c r="C13" s="65" t="s">
        <v>92</v>
      </c>
      <c r="D13" s="421">
        <v>8.25</v>
      </c>
      <c r="E13" s="325">
        <v>0.09</v>
      </c>
      <c r="F13" s="338">
        <f t="shared" ref="F13:F17" si="1">D13*(1+E13)</f>
        <v>8.9925000000000015</v>
      </c>
      <c r="G13" s="63"/>
    </row>
    <row r="14" spans="1:8" s="92" customFormat="1" ht="37.5" customHeight="1" x14ac:dyDescent="0.3">
      <c r="A14" s="65" t="s">
        <v>90</v>
      </c>
      <c r="B14" s="57" t="s">
        <v>94</v>
      </c>
      <c r="C14" s="65" t="s">
        <v>92</v>
      </c>
      <c r="D14" s="421">
        <v>6.5</v>
      </c>
      <c r="E14" s="325">
        <v>0.09</v>
      </c>
      <c r="F14" s="338">
        <f t="shared" si="1"/>
        <v>7.0850000000000009</v>
      </c>
      <c r="G14" s="63"/>
    </row>
    <row r="15" spans="1:8" s="92" customFormat="1" ht="37.5" customHeight="1" x14ac:dyDescent="0.3">
      <c r="A15" s="65" t="s">
        <v>91</v>
      </c>
      <c r="B15" s="57" t="s">
        <v>94</v>
      </c>
      <c r="C15" s="65" t="s">
        <v>92</v>
      </c>
      <c r="D15" s="421">
        <v>9.25</v>
      </c>
      <c r="E15" s="325">
        <v>0.09</v>
      </c>
      <c r="F15" s="326">
        <f t="shared" si="1"/>
        <v>10.082500000000001</v>
      </c>
      <c r="G15" s="63"/>
    </row>
    <row r="16" spans="1:8" s="92" customFormat="1" ht="47.25" customHeight="1" x14ac:dyDescent="0.3">
      <c r="A16" s="68" t="s">
        <v>179</v>
      </c>
      <c r="B16" s="69"/>
      <c r="C16" s="69" t="s">
        <v>36</v>
      </c>
      <c r="D16" s="70" t="s">
        <v>63</v>
      </c>
      <c r="E16" s="71" t="s">
        <v>31</v>
      </c>
      <c r="F16" s="157" t="s">
        <v>64</v>
      </c>
      <c r="G16" s="63"/>
    </row>
    <row r="17" spans="1:6" x14ac:dyDescent="0.3">
      <c r="A17" s="65" t="s">
        <v>132</v>
      </c>
      <c r="B17" s="158" t="s">
        <v>62</v>
      </c>
      <c r="C17" s="65" t="s">
        <v>172</v>
      </c>
      <c r="D17" s="266">
        <v>0</v>
      </c>
      <c r="E17" s="350"/>
      <c r="F17" s="66">
        <f t="shared" si="1"/>
        <v>0</v>
      </c>
    </row>
    <row r="18" spans="1:6" x14ac:dyDescent="0.3">
      <c r="A18" s="401" t="s">
        <v>176</v>
      </c>
      <c r="B18" s="401"/>
      <c r="C18" s="401"/>
      <c r="D18" s="401"/>
      <c r="E18" s="401"/>
    </row>
    <row r="19" spans="1:6" x14ac:dyDescent="0.3">
      <c r="A19" s="401"/>
      <c r="B19" s="401"/>
      <c r="C19" s="401"/>
      <c r="D19" s="401"/>
      <c r="E19" s="401"/>
    </row>
    <row r="20" spans="1:6" x14ac:dyDescent="0.3">
      <c r="A20" s="336"/>
      <c r="B20" s="336"/>
      <c r="C20" s="336"/>
      <c r="D20" s="336"/>
      <c r="E20" s="336"/>
    </row>
    <row r="21" spans="1:6" x14ac:dyDescent="0.3">
      <c r="A21" s="375" t="s">
        <v>177</v>
      </c>
      <c r="B21" s="231"/>
      <c r="C21" s="231"/>
    </row>
    <row r="22" spans="1:6" x14ac:dyDescent="0.3">
      <c r="A22" s="340"/>
      <c r="B22" s="231"/>
      <c r="C22" s="231"/>
    </row>
    <row r="23" spans="1:6" x14ac:dyDescent="0.3">
      <c r="A23" s="341"/>
      <c r="B23" s="231"/>
      <c r="C23" s="231"/>
    </row>
    <row r="24" spans="1:6" x14ac:dyDescent="0.3">
      <c r="A24" s="1"/>
    </row>
    <row r="25" spans="1:6" x14ac:dyDescent="0.3">
      <c r="A25" s="335"/>
    </row>
  </sheetData>
  <sheetProtection algorithmName="SHA-512" hashValue="ePfyXze0M13nrsy6oHD9uUIfpVGzZsS9LyhDfQHcovrBT6YxAeqcojXn6i6pcPqIyNWUGJJqw4Ay3h/4G8RBBA==" saltValue="yLyMOj6O6pgFxQbu2yDpKQ==" spinCount="100000" sheet="1" objects="1" scenarios="1" formatColumns="0" formatRows="0"/>
  <customSheetViews>
    <customSheetView guid="{AEBFB8B1-F3B8-4BC1-8D6D-6E9109CD6111}" showPageBreaks="1" fitToPage="1" printArea="1">
      <pane ySplit="4" topLeftCell="A8" activePane="bottomLeft" state="frozen"/>
      <selection pane="bottomLeft" activeCell="D9" sqref="D9"/>
      <pageMargins left="0.59055118110236227" right="0.59055118110236227" top="0.98425196850393704" bottom="0.98425196850393704" header="0.51181102362204722" footer="0.51181102362204722"/>
      <pageSetup paperSize="9" scale="58" orientation="portrait" r:id="rId1"/>
      <headerFooter alignWithMargins="0"/>
    </customSheetView>
  </customSheetViews>
  <mergeCells count="1">
    <mergeCell ref="A18:E19"/>
  </mergeCells>
  <phoneticPr fontId="0" type="noConversion"/>
  <pageMargins left="0.59055118110236227" right="0.59055118110236227" top="0.98425196850393704" bottom="0.98425196850393704" header="0.51181102362204722" footer="0.51181102362204722"/>
  <pageSetup paperSize="9" scale="58" orientation="portrait" r:id="rId2"/>
  <headerFooter alignWithMargins="0">
    <oddHeader xml:space="preserve">&amp;LAanbesteding Cateringdienstverlening t.b.v. Concernverlener FMH
met zaaknummer 31151096
</oddHead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EE97-1411-408F-B9A2-934E2E1709C7}">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166</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117</v>
      </c>
      <c r="B3" s="409"/>
      <c r="C3" s="409"/>
      <c r="D3" s="409"/>
      <c r="E3" s="409"/>
      <c r="F3" s="409"/>
      <c r="G3" s="409"/>
      <c r="H3" s="409"/>
      <c r="I3" s="410"/>
    </row>
    <row r="4" spans="1:9" s="2" customFormat="1" x14ac:dyDescent="0.3">
      <c r="A4" s="414" t="s">
        <v>167</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04">
        <f>E6*C6</f>
        <v>0</v>
      </c>
      <c r="G6" s="305">
        <f>E6*D6*C6</f>
        <v>0</v>
      </c>
      <c r="H6" s="270"/>
      <c r="I6" s="308">
        <f>G6*(1+H6)</f>
        <v>0</v>
      </c>
    </row>
    <row r="7" spans="1:9" x14ac:dyDescent="0.3">
      <c r="A7" s="267" t="s">
        <v>78</v>
      </c>
      <c r="B7" s="268"/>
      <c r="C7" s="278"/>
      <c r="D7" s="276"/>
      <c r="E7" s="77">
        <v>255</v>
      </c>
      <c r="F7" s="304">
        <f t="shared" ref="F7:F15" si="0">E7*C7</f>
        <v>0</v>
      </c>
      <c r="G7" s="305">
        <f t="shared" ref="G7:G15" si="1">E7*D7*C7</f>
        <v>0</v>
      </c>
      <c r="H7" s="270"/>
      <c r="I7" s="308">
        <f t="shared" ref="I7:I15" si="2">G7*(1+H7)</f>
        <v>0</v>
      </c>
    </row>
    <row r="8" spans="1:9" x14ac:dyDescent="0.3">
      <c r="A8" s="267" t="s">
        <v>79</v>
      </c>
      <c r="B8" s="268"/>
      <c r="C8" s="278"/>
      <c r="D8" s="276"/>
      <c r="E8" s="77">
        <v>255</v>
      </c>
      <c r="F8" s="304">
        <f t="shared" si="0"/>
        <v>0</v>
      </c>
      <c r="G8" s="305">
        <f t="shared" si="1"/>
        <v>0</v>
      </c>
      <c r="H8" s="270"/>
      <c r="I8" s="308">
        <f t="shared" si="2"/>
        <v>0</v>
      </c>
    </row>
    <row r="9" spans="1:9" x14ac:dyDescent="0.3">
      <c r="A9" s="267" t="s">
        <v>80</v>
      </c>
      <c r="B9" s="268"/>
      <c r="C9" s="278"/>
      <c r="D9" s="276"/>
      <c r="E9" s="77">
        <v>255</v>
      </c>
      <c r="F9" s="304">
        <f t="shared" si="0"/>
        <v>0</v>
      </c>
      <c r="G9" s="305">
        <f t="shared" si="1"/>
        <v>0</v>
      </c>
      <c r="H9" s="270"/>
      <c r="I9" s="308">
        <f t="shared" si="2"/>
        <v>0</v>
      </c>
    </row>
    <row r="10" spans="1:9" x14ac:dyDescent="0.3">
      <c r="A10" s="267" t="s">
        <v>81</v>
      </c>
      <c r="B10" s="268"/>
      <c r="C10" s="278"/>
      <c r="D10" s="276"/>
      <c r="E10" s="77">
        <v>255</v>
      </c>
      <c r="F10" s="304">
        <f t="shared" si="0"/>
        <v>0</v>
      </c>
      <c r="G10" s="305">
        <f t="shared" si="1"/>
        <v>0</v>
      </c>
      <c r="H10" s="270"/>
      <c r="I10" s="308">
        <f t="shared" si="2"/>
        <v>0</v>
      </c>
    </row>
    <row r="11" spans="1:9" x14ac:dyDescent="0.3">
      <c r="A11" s="267" t="s">
        <v>82</v>
      </c>
      <c r="B11" s="268"/>
      <c r="C11" s="278"/>
      <c r="D11" s="276"/>
      <c r="E11" s="77">
        <v>255</v>
      </c>
      <c r="F11" s="304">
        <f t="shared" si="0"/>
        <v>0</v>
      </c>
      <c r="G11" s="305">
        <f t="shared" si="1"/>
        <v>0</v>
      </c>
      <c r="H11" s="270"/>
      <c r="I11" s="308">
        <f t="shared" si="2"/>
        <v>0</v>
      </c>
    </row>
    <row r="12" spans="1:9" x14ac:dyDescent="0.3">
      <c r="A12" s="267" t="s">
        <v>40</v>
      </c>
      <c r="B12" s="268"/>
      <c r="C12" s="278"/>
      <c r="D12" s="276"/>
      <c r="E12" s="77">
        <v>255</v>
      </c>
      <c r="F12" s="304">
        <f t="shared" si="0"/>
        <v>0</v>
      </c>
      <c r="G12" s="305">
        <f t="shared" si="1"/>
        <v>0</v>
      </c>
      <c r="H12" s="270"/>
      <c r="I12" s="308">
        <f t="shared" si="2"/>
        <v>0</v>
      </c>
    </row>
    <row r="13" spans="1:9" x14ac:dyDescent="0.3">
      <c r="A13" s="267" t="s">
        <v>40</v>
      </c>
      <c r="B13" s="268"/>
      <c r="C13" s="278"/>
      <c r="D13" s="276"/>
      <c r="E13" s="77">
        <v>255</v>
      </c>
      <c r="F13" s="304">
        <f t="shared" si="0"/>
        <v>0</v>
      </c>
      <c r="G13" s="305">
        <f t="shared" si="1"/>
        <v>0</v>
      </c>
      <c r="H13" s="270"/>
      <c r="I13" s="308">
        <f t="shared" si="2"/>
        <v>0</v>
      </c>
    </row>
    <row r="14" spans="1:9" x14ac:dyDescent="0.3">
      <c r="A14" s="267" t="s">
        <v>40</v>
      </c>
      <c r="B14" s="268"/>
      <c r="C14" s="278"/>
      <c r="D14" s="276"/>
      <c r="E14" s="77">
        <v>255</v>
      </c>
      <c r="F14" s="304">
        <f t="shared" si="0"/>
        <v>0</v>
      </c>
      <c r="G14" s="305">
        <f t="shared" si="1"/>
        <v>0</v>
      </c>
      <c r="H14" s="270"/>
      <c r="I14" s="308">
        <f t="shared" si="2"/>
        <v>0</v>
      </c>
    </row>
    <row r="15" spans="1:9" ht="15.75" thickBot="1" x14ac:dyDescent="0.35">
      <c r="A15" s="267" t="s">
        <v>40</v>
      </c>
      <c r="B15" s="268"/>
      <c r="C15" s="278"/>
      <c r="D15" s="276"/>
      <c r="E15" s="77">
        <v>255</v>
      </c>
      <c r="F15" s="304">
        <f t="shared" si="0"/>
        <v>0</v>
      </c>
      <c r="G15" s="305">
        <f t="shared" si="1"/>
        <v>0</v>
      </c>
      <c r="H15" s="270"/>
      <c r="I15" s="308">
        <f t="shared" si="2"/>
        <v>0</v>
      </c>
    </row>
    <row r="16" spans="1:9" s="2" customFormat="1" ht="15.75" thickBot="1" x14ac:dyDescent="0.35">
      <c r="A16" s="178" t="s">
        <v>3</v>
      </c>
      <c r="B16" s="179"/>
      <c r="C16" s="180"/>
      <c r="D16" s="181"/>
      <c r="E16" s="179"/>
      <c r="F16" s="306">
        <f>SUM(F6:F15)</f>
        <v>0</v>
      </c>
      <c r="G16" s="307">
        <f>SUM(G6:G15)</f>
        <v>0</v>
      </c>
      <c r="H16" s="184"/>
      <c r="I16" s="309">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G21*(1+H21)</f>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40</v>
      </c>
      <c r="B40" s="279"/>
      <c r="C40" s="280"/>
      <c r="D40" s="281"/>
      <c r="E40" s="282"/>
      <c r="F40" s="283"/>
      <c r="G40" s="276"/>
      <c r="H40" s="270"/>
      <c r="I40" s="10">
        <f>G40*(1+H40)</f>
        <v>0</v>
      </c>
    </row>
    <row r="41" spans="1:9" x14ac:dyDescent="0.3">
      <c r="A41" s="267" t="s">
        <v>40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11" t="s">
        <v>168</v>
      </c>
      <c r="B55" s="412"/>
      <c r="C55" s="412"/>
      <c r="D55" s="412"/>
      <c r="E55" s="412"/>
      <c r="F55" s="413"/>
      <c r="G55" s="250">
        <f>G34-G53</f>
        <v>0</v>
      </c>
      <c r="H55" s="195"/>
      <c r="I55" s="251">
        <f>I34-I53</f>
        <v>0</v>
      </c>
    </row>
    <row r="56" spans="1:11" ht="20.25" customHeight="1" x14ac:dyDescent="0.45">
      <c r="A56" s="162"/>
      <c r="B56" s="249"/>
      <c r="C56" s="249"/>
      <c r="D56" s="1"/>
      <c r="E56" s="162"/>
      <c r="F56" s="161"/>
      <c r="G56" s="255"/>
      <c r="H56" s="230"/>
      <c r="I56" s="231"/>
    </row>
    <row r="57" spans="1:11" ht="16.5" customHeight="1" x14ac:dyDescent="0.45">
      <c r="A57" s="316"/>
      <c r="B57" s="249"/>
      <c r="C57" s="249"/>
      <c r="D57" s="1"/>
      <c r="E57" s="162"/>
      <c r="F57" s="161"/>
      <c r="G57" s="254"/>
      <c r="H57" s="230"/>
      <c r="I57" s="231"/>
    </row>
    <row r="58" spans="1:11" ht="12.75" customHeight="1" x14ac:dyDescent="0.35">
      <c r="A58" s="316" t="s">
        <v>98</v>
      </c>
      <c r="B58" s="135"/>
      <c r="C58" s="136"/>
      <c r="D58" s="248"/>
      <c r="E58" s="135"/>
      <c r="F58" s="114"/>
      <c r="G58" s="132"/>
      <c r="H58" s="133"/>
      <c r="I58" s="1"/>
    </row>
    <row r="59" spans="1:11" ht="17.25" customHeight="1" x14ac:dyDescent="0.35">
      <c r="A59" s="316" t="s">
        <v>86</v>
      </c>
      <c r="B59" s="233"/>
      <c r="C59" s="234"/>
      <c r="D59" s="232"/>
      <c r="E59" s="231"/>
      <c r="F59" s="233"/>
      <c r="G59" s="232"/>
      <c r="H59" s="235"/>
      <c r="I59" s="232"/>
      <c r="J59" s="58"/>
      <c r="K59" s="58"/>
    </row>
    <row r="60" spans="1:11" ht="15.75" x14ac:dyDescent="0.35">
      <c r="A60" s="316" t="s">
        <v>96</v>
      </c>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iMs29jc2yvrppnA1BEEVZfymYaZg4FSa79A7QE8qSaku3O0TYrB5yKg7yoid6l3XXJuneq+KnWe8IeXaz4dCQA==" saltValue="ocNP1ZwU6igkcK164awyAA=="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99F2-92DE-4D08-A7A5-88ED0C1729D4}">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171</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117</v>
      </c>
      <c r="B3" s="409"/>
      <c r="C3" s="409"/>
      <c r="D3" s="409"/>
      <c r="E3" s="409"/>
      <c r="F3" s="409"/>
      <c r="G3" s="409"/>
      <c r="H3" s="409"/>
      <c r="I3" s="410"/>
    </row>
    <row r="4" spans="1:9" s="2" customFormat="1" x14ac:dyDescent="0.3">
      <c r="A4" s="414" t="s">
        <v>169</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04">
        <f>E6*C6</f>
        <v>0</v>
      </c>
      <c r="G6" s="305">
        <f>E6*D6*C6</f>
        <v>0</v>
      </c>
      <c r="H6" s="270"/>
      <c r="I6" s="308">
        <f>G6*(1+H6)</f>
        <v>0</v>
      </c>
    </row>
    <row r="7" spans="1:9" x14ac:dyDescent="0.3">
      <c r="A7" s="267" t="s">
        <v>78</v>
      </c>
      <c r="B7" s="268"/>
      <c r="C7" s="278"/>
      <c r="D7" s="276"/>
      <c r="E7" s="77">
        <v>255</v>
      </c>
      <c r="F7" s="304">
        <f t="shared" ref="F7:F15" si="0">E7*C7</f>
        <v>0</v>
      </c>
      <c r="G7" s="305">
        <f t="shared" ref="G7:G15" si="1">E7*D7*C7</f>
        <v>0</v>
      </c>
      <c r="H7" s="270"/>
      <c r="I7" s="308">
        <f t="shared" ref="I7:I15" si="2">G7*(1+H7)</f>
        <v>0</v>
      </c>
    </row>
    <row r="8" spans="1:9" x14ac:dyDescent="0.3">
      <c r="A8" s="267" t="s">
        <v>79</v>
      </c>
      <c r="B8" s="268"/>
      <c r="C8" s="278"/>
      <c r="D8" s="276"/>
      <c r="E8" s="77">
        <v>255</v>
      </c>
      <c r="F8" s="304">
        <f t="shared" si="0"/>
        <v>0</v>
      </c>
      <c r="G8" s="305">
        <f t="shared" si="1"/>
        <v>0</v>
      </c>
      <c r="H8" s="270"/>
      <c r="I8" s="308">
        <f t="shared" si="2"/>
        <v>0</v>
      </c>
    </row>
    <row r="9" spans="1:9" x14ac:dyDescent="0.3">
      <c r="A9" s="267" t="s">
        <v>80</v>
      </c>
      <c r="B9" s="268"/>
      <c r="C9" s="278"/>
      <c r="D9" s="276"/>
      <c r="E9" s="77">
        <v>255</v>
      </c>
      <c r="F9" s="304">
        <f t="shared" si="0"/>
        <v>0</v>
      </c>
      <c r="G9" s="305">
        <f t="shared" si="1"/>
        <v>0</v>
      </c>
      <c r="H9" s="270"/>
      <c r="I9" s="308">
        <f t="shared" si="2"/>
        <v>0</v>
      </c>
    </row>
    <row r="10" spans="1:9" x14ac:dyDescent="0.3">
      <c r="A10" s="267" t="s">
        <v>81</v>
      </c>
      <c r="B10" s="268"/>
      <c r="C10" s="278"/>
      <c r="D10" s="276"/>
      <c r="E10" s="77">
        <v>255</v>
      </c>
      <c r="F10" s="304">
        <f t="shared" si="0"/>
        <v>0</v>
      </c>
      <c r="G10" s="305">
        <f t="shared" si="1"/>
        <v>0</v>
      </c>
      <c r="H10" s="270"/>
      <c r="I10" s="308">
        <f t="shared" si="2"/>
        <v>0</v>
      </c>
    </row>
    <row r="11" spans="1:9" x14ac:dyDescent="0.3">
      <c r="A11" s="267" t="s">
        <v>82</v>
      </c>
      <c r="B11" s="268"/>
      <c r="C11" s="278"/>
      <c r="D11" s="276"/>
      <c r="E11" s="77">
        <v>255</v>
      </c>
      <c r="F11" s="304">
        <f t="shared" si="0"/>
        <v>0</v>
      </c>
      <c r="G11" s="305">
        <f t="shared" si="1"/>
        <v>0</v>
      </c>
      <c r="H11" s="270"/>
      <c r="I11" s="308">
        <f t="shared" si="2"/>
        <v>0</v>
      </c>
    </row>
    <row r="12" spans="1:9" x14ac:dyDescent="0.3">
      <c r="A12" s="267" t="s">
        <v>40</v>
      </c>
      <c r="B12" s="268"/>
      <c r="C12" s="278"/>
      <c r="D12" s="276"/>
      <c r="E12" s="77">
        <v>255</v>
      </c>
      <c r="F12" s="304">
        <f t="shared" si="0"/>
        <v>0</v>
      </c>
      <c r="G12" s="305">
        <f t="shared" si="1"/>
        <v>0</v>
      </c>
      <c r="H12" s="270"/>
      <c r="I12" s="308">
        <f t="shared" si="2"/>
        <v>0</v>
      </c>
    </row>
    <row r="13" spans="1:9" x14ac:dyDescent="0.3">
      <c r="A13" s="267" t="s">
        <v>40</v>
      </c>
      <c r="B13" s="268"/>
      <c r="C13" s="278"/>
      <c r="D13" s="276"/>
      <c r="E13" s="77">
        <v>255</v>
      </c>
      <c r="F13" s="304">
        <f t="shared" si="0"/>
        <v>0</v>
      </c>
      <c r="G13" s="305">
        <f t="shared" si="1"/>
        <v>0</v>
      </c>
      <c r="H13" s="270"/>
      <c r="I13" s="308">
        <f t="shared" si="2"/>
        <v>0</v>
      </c>
    </row>
    <row r="14" spans="1:9" x14ac:dyDescent="0.3">
      <c r="A14" s="267" t="s">
        <v>40</v>
      </c>
      <c r="B14" s="268"/>
      <c r="C14" s="278"/>
      <c r="D14" s="276"/>
      <c r="E14" s="77">
        <v>255</v>
      </c>
      <c r="F14" s="304">
        <f t="shared" si="0"/>
        <v>0</v>
      </c>
      <c r="G14" s="305">
        <f t="shared" si="1"/>
        <v>0</v>
      </c>
      <c r="H14" s="270"/>
      <c r="I14" s="308">
        <f t="shared" si="2"/>
        <v>0</v>
      </c>
    </row>
    <row r="15" spans="1:9" ht="15.75" thickBot="1" x14ac:dyDescent="0.35">
      <c r="A15" s="267" t="s">
        <v>40</v>
      </c>
      <c r="B15" s="268"/>
      <c r="C15" s="278"/>
      <c r="D15" s="276"/>
      <c r="E15" s="77">
        <v>255</v>
      </c>
      <c r="F15" s="304">
        <f t="shared" si="0"/>
        <v>0</v>
      </c>
      <c r="G15" s="305">
        <f t="shared" si="1"/>
        <v>0</v>
      </c>
      <c r="H15" s="270"/>
      <c r="I15" s="308">
        <f t="shared" si="2"/>
        <v>0</v>
      </c>
    </row>
    <row r="16" spans="1:9" s="2" customFormat="1" ht="15.75" thickBot="1" x14ac:dyDescent="0.35">
      <c r="A16" s="178" t="s">
        <v>3</v>
      </c>
      <c r="B16" s="179"/>
      <c r="C16" s="180"/>
      <c r="D16" s="181"/>
      <c r="E16" s="179"/>
      <c r="F16" s="306">
        <f>SUM(F6:F15)</f>
        <v>0</v>
      </c>
      <c r="G16" s="307">
        <f>SUM(G6:G15)</f>
        <v>0</v>
      </c>
      <c r="H16" s="184"/>
      <c r="I16" s="309">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G21*(1+H21)</f>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40</v>
      </c>
      <c r="B40" s="279"/>
      <c r="C40" s="280"/>
      <c r="D40" s="281"/>
      <c r="E40" s="282"/>
      <c r="F40" s="283"/>
      <c r="G40" s="276"/>
      <c r="H40" s="270"/>
      <c r="I40" s="10">
        <f>G40*(1+H40)</f>
        <v>0</v>
      </c>
    </row>
    <row r="41" spans="1:9" x14ac:dyDescent="0.3">
      <c r="A41" s="267" t="s">
        <v>40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11" t="s">
        <v>170</v>
      </c>
      <c r="B55" s="412"/>
      <c r="C55" s="412"/>
      <c r="D55" s="412"/>
      <c r="E55" s="412"/>
      <c r="F55" s="413"/>
      <c r="G55" s="250">
        <f>G34-G53</f>
        <v>0</v>
      </c>
      <c r="H55" s="195"/>
      <c r="I55" s="251">
        <f>I34-I53</f>
        <v>0</v>
      </c>
    </row>
    <row r="56" spans="1:11" ht="20.25" customHeight="1" x14ac:dyDescent="0.45">
      <c r="A56" s="162"/>
      <c r="B56" s="249"/>
      <c r="C56" s="249"/>
      <c r="D56" s="1"/>
      <c r="E56" s="162"/>
      <c r="F56" s="161"/>
      <c r="G56" s="255"/>
      <c r="H56" s="230"/>
      <c r="I56" s="231"/>
    </row>
    <row r="57" spans="1:11" ht="16.5" customHeight="1" x14ac:dyDescent="0.45">
      <c r="A57" s="316"/>
      <c r="B57" s="249"/>
      <c r="C57" s="249"/>
      <c r="D57" s="1"/>
      <c r="E57" s="162"/>
      <c r="F57" s="161"/>
      <c r="G57" s="254"/>
      <c r="H57" s="230"/>
      <c r="I57" s="231"/>
    </row>
    <row r="58" spans="1:11" ht="12.75" customHeight="1" x14ac:dyDescent="0.35">
      <c r="A58" s="316" t="s">
        <v>98</v>
      </c>
      <c r="B58" s="135"/>
      <c r="C58" s="136"/>
      <c r="D58" s="248"/>
      <c r="E58" s="135"/>
      <c r="F58" s="114"/>
      <c r="G58" s="132"/>
      <c r="H58" s="133"/>
      <c r="I58" s="1"/>
    </row>
    <row r="59" spans="1:11" ht="17.25" customHeight="1" x14ac:dyDescent="0.35">
      <c r="A59" s="316" t="s">
        <v>86</v>
      </c>
      <c r="B59" s="233"/>
      <c r="C59" s="234"/>
      <c r="D59" s="232"/>
      <c r="E59" s="231"/>
      <c r="F59" s="233"/>
      <c r="G59" s="232"/>
      <c r="H59" s="235"/>
      <c r="I59" s="232"/>
      <c r="J59" s="58"/>
      <c r="K59" s="58"/>
    </row>
    <row r="60" spans="1:11" ht="15.75" x14ac:dyDescent="0.35">
      <c r="A60" s="316" t="s">
        <v>96</v>
      </c>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KfdUs72qQ3J3csggWkiFlpBw9xysQKoxO1YR/XkDmyutgVm0tQ/1Sxj+K5iDDywpsRbxq1td/tBAHFR5MCtLg==" saltValue="7MaAZixYvfhQ4D18iUxF2A=="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51AD5-A534-49C9-A39D-0A5BE5AC4204}">
  <sheetPr>
    <pageSetUpPr fitToPage="1"/>
  </sheetPr>
  <dimension ref="A1:K72"/>
  <sheetViews>
    <sheetView showGridLines="0" zoomScaleNormal="100" zoomScaleSheetLayoutView="100" workbookViewId="0">
      <selection activeCell="I44" sqref="I44"/>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165</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142</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133</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FW3sTQBuUEI+NsPrzDxgMChC+fH1FRU31STBDqtwzvgEX8fkYYERY/fcQ6ENmQ9T0lSakT95mZHAggo8fmXsw==" saltValue="ynw46xzw5y7UPZ9kSQd56g=="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FB861-2EE7-4254-A25D-3B5F5E2F6482}">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164</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143</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04">
        <f>E6*C6</f>
        <v>0</v>
      </c>
      <c r="G6" s="305">
        <f>E6*D6*C6</f>
        <v>0</v>
      </c>
      <c r="H6" s="270"/>
      <c r="I6" s="308">
        <f>G6*(1+H6)</f>
        <v>0</v>
      </c>
    </row>
    <row r="7" spans="1:9" x14ac:dyDescent="0.3">
      <c r="A7" s="267" t="s">
        <v>78</v>
      </c>
      <c r="B7" s="268"/>
      <c r="C7" s="278"/>
      <c r="D7" s="276"/>
      <c r="E7" s="77">
        <v>255</v>
      </c>
      <c r="F7" s="304">
        <f t="shared" ref="F7:F15" si="0">E7*C7</f>
        <v>0</v>
      </c>
      <c r="G7" s="305">
        <f t="shared" ref="G7:G15" si="1">E7*D7*C7</f>
        <v>0</v>
      </c>
      <c r="H7" s="270"/>
      <c r="I7" s="308">
        <f t="shared" ref="I7:I15" si="2">G7*(1+H7)</f>
        <v>0</v>
      </c>
    </row>
    <row r="8" spans="1:9" x14ac:dyDescent="0.3">
      <c r="A8" s="267" t="s">
        <v>79</v>
      </c>
      <c r="B8" s="268"/>
      <c r="C8" s="278"/>
      <c r="D8" s="276"/>
      <c r="E8" s="77">
        <v>255</v>
      </c>
      <c r="F8" s="304">
        <f t="shared" si="0"/>
        <v>0</v>
      </c>
      <c r="G8" s="305">
        <f t="shared" si="1"/>
        <v>0</v>
      </c>
      <c r="H8" s="270"/>
      <c r="I8" s="308">
        <f t="shared" si="2"/>
        <v>0</v>
      </c>
    </row>
    <row r="9" spans="1:9" x14ac:dyDescent="0.3">
      <c r="A9" s="267" t="s">
        <v>80</v>
      </c>
      <c r="B9" s="268"/>
      <c r="C9" s="278"/>
      <c r="D9" s="276"/>
      <c r="E9" s="77">
        <v>255</v>
      </c>
      <c r="F9" s="304">
        <f t="shared" si="0"/>
        <v>0</v>
      </c>
      <c r="G9" s="305">
        <f t="shared" si="1"/>
        <v>0</v>
      </c>
      <c r="H9" s="270"/>
      <c r="I9" s="308">
        <f t="shared" si="2"/>
        <v>0</v>
      </c>
    </row>
    <row r="10" spans="1:9" x14ac:dyDescent="0.3">
      <c r="A10" s="267" t="s">
        <v>81</v>
      </c>
      <c r="B10" s="268"/>
      <c r="C10" s="278"/>
      <c r="D10" s="276"/>
      <c r="E10" s="77">
        <v>255</v>
      </c>
      <c r="F10" s="304">
        <f t="shared" si="0"/>
        <v>0</v>
      </c>
      <c r="G10" s="305">
        <f t="shared" si="1"/>
        <v>0</v>
      </c>
      <c r="H10" s="270"/>
      <c r="I10" s="308">
        <f t="shared" si="2"/>
        <v>0</v>
      </c>
    </row>
    <row r="11" spans="1:9" x14ac:dyDescent="0.3">
      <c r="A11" s="267" t="s">
        <v>82</v>
      </c>
      <c r="B11" s="268"/>
      <c r="C11" s="278"/>
      <c r="D11" s="276"/>
      <c r="E11" s="77">
        <v>255</v>
      </c>
      <c r="F11" s="304">
        <f t="shared" si="0"/>
        <v>0</v>
      </c>
      <c r="G11" s="305">
        <f t="shared" si="1"/>
        <v>0</v>
      </c>
      <c r="H11" s="270"/>
      <c r="I11" s="308">
        <f t="shared" si="2"/>
        <v>0</v>
      </c>
    </row>
    <row r="12" spans="1:9" x14ac:dyDescent="0.3">
      <c r="A12" s="267" t="s">
        <v>40</v>
      </c>
      <c r="B12" s="268"/>
      <c r="C12" s="278"/>
      <c r="D12" s="276"/>
      <c r="E12" s="77">
        <v>255</v>
      </c>
      <c r="F12" s="304">
        <f t="shared" si="0"/>
        <v>0</v>
      </c>
      <c r="G12" s="305">
        <f t="shared" si="1"/>
        <v>0</v>
      </c>
      <c r="H12" s="270"/>
      <c r="I12" s="308">
        <f t="shared" si="2"/>
        <v>0</v>
      </c>
    </row>
    <row r="13" spans="1:9" x14ac:dyDescent="0.3">
      <c r="A13" s="267" t="s">
        <v>40</v>
      </c>
      <c r="B13" s="268"/>
      <c r="C13" s="278"/>
      <c r="D13" s="276"/>
      <c r="E13" s="77">
        <v>255</v>
      </c>
      <c r="F13" s="304">
        <f t="shared" si="0"/>
        <v>0</v>
      </c>
      <c r="G13" s="305">
        <f t="shared" si="1"/>
        <v>0</v>
      </c>
      <c r="H13" s="270"/>
      <c r="I13" s="308">
        <f t="shared" si="2"/>
        <v>0</v>
      </c>
    </row>
    <row r="14" spans="1:9" x14ac:dyDescent="0.3">
      <c r="A14" s="267" t="s">
        <v>40</v>
      </c>
      <c r="B14" s="268"/>
      <c r="C14" s="278"/>
      <c r="D14" s="276"/>
      <c r="E14" s="77">
        <v>255</v>
      </c>
      <c r="F14" s="304">
        <f t="shared" si="0"/>
        <v>0</v>
      </c>
      <c r="G14" s="305">
        <f t="shared" si="1"/>
        <v>0</v>
      </c>
      <c r="H14" s="270"/>
      <c r="I14" s="308">
        <f t="shared" si="2"/>
        <v>0</v>
      </c>
    </row>
    <row r="15" spans="1:9" ht="15.75" thickBot="1" x14ac:dyDescent="0.35">
      <c r="A15" s="267" t="s">
        <v>40</v>
      </c>
      <c r="B15" s="268"/>
      <c r="C15" s="278"/>
      <c r="D15" s="276"/>
      <c r="E15" s="77">
        <v>255</v>
      </c>
      <c r="F15" s="304">
        <f t="shared" si="0"/>
        <v>0</v>
      </c>
      <c r="G15" s="305">
        <f t="shared" si="1"/>
        <v>0</v>
      </c>
      <c r="H15" s="270"/>
      <c r="I15" s="308">
        <f t="shared" si="2"/>
        <v>0</v>
      </c>
    </row>
    <row r="16" spans="1:9" s="2" customFormat="1" ht="15.75" thickBot="1" x14ac:dyDescent="0.35">
      <c r="A16" s="178" t="s">
        <v>3</v>
      </c>
      <c r="B16" s="179"/>
      <c r="C16" s="180"/>
      <c r="D16" s="181"/>
      <c r="E16" s="179"/>
      <c r="F16" s="306">
        <f>SUM(F6:F15)</f>
        <v>0</v>
      </c>
      <c r="G16" s="307">
        <f>SUM(G6:G15)</f>
        <v>0</v>
      </c>
      <c r="H16" s="184"/>
      <c r="I16" s="309">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G21*(1+H21)</f>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40</v>
      </c>
      <c r="B40" s="279"/>
      <c r="C40" s="280"/>
      <c r="D40" s="281"/>
      <c r="E40" s="282"/>
      <c r="F40" s="283"/>
      <c r="G40" s="276"/>
      <c r="H40" s="270"/>
      <c r="I40" s="10">
        <f>G40*(1+H40)</f>
        <v>0</v>
      </c>
    </row>
    <row r="41" spans="1:9" x14ac:dyDescent="0.3">
      <c r="A41" s="267" t="s">
        <v>40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11" t="s">
        <v>118</v>
      </c>
      <c r="B55" s="412"/>
      <c r="C55" s="412"/>
      <c r="D55" s="412"/>
      <c r="E55" s="412"/>
      <c r="F55" s="413"/>
      <c r="G55" s="250">
        <f>G34-G53</f>
        <v>0</v>
      </c>
      <c r="H55" s="195"/>
      <c r="I55" s="251">
        <f>I34-I53</f>
        <v>0</v>
      </c>
    </row>
    <row r="56" spans="1:11" ht="20.25" customHeight="1" x14ac:dyDescent="0.45">
      <c r="A56" s="162"/>
      <c r="B56" s="249"/>
      <c r="C56" s="249"/>
      <c r="D56" s="1"/>
      <c r="E56" s="162"/>
      <c r="F56" s="161"/>
      <c r="G56" s="255"/>
      <c r="H56" s="230"/>
      <c r="I56" s="231"/>
    </row>
    <row r="57" spans="1:11" ht="16.5" customHeight="1" x14ac:dyDescent="0.45">
      <c r="A57" s="316"/>
      <c r="B57" s="249"/>
      <c r="C57" s="249"/>
      <c r="D57" s="1"/>
      <c r="E57" s="162"/>
      <c r="F57" s="161"/>
      <c r="G57" s="254"/>
      <c r="H57" s="230"/>
      <c r="I57" s="231"/>
    </row>
    <row r="58" spans="1:11" ht="12.75" customHeight="1" x14ac:dyDescent="0.35">
      <c r="A58" s="316" t="s">
        <v>98</v>
      </c>
      <c r="B58" s="135"/>
      <c r="C58" s="136"/>
      <c r="D58" s="248"/>
      <c r="E58" s="135"/>
      <c r="F58" s="114"/>
      <c r="G58" s="132"/>
      <c r="H58" s="133"/>
      <c r="I58" s="1"/>
    </row>
    <row r="59" spans="1:11" ht="17.25" customHeight="1" x14ac:dyDescent="0.35">
      <c r="A59" s="316" t="s">
        <v>86</v>
      </c>
      <c r="B59" s="233"/>
      <c r="C59" s="234"/>
      <c r="D59" s="232"/>
      <c r="E59" s="231"/>
      <c r="F59" s="233"/>
      <c r="G59" s="232"/>
      <c r="H59" s="235"/>
      <c r="I59" s="232"/>
      <c r="J59" s="58"/>
      <c r="K59" s="58"/>
    </row>
    <row r="60" spans="1:11" ht="15.75" x14ac:dyDescent="0.35">
      <c r="A60" s="316" t="s">
        <v>96</v>
      </c>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t351E84ACC5J3W6tuwny5vPu/WDiUsUKLM8Y6FEhANH9RK7cLxRX5TaGpAFLrGgbJyx//dssd2zs6WpBE+WJDg==" saltValue="hy323+cLiq+Aa2Bxo+8Pkg=="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B132-62DB-4E09-AFB5-30C8C5C45E53}">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163</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117</v>
      </c>
      <c r="B3" s="409"/>
      <c r="C3" s="409"/>
      <c r="D3" s="409"/>
      <c r="E3" s="409"/>
      <c r="F3" s="409"/>
      <c r="G3" s="409"/>
      <c r="H3" s="409"/>
      <c r="I3" s="410"/>
    </row>
    <row r="4" spans="1:9" s="2" customFormat="1" x14ac:dyDescent="0.3">
      <c r="A4" s="414" t="s">
        <v>144</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7"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210"/>
      <c r="C26" s="211"/>
      <c r="D26" s="212"/>
      <c r="E26" s="213"/>
      <c r="F26" s="214"/>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 t="shared" ref="I39:I43" si="5">G39*(1+H39)</f>
        <v>0</v>
      </c>
    </row>
    <row r="40" spans="1:9" x14ac:dyDescent="0.3">
      <c r="A40" s="267" t="s">
        <v>110</v>
      </c>
      <c r="B40" s="279"/>
      <c r="C40" s="280"/>
      <c r="D40" s="281"/>
      <c r="E40" s="282"/>
      <c r="F40" s="283"/>
      <c r="G40" s="276"/>
      <c r="H40" s="270"/>
      <c r="I40" s="10">
        <f t="shared" si="5"/>
        <v>0</v>
      </c>
    </row>
    <row r="41" spans="1:9" x14ac:dyDescent="0.3">
      <c r="A41" s="267" t="s">
        <v>110</v>
      </c>
      <c r="B41" s="279"/>
      <c r="C41" s="280"/>
      <c r="D41" s="281"/>
      <c r="E41" s="282"/>
      <c r="F41" s="283"/>
      <c r="G41" s="276"/>
      <c r="H41" s="270"/>
      <c r="I41" s="10">
        <f t="shared" si="5"/>
        <v>0</v>
      </c>
    </row>
    <row r="42" spans="1:9" x14ac:dyDescent="0.3">
      <c r="A42" s="267" t="s">
        <v>40</v>
      </c>
      <c r="B42" s="279"/>
      <c r="C42" s="280"/>
      <c r="D42" s="281"/>
      <c r="E42" s="282"/>
      <c r="F42" s="283"/>
      <c r="G42" s="276"/>
      <c r="H42" s="270"/>
      <c r="I42" s="10">
        <f t="shared" si="5"/>
        <v>0</v>
      </c>
    </row>
    <row r="43" spans="1:9" ht="15.75" thickBot="1" x14ac:dyDescent="0.35">
      <c r="A43" s="269" t="s">
        <v>40</v>
      </c>
      <c r="B43" s="284"/>
      <c r="C43" s="285"/>
      <c r="D43" s="286"/>
      <c r="E43" s="287"/>
      <c r="F43" s="288"/>
      <c r="G43" s="277"/>
      <c r="H43" s="275"/>
      <c r="I43" s="171">
        <f t="shared" si="5"/>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141</v>
      </c>
      <c r="B47" s="289"/>
      <c r="C47" s="290"/>
      <c r="D47" s="291"/>
      <c r="E47" s="292"/>
      <c r="F47" s="293"/>
      <c r="G47" s="276"/>
      <c r="H47" s="270"/>
      <c r="I47" s="10">
        <f t="shared" ref="I47:I51" si="6">G47*(1+H47)</f>
        <v>0</v>
      </c>
    </row>
    <row r="48" spans="1:9" x14ac:dyDescent="0.3">
      <c r="A48" s="267" t="s">
        <v>83</v>
      </c>
      <c r="B48" s="289"/>
      <c r="C48" s="290"/>
      <c r="D48" s="291"/>
      <c r="E48" s="292"/>
      <c r="F48" s="293"/>
      <c r="G48" s="276"/>
      <c r="H48" s="270"/>
      <c r="I48" s="10">
        <f t="shared" si="6"/>
        <v>0</v>
      </c>
    </row>
    <row r="49" spans="1:11" x14ac:dyDescent="0.3">
      <c r="A49" s="269" t="s">
        <v>40</v>
      </c>
      <c r="B49" s="279"/>
      <c r="C49" s="280"/>
      <c r="D49" s="281"/>
      <c r="E49" s="282"/>
      <c r="F49" s="283"/>
      <c r="G49" s="276"/>
      <c r="H49" s="270"/>
      <c r="I49" s="10">
        <f t="shared" si="6"/>
        <v>0</v>
      </c>
    </row>
    <row r="50" spans="1:11" x14ac:dyDescent="0.3">
      <c r="A50" s="269" t="s">
        <v>40</v>
      </c>
      <c r="B50" s="279"/>
      <c r="C50" s="280"/>
      <c r="D50" s="281"/>
      <c r="E50" s="282"/>
      <c r="F50" s="283"/>
      <c r="G50" s="276"/>
      <c r="H50" s="270"/>
      <c r="I50" s="10">
        <f t="shared" si="6"/>
        <v>0</v>
      </c>
    </row>
    <row r="51" spans="1:11" ht="15.75" thickBot="1" x14ac:dyDescent="0.35">
      <c r="A51" s="269" t="s">
        <v>40</v>
      </c>
      <c r="B51" s="279"/>
      <c r="C51" s="280"/>
      <c r="D51" s="281"/>
      <c r="E51" s="282"/>
      <c r="F51" s="283"/>
      <c r="G51" s="277"/>
      <c r="H51" s="275"/>
      <c r="I51" s="171">
        <f t="shared" si="6"/>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11" t="s">
        <v>134</v>
      </c>
      <c r="B55" s="412"/>
      <c r="C55" s="412"/>
      <c r="D55" s="412"/>
      <c r="E55" s="412"/>
      <c r="F55" s="413"/>
      <c r="G55" s="250">
        <f>G34-G53</f>
        <v>0</v>
      </c>
      <c r="H55" s="195"/>
      <c r="I55" s="251">
        <f>I34-I53</f>
        <v>0</v>
      </c>
    </row>
    <row r="56" spans="1:11" ht="20.25" customHeight="1" x14ac:dyDescent="0.45">
      <c r="A56" s="162" t="s">
        <v>135</v>
      </c>
      <c r="B56" s="249"/>
      <c r="C56" s="249"/>
      <c r="D56" s="1"/>
      <c r="E56" s="162"/>
      <c r="F56" s="161"/>
      <c r="G56" s="255"/>
      <c r="H56" s="230"/>
      <c r="I56" s="231"/>
    </row>
    <row r="57" spans="1:11" ht="16.5" customHeight="1" x14ac:dyDescent="0.45">
      <c r="A57" s="342"/>
      <c r="B57" s="249"/>
      <c r="C57" s="249"/>
      <c r="D57" s="1"/>
      <c r="E57" s="162"/>
      <c r="F57" s="161"/>
      <c r="G57" s="254"/>
      <c r="H57" s="230"/>
      <c r="I57" s="318"/>
      <c r="J57" s="319"/>
    </row>
    <row r="58" spans="1:11" ht="12.75" customHeight="1" x14ac:dyDescent="0.45">
      <c r="A58" s="316" t="s">
        <v>97</v>
      </c>
      <c r="B58" s="249"/>
      <c r="C58" s="249"/>
      <c r="D58" s="1"/>
      <c r="E58" s="162"/>
      <c r="F58" s="161"/>
      <c r="G58" s="254"/>
      <c r="H58" s="230"/>
      <c r="I58" s="318"/>
      <c r="J58" s="319"/>
    </row>
    <row r="59" spans="1:11" ht="15.75" x14ac:dyDescent="0.35">
      <c r="A59" s="316" t="s">
        <v>96</v>
      </c>
      <c r="B59" s="135"/>
      <c r="C59" s="136"/>
      <c r="D59" s="248"/>
      <c r="E59" s="135"/>
      <c r="F59" s="114"/>
      <c r="G59" s="132"/>
      <c r="H59" s="320"/>
      <c r="I59" s="321"/>
      <c r="J59" s="324"/>
      <c r="K59" s="58"/>
    </row>
    <row r="60" spans="1:11" ht="15.75" x14ac:dyDescent="0.35">
      <c r="A60" s="316" t="s">
        <v>86</v>
      </c>
      <c r="B60" s="233"/>
      <c r="C60" s="234"/>
      <c r="D60" s="232"/>
      <c r="E60" s="231"/>
      <c r="F60" s="233"/>
      <c r="G60" s="232"/>
      <c r="H60" s="323"/>
      <c r="I60" s="322"/>
      <c r="J60" s="324"/>
      <c r="K60" s="58"/>
    </row>
    <row r="61" spans="1:11" ht="15.75" x14ac:dyDescent="0.35">
      <c r="A61" s="231"/>
      <c r="B61" s="233"/>
      <c r="C61" s="234"/>
      <c r="D61" s="232"/>
      <c r="E61" s="231"/>
      <c r="F61" s="233"/>
      <c r="G61" s="232"/>
      <c r="H61" s="323"/>
      <c r="I61" s="322"/>
      <c r="J61" s="324"/>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9HChK6/wOAIeHn6tH5rqsOn/NpCwIKeW5bInda/PvcYbO1+AAcZyuQli+xD8y9UY6E4e9TKrGn8KZlwC0rOaww==" saltValue="UbPYRgp9LlCt+9IEgGUoEQ=="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BFB10-3264-4BBE-A676-85D75E829159}">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162</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116</v>
      </c>
      <c r="B3" s="409"/>
      <c r="C3" s="409"/>
      <c r="D3" s="409"/>
      <c r="E3" s="409"/>
      <c r="F3" s="409"/>
      <c r="G3" s="409"/>
      <c r="H3" s="409"/>
      <c r="I3" s="410"/>
    </row>
    <row r="4" spans="1:9" s="2" customFormat="1" x14ac:dyDescent="0.3">
      <c r="A4" s="414" t="s">
        <v>145</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137</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jhPGBIIZsjWcrto+jXbP07eU7og5mJJLfFLEZvE40iXlUWKIEubjrnT8+ypUdNVTiQo42+L9RHgPXLKTdYfEWQ==" saltValue="uG0cYh6jxGONKv1/MNKYOg=="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8296-6111-4E1B-90D1-F3226BC7A473}">
  <sheetPr>
    <pageSetUpPr fitToPage="1"/>
  </sheetPr>
  <dimension ref="A1:K72"/>
  <sheetViews>
    <sheetView showGridLines="0" zoomScaleNormal="100" zoomScaleSheetLayoutView="100" workbookViewId="0">
      <selection activeCell="A2" sqref="A2"/>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161</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408" t="s">
        <v>117</v>
      </c>
      <c r="B3" s="409"/>
      <c r="C3" s="409"/>
      <c r="D3" s="409"/>
      <c r="E3" s="409"/>
      <c r="F3" s="409"/>
      <c r="G3" s="409"/>
      <c r="H3" s="409"/>
      <c r="I3" s="410"/>
    </row>
    <row r="4" spans="1:9" s="2" customFormat="1" x14ac:dyDescent="0.3">
      <c r="A4" s="414" t="s">
        <v>146</v>
      </c>
      <c r="B4" s="415"/>
      <c r="C4" s="415"/>
      <c r="D4" s="415"/>
      <c r="E4" s="415"/>
      <c r="F4" s="415"/>
      <c r="G4" s="415"/>
      <c r="H4" s="415"/>
      <c r="I4" s="416"/>
    </row>
    <row r="5" spans="1:9" ht="30" x14ac:dyDescent="0.3">
      <c r="A5" s="8" t="s">
        <v>1</v>
      </c>
      <c r="B5" s="4" t="s">
        <v>0</v>
      </c>
      <c r="C5" s="20" t="s">
        <v>11</v>
      </c>
      <c r="D5" s="166" t="s">
        <v>51</v>
      </c>
      <c r="E5" s="4" t="s">
        <v>2</v>
      </c>
      <c r="F5" s="4" t="s">
        <v>54</v>
      </c>
      <c r="G5" s="7" t="s">
        <v>8</v>
      </c>
      <c r="H5" s="18" t="s">
        <v>10</v>
      </c>
      <c r="I5" s="9" t="s">
        <v>9</v>
      </c>
    </row>
    <row r="6" spans="1:9" x14ac:dyDescent="0.3">
      <c r="A6" s="267" t="s">
        <v>77</v>
      </c>
      <c r="B6" s="268"/>
      <c r="C6" s="278"/>
      <c r="D6" s="276"/>
      <c r="E6" s="77">
        <v>255</v>
      </c>
      <c r="F6" s="32">
        <f>E6*C6</f>
        <v>0</v>
      </c>
      <c r="G6" s="5">
        <f>E6*D6*C6</f>
        <v>0</v>
      </c>
      <c r="H6" s="270"/>
      <c r="I6" s="10">
        <f>G6*(1+H6)</f>
        <v>0</v>
      </c>
    </row>
    <row r="7" spans="1:9" x14ac:dyDescent="0.3">
      <c r="A7" s="267" t="s">
        <v>78</v>
      </c>
      <c r="B7" s="268"/>
      <c r="C7" s="278"/>
      <c r="D7" s="276"/>
      <c r="E7" s="77">
        <v>255</v>
      </c>
      <c r="F7" s="32">
        <f t="shared" ref="F7:F15" si="0">E7*C7</f>
        <v>0</v>
      </c>
      <c r="G7" s="5">
        <f t="shared" ref="G7:G15" si="1">E7*D7*C7</f>
        <v>0</v>
      </c>
      <c r="H7" s="270"/>
      <c r="I7" s="10">
        <f t="shared" ref="I7:I15" si="2">G7*(1+H7)</f>
        <v>0</v>
      </c>
    </row>
    <row r="8" spans="1:9" x14ac:dyDescent="0.3">
      <c r="A8" s="267" t="s">
        <v>79</v>
      </c>
      <c r="B8" s="268"/>
      <c r="C8" s="278"/>
      <c r="D8" s="276"/>
      <c r="E8" s="77">
        <v>255</v>
      </c>
      <c r="F8" s="32">
        <f t="shared" si="0"/>
        <v>0</v>
      </c>
      <c r="G8" s="5">
        <f t="shared" si="1"/>
        <v>0</v>
      </c>
      <c r="H8" s="270"/>
      <c r="I8" s="10">
        <f t="shared" si="2"/>
        <v>0</v>
      </c>
    </row>
    <row r="9" spans="1:9" x14ac:dyDescent="0.3">
      <c r="A9" s="267" t="s">
        <v>80</v>
      </c>
      <c r="B9" s="268"/>
      <c r="C9" s="278"/>
      <c r="D9" s="276"/>
      <c r="E9" s="77">
        <v>255</v>
      </c>
      <c r="F9" s="32">
        <f t="shared" si="0"/>
        <v>0</v>
      </c>
      <c r="G9" s="5">
        <f t="shared" si="1"/>
        <v>0</v>
      </c>
      <c r="H9" s="270"/>
      <c r="I9" s="10">
        <f t="shared" si="2"/>
        <v>0</v>
      </c>
    </row>
    <row r="10" spans="1:9" x14ac:dyDescent="0.3">
      <c r="A10" s="267" t="s">
        <v>81</v>
      </c>
      <c r="B10" s="268"/>
      <c r="C10" s="278"/>
      <c r="D10" s="276"/>
      <c r="E10" s="77">
        <v>255</v>
      </c>
      <c r="F10" s="32">
        <f t="shared" si="0"/>
        <v>0</v>
      </c>
      <c r="G10" s="5">
        <f t="shared" si="1"/>
        <v>0</v>
      </c>
      <c r="H10" s="270"/>
      <c r="I10" s="10">
        <f t="shared" si="2"/>
        <v>0</v>
      </c>
    </row>
    <row r="11" spans="1:9" x14ac:dyDescent="0.3">
      <c r="A11" s="267" t="s">
        <v>82</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58</v>
      </c>
      <c r="B17" s="173"/>
      <c r="C17" s="174"/>
      <c r="D17" s="175"/>
      <c r="E17" s="173"/>
      <c r="F17" s="173"/>
      <c r="G17" s="175"/>
      <c r="H17" s="176"/>
      <c r="I17" s="177"/>
    </row>
    <row r="18" spans="1:9" ht="30" x14ac:dyDescent="0.3">
      <c r="A18" s="8" t="s">
        <v>32</v>
      </c>
      <c r="B18" s="402" t="s">
        <v>59</v>
      </c>
      <c r="C18" s="403"/>
      <c r="D18" s="403"/>
      <c r="E18" s="403"/>
      <c r="F18" s="404"/>
      <c r="G18" s="7" t="s">
        <v>8</v>
      </c>
      <c r="H18" s="18" t="s">
        <v>10</v>
      </c>
      <c r="I18" s="9" t="s">
        <v>9</v>
      </c>
    </row>
    <row r="19" spans="1:9" x14ac:dyDescent="0.3">
      <c r="A19" s="267" t="s">
        <v>40</v>
      </c>
      <c r="B19" s="402"/>
      <c r="C19" s="403"/>
      <c r="D19" s="403"/>
      <c r="E19" s="403"/>
      <c r="F19" s="404"/>
      <c r="G19" s="271"/>
      <c r="H19" s="270"/>
      <c r="I19" s="10">
        <f>G19*(1+H19)</f>
        <v>0</v>
      </c>
    </row>
    <row r="20" spans="1:9" x14ac:dyDescent="0.3">
      <c r="A20" s="267" t="s">
        <v>40</v>
      </c>
      <c r="B20" s="402"/>
      <c r="C20" s="403"/>
      <c r="D20" s="403"/>
      <c r="E20" s="403"/>
      <c r="F20" s="404"/>
      <c r="G20" s="271"/>
      <c r="H20" s="270"/>
      <c r="I20" s="10">
        <f t="shared" ref="I20:I23" si="3">G20*(1+H20)</f>
        <v>0</v>
      </c>
    </row>
    <row r="21" spans="1:9" x14ac:dyDescent="0.3">
      <c r="A21" s="267" t="s">
        <v>40</v>
      </c>
      <c r="B21" s="402"/>
      <c r="C21" s="403"/>
      <c r="D21" s="403"/>
      <c r="E21" s="403"/>
      <c r="F21" s="404"/>
      <c r="G21" s="271"/>
      <c r="H21" s="270"/>
      <c r="I21" s="10">
        <f t="shared" si="3"/>
        <v>0</v>
      </c>
    </row>
    <row r="22" spans="1:9" x14ac:dyDescent="0.3">
      <c r="A22" s="267" t="s">
        <v>40</v>
      </c>
      <c r="B22" s="402"/>
      <c r="C22" s="403"/>
      <c r="D22" s="403"/>
      <c r="E22" s="403"/>
      <c r="F22" s="404"/>
      <c r="G22" s="271"/>
      <c r="H22" s="270"/>
      <c r="I22" s="10">
        <f t="shared" si="3"/>
        <v>0</v>
      </c>
    </row>
    <row r="23" spans="1:9" ht="15.75" thickBot="1" x14ac:dyDescent="0.35">
      <c r="A23" s="267" t="s">
        <v>40</v>
      </c>
      <c r="B23" s="402"/>
      <c r="C23" s="403"/>
      <c r="D23" s="403"/>
      <c r="E23" s="403"/>
      <c r="F23" s="404"/>
      <c r="G23" s="271"/>
      <c r="H23" s="270"/>
      <c r="I23" s="10">
        <f t="shared" si="3"/>
        <v>0</v>
      </c>
    </row>
    <row r="24" spans="1:9" s="2" customFormat="1" ht="15.75" thickBot="1" x14ac:dyDescent="0.35">
      <c r="A24" s="178" t="s">
        <v>5</v>
      </c>
      <c r="B24" s="405"/>
      <c r="C24" s="406"/>
      <c r="D24" s="406"/>
      <c r="E24" s="406"/>
      <c r="F24" s="407"/>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70</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408" t="s">
        <v>69</v>
      </c>
      <c r="B36" s="409"/>
      <c r="C36" s="409"/>
      <c r="D36" s="409"/>
      <c r="E36" s="409"/>
      <c r="F36" s="409"/>
      <c r="G36" s="409"/>
      <c r="H36" s="409"/>
      <c r="I36" s="41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141</v>
      </c>
      <c r="B39" s="279"/>
      <c r="C39" s="280"/>
      <c r="D39" s="281"/>
      <c r="E39" s="282"/>
      <c r="F39" s="283"/>
      <c r="G39" s="276"/>
      <c r="H39" s="270"/>
      <c r="I39" s="10">
        <f>G39*(1+H39)</f>
        <v>0</v>
      </c>
    </row>
    <row r="40" spans="1:9" x14ac:dyDescent="0.3">
      <c r="A40" s="267" t="s">
        <v>110</v>
      </c>
      <c r="B40" s="279"/>
      <c r="C40" s="280"/>
      <c r="D40" s="281"/>
      <c r="E40" s="282"/>
      <c r="F40" s="283"/>
      <c r="G40" s="276"/>
      <c r="H40" s="270"/>
      <c r="I40" s="10">
        <f>G40*(1+H40)</f>
        <v>0</v>
      </c>
    </row>
    <row r="41" spans="1:9" x14ac:dyDescent="0.3">
      <c r="A41" s="267" t="s">
        <v>110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141</v>
      </c>
      <c r="B47" s="289"/>
      <c r="C47" s="290"/>
      <c r="D47" s="291"/>
      <c r="E47" s="292"/>
      <c r="F47" s="293"/>
      <c r="G47" s="276"/>
      <c r="H47" s="270"/>
      <c r="I47" s="10">
        <f>G47*(1+H47)</f>
        <v>0</v>
      </c>
    </row>
    <row r="48" spans="1:9" x14ac:dyDescent="0.3">
      <c r="A48" s="267" t="s">
        <v>83</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11" t="s">
        <v>119</v>
      </c>
      <c r="B55" s="412"/>
      <c r="C55" s="412"/>
      <c r="D55" s="412"/>
      <c r="E55" s="412"/>
      <c r="F55" s="413"/>
      <c r="G55" s="265">
        <f>G34-G53</f>
        <v>0</v>
      </c>
      <c r="H55" s="195"/>
      <c r="I55" s="251">
        <f>I34-I53</f>
        <v>0</v>
      </c>
    </row>
    <row r="56" spans="1:11" ht="20.25" customHeight="1" x14ac:dyDescent="0.45">
      <c r="A56" s="262" t="s">
        <v>72</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Potx01cMbVFWAl5b/g/0QRO5lfQDV5bdQu3tztVAxwlBoHU01dzwmQv1oN3jKNu5W6y4ga4XdLYxiyK5CviQrQ==" saltValue="Q0t600YGQLgIRe4sRNPmew=="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17B457BB2C3B41B909D8C4DA11F0A8" ma:contentTypeVersion="14" ma:contentTypeDescription="Een nieuw document maken." ma:contentTypeScope="" ma:versionID="eb47ad76c4af96a1938bf4d450f1169f">
  <xsd:schema xmlns:xsd="http://www.w3.org/2001/XMLSchema" xmlns:xs="http://www.w3.org/2001/XMLSchema" xmlns:p="http://schemas.microsoft.com/office/2006/metadata/properties" xmlns:ns2="74a528d1-267b-41a2-9cae-d5fdaa8c5a90" xmlns:ns3="ec83273c-a814-441b-9c33-b4075d4b0408" targetNamespace="http://schemas.microsoft.com/office/2006/metadata/properties" ma:root="true" ma:fieldsID="b5803b417fee06ecfb63b626c2ed91a6" ns2:_="" ns3:_="">
    <xsd:import namespace="74a528d1-267b-41a2-9cae-d5fdaa8c5a90"/>
    <xsd:import namespace="ec83273c-a814-441b-9c33-b4075d4b04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528d1-267b-41a2-9cae-d5fdaa8c5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3ee76a3-f72e-4a77-82d6-0e2fcf465a8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3273c-a814-441b-9c33-b4075d4b040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0383e3-d25e-4871-be8e-bed1537c6e94}" ma:internalName="TaxCatchAll" ma:showField="CatchAllData" ma:web="ec83273c-a814-441b-9c33-b4075d4b04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30BBB-3206-49A7-B9C9-930CCFC813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528d1-267b-41a2-9cae-d5fdaa8c5a90"/>
    <ds:schemaRef ds:uri="ec83273c-a814-441b-9c33-b4075d4b0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870CE9-6078-4E99-8BBB-667043F5137D}">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18</vt:i4>
      </vt:variant>
      <vt:variant>
        <vt:lpstr>Benoemde bereiken</vt:lpstr>
      </vt:variant>
      <vt:variant>
        <vt:i4>29</vt:i4>
      </vt:variant>
    </vt:vector>
  </HeadingPairs>
  <TitlesOfParts>
    <vt:vector size="47" baseType="lpstr">
      <vt:lpstr>1. Instructie en informatie</vt:lpstr>
      <vt:lpstr>2. Banqueting</vt:lpstr>
      <vt:lpstr>3. Locatie PI Alphen-Maatsch.ln</vt:lpstr>
      <vt:lpstr>4. Locatie PI Alphen-Eikenlaan</vt:lpstr>
      <vt:lpstr>5. Locatie PI Grave</vt:lpstr>
      <vt:lpstr>6. Locatie PI Haaglanden</vt:lpstr>
      <vt:lpstr>7. Locatie PI Krimpen</vt:lpstr>
      <vt:lpstr>8. Locatie PI Middelburg</vt:lpstr>
      <vt:lpstr>9. Locatie PI R'dam de Schie</vt:lpstr>
      <vt:lpstr>10. Locatie PI R'dam Hoogvliet</vt:lpstr>
      <vt:lpstr>11. Locatie PI Sittard</vt:lpstr>
      <vt:lpstr>12. Locatie PI Vught</vt:lpstr>
      <vt:lpstr>13. Locatie PI Zuid-Oost Roerm </vt:lpstr>
      <vt:lpstr>14. Vergaderservice</vt:lpstr>
      <vt:lpstr>15. Bijeenkomsten</vt:lpstr>
      <vt:lpstr>16. Vergaderlunches &amp; Fruit</vt:lpstr>
      <vt:lpstr>17. Totale Kosten Dienstverl</vt:lpstr>
      <vt:lpstr>Blad1</vt:lpstr>
      <vt:lpstr>'1. Instructie en informatie'!_GoBack</vt:lpstr>
      <vt:lpstr>'1. Instructie en informatie'!Afdrukbereik</vt:lpstr>
      <vt:lpstr>'10. Locatie PI R''dam Hoogvliet'!Afdrukbereik</vt:lpstr>
      <vt:lpstr>'11. Locatie PI Sittard'!Afdrukbereik</vt:lpstr>
      <vt:lpstr>'12. Locatie PI Vught'!Afdrukbereik</vt:lpstr>
      <vt:lpstr>'13. Locatie PI Zuid-Oost Roerm '!Afdrukbereik</vt:lpstr>
      <vt:lpstr>'14. Vergaderservice'!Afdrukbereik</vt:lpstr>
      <vt:lpstr>'15. Bijeenkomsten'!Afdrukbereik</vt:lpstr>
      <vt:lpstr>'16. Vergaderlunches &amp; Fruit'!Afdrukbereik</vt:lpstr>
      <vt:lpstr>'17. Totale Kosten Dienstverl'!Afdrukbereik</vt:lpstr>
      <vt:lpstr>'2. Banqueting'!Afdrukbereik</vt:lpstr>
      <vt:lpstr>'3. Locatie PI Alphen-Maatsch.ln'!Afdrukbereik</vt:lpstr>
      <vt:lpstr>'4. Locatie PI Alphen-Eikenlaan'!Afdrukbereik</vt:lpstr>
      <vt:lpstr>'5. Locatie PI Grave'!Afdrukbereik</vt:lpstr>
      <vt:lpstr>'6. Locatie PI Haaglanden'!Afdrukbereik</vt:lpstr>
      <vt:lpstr>'7. Locatie PI Krimpen'!Afdrukbereik</vt:lpstr>
      <vt:lpstr>'8. Locatie PI Middelburg'!Afdrukbereik</vt:lpstr>
      <vt:lpstr>'9. Locatie PI R''dam de Schie'!Afdrukbereik</vt:lpstr>
      <vt:lpstr>'10. Locatie PI R''dam Hoogvliet'!Afdruktitels</vt:lpstr>
      <vt:lpstr>'11. Locatie PI Sittard'!Afdruktitels</vt:lpstr>
      <vt:lpstr>'12. Locatie PI Vught'!Afdruktitels</vt:lpstr>
      <vt:lpstr>'13. Locatie PI Zuid-Oost Roerm '!Afdruktitels</vt:lpstr>
      <vt:lpstr>'3. Locatie PI Alphen-Maatsch.ln'!Afdruktitels</vt:lpstr>
      <vt:lpstr>'4. Locatie PI Alphen-Eikenlaan'!Afdruktitels</vt:lpstr>
      <vt:lpstr>'5. Locatie PI Grave'!Afdruktitels</vt:lpstr>
      <vt:lpstr>'6. Locatie PI Haaglanden'!Afdruktitels</vt:lpstr>
      <vt:lpstr>'7. Locatie PI Krimpen'!Afdruktitels</vt:lpstr>
      <vt:lpstr>'8. Locatie PI Middelburg'!Afdruktitels</vt:lpstr>
      <vt:lpstr>'9. Locatie PI R''dam de Schie'!Afdruktitels</vt:lpstr>
    </vt:vector>
  </TitlesOfParts>
  <Company>Veric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en Vera</dc:creator>
  <cp:lastModifiedBy>Voskuilen, ing. E.T.H. (Edwin)</cp:lastModifiedBy>
  <cp:lastPrinted>2022-06-02T14:53:24Z</cp:lastPrinted>
  <dcterms:created xsi:type="dcterms:W3CDTF">2002-11-26T20:08:27Z</dcterms:created>
  <dcterms:modified xsi:type="dcterms:W3CDTF">2023-09-20T07:28:44Z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 Prijsinvulformulier 31151096.xlsx</vt:lpwstr>
  </property>
</Properties>
</file>