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I:\F&amp;I\Inkoop\02 Inkoopprojecten\BMO - Drukwerk\1. Specificeren\"/>
    </mc:Choice>
  </mc:AlternateContent>
  <bookViews>
    <workbookView xWindow="0" yWindow="0" windowWidth="28800" windowHeight="12300"/>
  </bookViews>
  <sheets>
    <sheet name="Blad2" sheetId="2" r:id="rId1"/>
  </sheets>
  <definedNames>
    <definedName name="_ftn1" localSheetId="0">Blad2!#REF!</definedName>
    <definedName name="_ftnref1" localSheetId="0">Blad2!#REF!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2" l="1"/>
  <c r="O36" i="2" l="1"/>
  <c r="O30" i="2"/>
  <c r="O23" i="2"/>
  <c r="O22" i="2"/>
  <c r="O21" i="2"/>
  <c r="O20" i="2"/>
  <c r="O19" i="2"/>
  <c r="O18" i="2"/>
  <c r="O17" i="2"/>
  <c r="O16" i="2"/>
  <c r="M23" i="2"/>
  <c r="M22" i="2"/>
  <c r="M21" i="2"/>
  <c r="M20" i="2"/>
  <c r="M19" i="2"/>
  <c r="M18" i="2"/>
  <c r="M17" i="2"/>
  <c r="M16" i="2"/>
  <c r="H27" i="2" l="1"/>
  <c r="O27" i="2" s="1"/>
  <c r="H26" i="2" l="1"/>
  <c r="O29" i="2"/>
  <c r="O32" i="2" s="1"/>
  <c r="O35" i="2" s="1"/>
  <c r="O39" i="2" l="1"/>
</calcChain>
</file>

<file path=xl/sharedStrings.xml><?xml version="1.0" encoding="utf-8"?>
<sst xmlns="http://schemas.openxmlformats.org/spreadsheetml/2006/main" count="158" uniqueCount="81">
  <si>
    <t>Omschrijving</t>
  </si>
  <si>
    <t>Standaard drukwerk</t>
  </si>
  <si>
    <t>Afmeting</t>
  </si>
  <si>
    <t>Gewicht</t>
  </si>
  <si>
    <t>Afsluiting</t>
  </si>
  <si>
    <t>Afsluiting positie</t>
  </si>
  <si>
    <t>Bedrukking</t>
  </si>
  <si>
    <t>Venster</t>
  </si>
  <si>
    <t>Afname per jaar</t>
  </si>
  <si>
    <t>Eenheid</t>
  </si>
  <si>
    <t>stuks</t>
  </si>
  <si>
    <t>n.v.t.</t>
  </si>
  <si>
    <t>Logo Gooise Meren</t>
  </si>
  <si>
    <t>80 gram</t>
  </si>
  <si>
    <t>210 x 297 mm</t>
  </si>
  <si>
    <t>Briefpapier met logo</t>
  </si>
  <si>
    <t>Akte envelop C4</t>
  </si>
  <si>
    <t>Envelop C5</t>
  </si>
  <si>
    <t>Monster enveloppen</t>
  </si>
  <si>
    <t>229 x 324 mm</t>
  </si>
  <si>
    <t>162 x 229 mm</t>
  </si>
  <si>
    <t>159 x 220 mm</t>
  </si>
  <si>
    <t>260 x 370 x 35 mm</t>
  </si>
  <si>
    <t>120 gram</t>
  </si>
  <si>
    <t>90 gram</t>
  </si>
  <si>
    <t>170 gram</t>
  </si>
  <si>
    <t>Envelope (antwoordnummer)</t>
  </si>
  <si>
    <t>tapelock</t>
  </si>
  <si>
    <t>gegomde klep</t>
  </si>
  <si>
    <t>korte zijde</t>
  </si>
  <si>
    <t>lange zijde</t>
  </si>
  <si>
    <t>nee</t>
  </si>
  <si>
    <t>40 x 110 mm, 20 mm van rechts, 60 mm van boven</t>
  </si>
  <si>
    <t>Minimale orderhoeveelheid</t>
  </si>
  <si>
    <t>Totaal (alle bedragen excl. BTW)</t>
  </si>
  <si>
    <t>Flyer</t>
  </si>
  <si>
    <t>Promotioneel drukwerk</t>
  </si>
  <si>
    <t>Afwerking</t>
  </si>
  <si>
    <t>Kleur</t>
  </si>
  <si>
    <t>Opmerking</t>
  </si>
  <si>
    <t>A5</t>
  </si>
  <si>
    <t>Schoonsnijden</t>
  </si>
  <si>
    <t>Wit, mat en/of glans</t>
  </si>
  <si>
    <t>Visitekaartjes</t>
  </si>
  <si>
    <t>55 x 85 mm</t>
  </si>
  <si>
    <t>300 gram</t>
  </si>
  <si>
    <t>300 grams houtvrij offset</t>
  </si>
  <si>
    <t>Dubbelzijdig FC</t>
  </si>
  <si>
    <t>Schoonsnijden, in visitekaartdoosje</t>
  </si>
  <si>
    <t>Sticker</t>
  </si>
  <si>
    <t>Zelfklevend vinyl + laminaat</t>
  </si>
  <si>
    <t>Enkelzijdig FC</t>
  </si>
  <si>
    <t>Folder</t>
  </si>
  <si>
    <t>A4 gevouwen nar A5 (4 pagina's A5)</t>
  </si>
  <si>
    <t>Wit, mat</t>
  </si>
  <si>
    <t>Afmelting</t>
  </si>
  <si>
    <t>Totaal(excl. BTW)</t>
  </si>
  <si>
    <t>Totale ficitieve inschrijfprijs</t>
  </si>
  <si>
    <t>Deze bijlage dient in Excel of PDF-format ingediend te worden.</t>
  </si>
  <si>
    <t>De hierna genoemde Inschrijver:</t>
  </si>
  <si>
    <t>Bedrijfsnaam Inschrijver:</t>
  </si>
  <si>
    <t>Gevestigd te:</t>
  </si>
  <si>
    <t>Contactpersoon Inschrijver:</t>
  </si>
  <si>
    <t>Verklaart zich door ondertekening bereid het Belastingsysteem - een en ander conform de eisen en voorwaarden als opgenomen in de relevante aanbestedingsdocumenten - tegen onderstaande condities aan te bieden:</t>
  </si>
  <si>
    <t>Gedaan te:</t>
  </si>
  <si>
    <t>plaats</t>
  </si>
  <si>
    <t>Datum</t>
  </si>
  <si>
    <t>datum</t>
  </si>
  <si>
    <t>De Inschrijver</t>
  </si>
  <si>
    <t>handtekening</t>
  </si>
  <si>
    <t>De Inschrijver verklaart deze Inschrijving te doen overeenkomstig de bepalingen van de Aanbestedingswet 2012 en met inachtnemeing van de bepalingen en de gegevens, zoals deze zijn omschreven in de voor de Inschrijving relevante stukken van de aanbestding met kenmerk 2022/6101 d.d. 28 december 2022.</t>
  </si>
  <si>
    <t>40 x 110 mm, 15 mm van rechts, 72 mm van de onderkant</t>
  </si>
  <si>
    <t>geen, blaco papier</t>
  </si>
  <si>
    <t>Optie: printpapier, Yellow label</t>
  </si>
  <si>
    <t>OF GELIJKWAARDIG!</t>
  </si>
  <si>
    <t>!! Inschrijver dient de gele cellen in te vullen !!</t>
  </si>
  <si>
    <t>pallets (40 dozen =  40 x 5 pakken van 500 vellen)</t>
  </si>
  <si>
    <t>Bestelling per jaar</t>
  </si>
  <si>
    <t>Prijs per eenheid per minimale orderhoeveelheid</t>
  </si>
  <si>
    <t>Gemiddelde prijs (alle bedragen excl. BTW)</t>
  </si>
  <si>
    <r>
      <t xml:space="preserve">HET is </t>
    </r>
    <r>
      <rPr>
        <b/>
        <i/>
        <sz val="14"/>
        <color rgb="FFFF0000"/>
        <rFont val="Calibri"/>
        <family val="2"/>
      </rPr>
      <t>NIET</t>
    </r>
    <r>
      <rPr>
        <b/>
        <sz val="14"/>
        <color rgb="FFFF0000"/>
        <rFont val="Calibri"/>
        <family val="2"/>
      </rPr>
      <t xml:space="preserve"> toegestaan de opmaak van het prijzenblad anders dan aangegeven te wijzigen. Het door een inschrijver zelfstandig wijzigen van de opmaak van deze bijlage maakt de Inschrijving onvergelijkbaar met andere Inschrijvingen en kan leiden tot uitsluiting van Inschrijver.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</si>
</sst>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 #,##0.00_ ;_ * \-#,##0.00_ ;_ * &quot;-&quot;??_ ;_ @_ "/>
    <numFmt numFmtId="164" formatCode="&quot;€&quot;\ #,##0.00"/>
    <numFmt numFmtId="165" formatCode="_ * #,##0_ ;_ * \-#,##0_ ;_ * &quot;-&quot;??_ ;_ @_ "/>
    <numFmt numFmtId="166" formatCode="_ [$€-413]\ * #,##0.00_ ;_ [$€-413]\ * \-#,##0.00_ ;_ [$€-413]\ * &quot;-&quot;??_ ;_ @_ "/>
    <numFmt numFmtId="167" formatCode="[$€-413]\ #,##0.00;[$€-413]\ \-#,##0.00"/>
    <numFmt numFmtId="168" formatCode="&quot;Prijs per&quot;\ General\ &quot;stuks&quot;"/>
    <numFmt numFmtId="169" formatCode="[$€-413]\ #,##0.000;[$€-413]\ \-#,##0.000"/>
    <numFmt numFmtId="170" formatCode="[$€-413]\ #,##0.0000000;[$€-413]\ \-#,##0.0000000"/>
  </numFmts>
  <fonts count="13" x14ac:knownFonts="1">
    <font>
      <sz val="11"/>
      <color theme="1"/>
      <name val="Calibri"/>
      <family val="2"/>
    </font>
    <font>
      <sz val="11"/>
      <color theme="1"/>
      <name val="Calibri"/>
      <family val="2"/>
    </font>
    <font>
      <b/>
      <sz val="11"/>
      <color theme="1"/>
      <name val="Calibri"/>
      <family val="2"/>
    </font>
    <font>
      <i/>
      <sz val="11"/>
      <color theme="1"/>
      <name val="Calibri"/>
      <family val="2"/>
    </font>
    <font>
      <b/>
      <sz val="14"/>
      <color theme="0"/>
      <name val="Calibri"/>
      <family val="2"/>
    </font>
    <font>
      <sz val="12"/>
      <color theme="1"/>
      <name val="Calibri"/>
      <family val="2"/>
    </font>
    <font>
      <b/>
      <sz val="14"/>
      <color rgb="FFFF0000"/>
      <name val="Calibri"/>
      <family val="2"/>
    </font>
    <font>
      <b/>
      <i/>
      <sz val="14"/>
      <color rgb="FFFF0000"/>
      <name val="Calibri"/>
      <family val="2"/>
    </font>
    <font>
      <sz val="14"/>
      <color theme="1"/>
      <name val="Calibri"/>
      <family val="2"/>
    </font>
    <font>
      <sz val="14"/>
      <name val="Calibri"/>
      <family val="2"/>
    </font>
    <font>
      <b/>
      <sz val="14"/>
      <name val="Calibri"/>
      <family val="2"/>
    </font>
    <font>
      <i/>
      <sz val="14"/>
      <color theme="0"/>
      <name val="Calibri"/>
      <family val="2"/>
    </font>
    <font>
      <sz val="14"/>
      <color theme="2" tint="-0.749992370372631"/>
      <name val="Calibri"/>
      <family val="2"/>
    </font>
  </fonts>
  <fills count="5">
    <fill>
      <patternFill patternType="none"/>
    </fill>
    <fill>
      <patternFill patternType="gray125"/>
    </fill>
    <fill>
      <patternFill patternType="solid">
        <fgColor theme="0"/>
        <bgColor indexed="64"/>
      </patternFill>
    </fill>
    <fill>
      <patternFill patternType="solid">
        <fgColor rgb="FF581656"/>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44">
    <xf numFmtId="0" fontId="0" fillId="0" borderId="0" xfId="0"/>
    <xf numFmtId="0" fontId="0" fillId="2" borderId="0" xfId="0" applyFill="1" applyBorder="1"/>
    <xf numFmtId="0" fontId="0" fillId="2" borderId="0" xfId="0" applyFill="1"/>
    <xf numFmtId="165" fontId="0" fillId="2" borderId="0" xfId="1" applyNumberFormat="1" applyFont="1" applyFill="1"/>
    <xf numFmtId="0" fontId="2" fillId="2" borderId="0" xfId="0" applyFont="1" applyFill="1"/>
    <xf numFmtId="0" fontId="3" fillId="2" borderId="0" xfId="0" applyFont="1" applyFill="1"/>
    <xf numFmtId="0" fontId="4" fillId="3" borderId="0" xfId="0" applyFont="1" applyFill="1"/>
    <xf numFmtId="168" fontId="3" fillId="2" borderId="0" xfId="0" applyNumberFormat="1" applyFont="1" applyFill="1"/>
    <xf numFmtId="0" fontId="5" fillId="2" borderId="0" xfId="0" applyFont="1" applyFill="1"/>
    <xf numFmtId="0" fontId="5" fillId="2" borderId="0" xfId="0" applyFont="1" applyFill="1" applyAlignment="1">
      <alignment horizontal="center"/>
    </xf>
    <xf numFmtId="0" fontId="6" fillId="2" borderId="0" xfId="0" applyFont="1" applyFill="1" applyBorder="1" applyAlignment="1">
      <alignment horizontal="centerContinuous" wrapText="1"/>
    </xf>
    <xf numFmtId="0" fontId="8" fillId="2" borderId="0" xfId="0" applyFont="1" applyFill="1" applyBorder="1" applyAlignment="1">
      <alignment horizontal="centerContinuous" wrapText="1"/>
    </xf>
    <xf numFmtId="0" fontId="8" fillId="2" borderId="0" xfId="0" applyFont="1" applyFill="1" applyBorder="1" applyAlignment="1">
      <alignment horizontal="centerContinuous"/>
    </xf>
    <xf numFmtId="0" fontId="8" fillId="2" borderId="0" xfId="0" applyFont="1" applyFill="1" applyBorder="1"/>
    <xf numFmtId="0" fontId="9" fillId="4" borderId="0" xfId="0" applyFont="1" applyFill="1" applyBorder="1"/>
    <xf numFmtId="0" fontId="10" fillId="2" borderId="0" xfId="0" applyFont="1" applyFill="1" applyBorder="1" applyAlignment="1">
      <alignment horizontal="centerContinuous" wrapText="1"/>
    </xf>
    <xf numFmtId="0" fontId="9" fillId="2" borderId="0" xfId="0" applyFont="1" applyFill="1" applyBorder="1" applyAlignment="1">
      <alignment horizontal="centerContinuous" wrapText="1"/>
    </xf>
    <xf numFmtId="0" fontId="9" fillId="2" borderId="0" xfId="0" applyFont="1" applyFill="1" applyBorder="1" applyAlignment="1">
      <alignment horizontal="centerContinuous"/>
    </xf>
    <xf numFmtId="0" fontId="8" fillId="2" borderId="0" xfId="0" applyFont="1" applyFill="1"/>
    <xf numFmtId="0" fontId="8" fillId="2" borderId="0" xfId="0" applyFont="1" applyFill="1" applyAlignment="1">
      <alignment horizontal="center"/>
    </xf>
    <xf numFmtId="0" fontId="8" fillId="4" borderId="0" xfId="0" applyFont="1" applyFill="1" applyAlignment="1">
      <alignment horizontal="centerContinuous"/>
    </xf>
    <xf numFmtId="0" fontId="4" fillId="3" borderId="0" xfId="0" applyFont="1" applyFill="1" applyAlignment="1">
      <alignment horizontal="center"/>
    </xf>
    <xf numFmtId="0" fontId="11" fillId="3" borderId="1" xfId="0" applyFont="1" applyFill="1" applyBorder="1" applyAlignment="1">
      <alignment vertical="top" wrapText="1"/>
    </xf>
    <xf numFmtId="0" fontId="11" fillId="3" borderId="1" xfId="0" applyFont="1" applyFill="1" applyBorder="1" applyAlignment="1">
      <alignment horizontal="center" vertical="top" wrapText="1"/>
    </xf>
    <xf numFmtId="165" fontId="8" fillId="2" borderId="0" xfId="1" applyNumberFormat="1" applyFont="1" applyFill="1"/>
    <xf numFmtId="165" fontId="8" fillId="4" borderId="0" xfId="1" applyNumberFormat="1" applyFont="1" applyFill="1" applyAlignment="1">
      <alignment horizontal="center" vertical="center"/>
    </xf>
    <xf numFmtId="170" fontId="8" fillId="4" borderId="0" xfId="0" applyNumberFormat="1" applyFont="1" applyFill="1" applyAlignment="1">
      <alignment horizontal="center"/>
    </xf>
    <xf numFmtId="164" fontId="8" fillId="2" borderId="0" xfId="0" applyNumberFormat="1" applyFont="1" applyFill="1" applyAlignment="1">
      <alignment horizontal="center"/>
    </xf>
    <xf numFmtId="0" fontId="8" fillId="2" borderId="0" xfId="0" applyFont="1" applyFill="1" applyAlignment="1">
      <alignment horizontal="left"/>
    </xf>
    <xf numFmtId="165" fontId="8" fillId="2" borderId="0" xfId="1" applyNumberFormat="1" applyFont="1" applyFill="1" applyAlignment="1">
      <alignment horizontal="center"/>
    </xf>
    <xf numFmtId="169" fontId="8" fillId="4" borderId="0" xfId="0" applyNumberFormat="1" applyFont="1" applyFill="1" applyAlignment="1">
      <alignment horizontal="center"/>
    </xf>
    <xf numFmtId="166" fontId="8" fillId="2" borderId="0" xfId="0" applyNumberFormat="1" applyFont="1" applyFill="1" applyAlignment="1">
      <alignment horizontal="center"/>
    </xf>
    <xf numFmtId="168" fontId="11" fillId="3" borderId="1" xfId="0" applyNumberFormat="1" applyFont="1" applyFill="1" applyBorder="1" applyAlignment="1">
      <alignment horizontal="center" vertical="top" wrapText="1"/>
    </xf>
    <xf numFmtId="167" fontId="8" fillId="4" borderId="0" xfId="0" applyNumberFormat="1" applyFont="1" applyFill="1" applyAlignment="1">
      <alignment horizontal="center"/>
    </xf>
    <xf numFmtId="0" fontId="8" fillId="2" borderId="1" xfId="0" applyFont="1" applyFill="1" applyBorder="1"/>
    <xf numFmtId="0" fontId="8" fillId="2" borderId="1" xfId="0" applyFont="1" applyFill="1" applyBorder="1" applyAlignment="1">
      <alignment horizontal="center"/>
    </xf>
    <xf numFmtId="0" fontId="8" fillId="0" borderId="0" xfId="0" applyFont="1" applyAlignment="1">
      <alignment horizontal="centerContinuous" wrapText="1"/>
    </xf>
    <xf numFmtId="0" fontId="12" fillId="2" borderId="0" xfId="0" applyFont="1" applyFill="1" applyBorder="1"/>
    <xf numFmtId="0" fontId="8" fillId="4" borderId="0" xfId="0" applyFont="1" applyFill="1" applyBorder="1"/>
    <xf numFmtId="0" fontId="8" fillId="4" borderId="0" xfId="0" applyFont="1" applyFill="1"/>
    <xf numFmtId="0" fontId="8" fillId="2" borderId="0" xfId="0" applyFont="1" applyFill="1" applyBorder="1" applyAlignment="1">
      <alignment vertical="top"/>
    </xf>
    <xf numFmtId="0" fontId="12" fillId="2" borderId="0" xfId="0" applyFont="1" applyFill="1" applyBorder="1" applyAlignment="1">
      <alignment vertical="top"/>
    </xf>
    <xf numFmtId="43" fontId="8" fillId="2" borderId="0" xfId="1" applyFont="1" applyFill="1" applyAlignment="1">
      <alignment horizontal="center"/>
    </xf>
    <xf numFmtId="43" fontId="8" fillId="2" borderId="1" xfId="1" applyFont="1" applyFill="1" applyBorder="1" applyAlignment="1">
      <alignment horizontal="center"/>
    </xf>
  </cellXfs>
  <cellStyles count="2">
    <cellStyle name="Komma" xfId="1" builtinId="3"/>
    <cellStyle name="Standaard" xfId="0" builtinId="0"/>
  </cellStyles>
  <dxfs count="0"/>
  <tableStyles count="0" defaultTableStyle="TableStyleMedium2" defaultPivotStyle="PivotStyleLight16"/>
  <colors>
    <mruColors>
      <color rgb="FF5816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T48"/>
  <sheetViews>
    <sheetView tabSelected="1" topLeftCell="D16" zoomScale="50" zoomScaleNormal="50" workbookViewId="0">
      <selection activeCell="O34" sqref="O34"/>
    </sheetView>
  </sheetViews>
  <sheetFormatPr defaultRowHeight="15.75" x14ac:dyDescent="0.25"/>
  <cols>
    <col min="1" max="1" width="33.7109375" style="8" bestFit="1" customWidth="1"/>
    <col min="2" max="2" width="15.5703125" style="8" customWidth="1"/>
    <col min="3" max="3" width="11.7109375" style="8" customWidth="1"/>
    <col min="4" max="4" width="37.140625" style="8" bestFit="1" customWidth="1"/>
    <col min="5" max="5" width="25.5703125" style="8" bestFit="1" customWidth="1"/>
    <col min="6" max="6" width="30.85546875" style="8" bestFit="1" customWidth="1"/>
    <col min="7" max="7" width="57" style="8" bestFit="1" customWidth="1"/>
    <col min="8" max="8" width="15" style="8" customWidth="1"/>
    <col min="9" max="9" width="14.5703125" style="9" customWidth="1"/>
    <col min="10" max="10" width="21.85546875" style="9" customWidth="1"/>
    <col min="11" max="14" width="28.5703125" style="9" customWidth="1"/>
    <col min="15" max="15" width="25.7109375" style="9" customWidth="1"/>
    <col min="16" max="16" width="9.140625" style="2"/>
    <col min="17" max="17" width="17.85546875" style="2" bestFit="1" customWidth="1"/>
    <col min="18" max="16384" width="9.140625" style="2"/>
  </cols>
  <sheetData>
    <row r="1" spans="1:15" s="1" customFormat="1" ht="18.75" x14ac:dyDescent="0.3">
      <c r="A1" s="10" t="s">
        <v>80</v>
      </c>
      <c r="B1" s="11"/>
      <c r="C1" s="11"/>
      <c r="D1" s="11"/>
      <c r="E1" s="12"/>
      <c r="F1" s="12"/>
      <c r="G1" s="12"/>
      <c r="H1" s="12"/>
      <c r="I1" s="12"/>
      <c r="J1" s="12"/>
      <c r="K1" s="12"/>
      <c r="L1" s="12"/>
      <c r="M1" s="12"/>
      <c r="N1" s="12"/>
      <c r="O1" s="12"/>
    </row>
    <row r="2" spans="1:15" s="1" customFormat="1" ht="18.75" x14ac:dyDescent="0.3">
      <c r="A2" s="10"/>
      <c r="B2" s="11"/>
      <c r="C2" s="11"/>
      <c r="D2" s="11"/>
      <c r="E2" s="13"/>
      <c r="F2" s="13"/>
      <c r="G2" s="13"/>
      <c r="H2" s="13"/>
      <c r="I2" s="13"/>
      <c r="J2" s="13"/>
      <c r="K2" s="13"/>
      <c r="L2" s="13"/>
      <c r="M2" s="13"/>
      <c r="N2" s="13"/>
      <c r="O2" s="13"/>
    </row>
    <row r="3" spans="1:15" s="1" customFormat="1" ht="18.75" x14ac:dyDescent="0.3">
      <c r="A3" s="10" t="s">
        <v>58</v>
      </c>
      <c r="B3" s="11"/>
      <c r="C3" s="11"/>
      <c r="D3" s="11"/>
      <c r="E3" s="12"/>
      <c r="F3" s="12"/>
      <c r="G3" s="12"/>
      <c r="H3" s="12"/>
      <c r="I3" s="12"/>
      <c r="J3" s="12"/>
      <c r="K3" s="12"/>
      <c r="L3" s="12"/>
      <c r="M3" s="12"/>
      <c r="N3" s="12"/>
      <c r="O3" s="12"/>
    </row>
    <row r="4" spans="1:15" s="1" customFormat="1" ht="18.75" x14ac:dyDescent="0.3">
      <c r="A4" s="13"/>
      <c r="B4" s="13"/>
      <c r="C4" s="13"/>
      <c r="D4" s="13"/>
      <c r="E4" s="13"/>
      <c r="F4" s="13"/>
      <c r="G4" s="13"/>
      <c r="H4" s="13"/>
      <c r="I4" s="13"/>
      <c r="J4" s="13"/>
      <c r="K4" s="13"/>
      <c r="L4" s="13"/>
      <c r="M4" s="13"/>
      <c r="N4" s="13"/>
      <c r="O4" s="13"/>
    </row>
    <row r="5" spans="1:15" s="1" customFormat="1" ht="18.75" x14ac:dyDescent="0.3">
      <c r="A5" s="13" t="s">
        <v>59</v>
      </c>
      <c r="B5" s="14"/>
      <c r="C5" s="14"/>
      <c r="D5" s="14"/>
      <c r="E5" s="13"/>
      <c r="F5" s="13"/>
      <c r="G5" s="13"/>
      <c r="H5" s="13"/>
      <c r="I5" s="13"/>
      <c r="J5" s="13"/>
      <c r="K5" s="13"/>
      <c r="L5" s="13"/>
      <c r="M5" s="13"/>
      <c r="N5" s="13"/>
      <c r="O5" s="13"/>
    </row>
    <row r="6" spans="1:15" s="1" customFormat="1" ht="18.75" x14ac:dyDescent="0.3">
      <c r="A6" s="13" t="s">
        <v>60</v>
      </c>
      <c r="B6" s="14"/>
      <c r="C6" s="14"/>
      <c r="D6" s="14"/>
      <c r="E6" s="13"/>
      <c r="F6" s="13"/>
      <c r="G6" s="13"/>
      <c r="H6" s="13"/>
      <c r="I6" s="13"/>
      <c r="J6" s="13"/>
      <c r="K6" s="13"/>
      <c r="L6" s="13"/>
      <c r="M6" s="13"/>
      <c r="N6" s="13"/>
      <c r="O6" s="13"/>
    </row>
    <row r="7" spans="1:15" s="1" customFormat="1" ht="18.75" x14ac:dyDescent="0.3">
      <c r="A7" s="13" t="s">
        <v>61</v>
      </c>
      <c r="B7" s="14"/>
      <c r="C7" s="14"/>
      <c r="D7" s="14"/>
      <c r="E7" s="13"/>
      <c r="F7" s="13"/>
      <c r="G7" s="13"/>
      <c r="H7" s="13"/>
      <c r="I7" s="13"/>
      <c r="J7" s="13"/>
      <c r="K7" s="13"/>
      <c r="L7" s="13"/>
      <c r="M7" s="13"/>
      <c r="N7" s="13"/>
      <c r="O7" s="13"/>
    </row>
    <row r="8" spans="1:15" s="1" customFormat="1" ht="18.75" x14ac:dyDescent="0.3">
      <c r="A8" s="13" t="s">
        <v>62</v>
      </c>
      <c r="B8" s="14"/>
      <c r="C8" s="14"/>
      <c r="D8" s="14"/>
      <c r="E8" s="13"/>
      <c r="F8" s="13"/>
      <c r="G8" s="13"/>
      <c r="H8" s="13"/>
      <c r="I8" s="13"/>
      <c r="J8" s="13"/>
      <c r="K8" s="13"/>
      <c r="L8" s="13"/>
      <c r="M8" s="13"/>
      <c r="N8" s="13"/>
      <c r="O8" s="13"/>
    </row>
    <row r="9" spans="1:15" s="1" customFormat="1" ht="18.75" x14ac:dyDescent="0.3">
      <c r="A9" s="13"/>
      <c r="B9" s="13"/>
      <c r="C9" s="13"/>
      <c r="D9" s="13"/>
      <c r="E9" s="13"/>
      <c r="F9" s="13"/>
      <c r="G9" s="13"/>
      <c r="H9" s="13"/>
      <c r="I9" s="13"/>
      <c r="J9" s="13"/>
      <c r="K9" s="13"/>
      <c r="L9" s="13"/>
      <c r="M9" s="13"/>
      <c r="N9" s="13"/>
      <c r="O9" s="13"/>
    </row>
    <row r="10" spans="1:15" s="1" customFormat="1" ht="18.75" x14ac:dyDescent="0.3">
      <c r="A10" s="15" t="s">
        <v>63</v>
      </c>
      <c r="B10" s="16"/>
      <c r="C10" s="16"/>
      <c r="D10" s="16"/>
      <c r="E10" s="17"/>
      <c r="F10" s="17"/>
      <c r="G10" s="17"/>
      <c r="H10" s="17"/>
      <c r="I10" s="17"/>
      <c r="J10" s="17"/>
      <c r="K10" s="17"/>
      <c r="L10" s="17"/>
      <c r="M10" s="17"/>
      <c r="N10" s="17"/>
      <c r="O10" s="17"/>
    </row>
    <row r="11" spans="1:15" ht="18.75" x14ac:dyDescent="0.3">
      <c r="A11" s="18"/>
      <c r="B11" s="18"/>
      <c r="C11" s="18"/>
      <c r="D11" s="18"/>
      <c r="E11" s="18"/>
      <c r="F11" s="18"/>
      <c r="G11" s="18"/>
      <c r="H11" s="18"/>
      <c r="I11" s="19"/>
      <c r="J11" s="19"/>
      <c r="K11" s="19"/>
      <c r="L11" s="19"/>
      <c r="M11" s="19"/>
      <c r="N11" s="19"/>
      <c r="O11" s="19"/>
    </row>
    <row r="12" spans="1:15" ht="18.75" x14ac:dyDescent="0.3">
      <c r="A12" s="20" t="s">
        <v>75</v>
      </c>
      <c r="B12" s="20"/>
      <c r="C12" s="20"/>
      <c r="D12" s="20"/>
      <c r="E12" s="20"/>
      <c r="F12" s="20"/>
      <c r="G12" s="20"/>
      <c r="H12" s="20"/>
      <c r="I12" s="20"/>
      <c r="J12" s="20"/>
      <c r="K12" s="20"/>
      <c r="L12" s="20"/>
      <c r="M12" s="20"/>
      <c r="N12" s="20"/>
      <c r="O12" s="20"/>
    </row>
    <row r="13" spans="1:15" ht="18.75" x14ac:dyDescent="0.3">
      <c r="A13" s="18"/>
      <c r="B13" s="18"/>
      <c r="C13" s="18"/>
      <c r="D13" s="18"/>
      <c r="E13" s="18"/>
      <c r="F13" s="18"/>
      <c r="G13" s="18"/>
      <c r="H13" s="18"/>
      <c r="I13" s="19"/>
      <c r="J13" s="19"/>
      <c r="K13" s="19"/>
      <c r="L13" s="19"/>
      <c r="M13" s="19"/>
      <c r="N13" s="19"/>
      <c r="O13" s="19"/>
    </row>
    <row r="14" spans="1:15" s="4" customFormat="1" ht="18.75" x14ac:dyDescent="0.3">
      <c r="A14" s="6" t="s">
        <v>1</v>
      </c>
      <c r="B14" s="6"/>
      <c r="C14" s="6"/>
      <c r="D14" s="6"/>
      <c r="E14" s="6"/>
      <c r="F14" s="6"/>
      <c r="G14" s="6"/>
      <c r="H14" s="6"/>
      <c r="I14" s="21"/>
      <c r="J14" s="21"/>
      <c r="K14" s="21"/>
      <c r="L14" s="21"/>
      <c r="M14" s="21"/>
      <c r="N14" s="21"/>
      <c r="O14" s="21"/>
    </row>
    <row r="15" spans="1:15" s="5" customFormat="1" ht="56.25" x14ac:dyDescent="0.25">
      <c r="A15" s="22" t="s">
        <v>0</v>
      </c>
      <c r="B15" s="22" t="s">
        <v>2</v>
      </c>
      <c r="C15" s="22" t="s">
        <v>3</v>
      </c>
      <c r="D15" s="22" t="s">
        <v>4</v>
      </c>
      <c r="E15" s="22" t="s">
        <v>5</v>
      </c>
      <c r="F15" s="22" t="s">
        <v>6</v>
      </c>
      <c r="G15" s="22" t="s">
        <v>7</v>
      </c>
      <c r="H15" s="23" t="s">
        <v>8</v>
      </c>
      <c r="I15" s="23" t="s">
        <v>9</v>
      </c>
      <c r="J15" s="23"/>
      <c r="K15" s="23"/>
      <c r="L15" s="23" t="s">
        <v>77</v>
      </c>
      <c r="M15" s="23" t="s">
        <v>33</v>
      </c>
      <c r="N15" s="23" t="s">
        <v>78</v>
      </c>
      <c r="O15" s="23" t="s">
        <v>34</v>
      </c>
    </row>
    <row r="16" spans="1:15" ht="18.75" x14ac:dyDescent="0.3">
      <c r="A16" s="18" t="s">
        <v>15</v>
      </c>
      <c r="B16" s="18" t="s">
        <v>14</v>
      </c>
      <c r="C16" s="18" t="s">
        <v>13</v>
      </c>
      <c r="D16" s="18" t="s">
        <v>11</v>
      </c>
      <c r="E16" s="18" t="s">
        <v>11</v>
      </c>
      <c r="F16" s="18" t="s">
        <v>12</v>
      </c>
      <c r="G16" s="18" t="s">
        <v>11</v>
      </c>
      <c r="H16" s="24">
        <v>700000</v>
      </c>
      <c r="I16" s="19" t="s">
        <v>10</v>
      </c>
      <c r="J16" s="19"/>
      <c r="K16" s="19"/>
      <c r="L16" s="19">
        <v>3</v>
      </c>
      <c r="M16" s="25">
        <f t="shared" ref="M16:M23" si="0">H16/3</f>
        <v>233333.33333333334</v>
      </c>
      <c r="N16" s="26">
        <v>0</v>
      </c>
      <c r="O16" s="27">
        <f t="shared" ref="O16:O23" si="1">N16*H16</f>
        <v>0</v>
      </c>
    </row>
    <row r="17" spans="1:20" ht="18.75" x14ac:dyDescent="0.3">
      <c r="A17" s="18" t="s">
        <v>16</v>
      </c>
      <c r="B17" s="18" t="s">
        <v>19</v>
      </c>
      <c r="C17" s="18" t="s">
        <v>23</v>
      </c>
      <c r="D17" s="18" t="s">
        <v>27</v>
      </c>
      <c r="E17" s="18" t="s">
        <v>29</v>
      </c>
      <c r="F17" s="18" t="s">
        <v>12</v>
      </c>
      <c r="G17" s="18" t="s">
        <v>31</v>
      </c>
      <c r="H17" s="18">
        <v>35000</v>
      </c>
      <c r="I17" s="19" t="s">
        <v>10</v>
      </c>
      <c r="J17" s="19"/>
      <c r="K17" s="19"/>
      <c r="L17" s="19">
        <v>3</v>
      </c>
      <c r="M17" s="25">
        <f t="shared" si="0"/>
        <v>11666.666666666666</v>
      </c>
      <c r="N17" s="26">
        <v>0</v>
      </c>
      <c r="O17" s="27">
        <f t="shared" si="1"/>
        <v>0</v>
      </c>
    </row>
    <row r="18" spans="1:20" ht="18.75" x14ac:dyDescent="0.3">
      <c r="A18" s="18" t="s">
        <v>16</v>
      </c>
      <c r="B18" s="18" t="s">
        <v>19</v>
      </c>
      <c r="C18" s="18" t="s">
        <v>23</v>
      </c>
      <c r="D18" s="18" t="s">
        <v>27</v>
      </c>
      <c r="E18" s="18" t="s">
        <v>29</v>
      </c>
      <c r="F18" s="18" t="s">
        <v>12</v>
      </c>
      <c r="G18" s="18" t="s">
        <v>32</v>
      </c>
      <c r="H18" s="18">
        <v>70000</v>
      </c>
      <c r="I18" s="19" t="s">
        <v>10</v>
      </c>
      <c r="J18" s="19"/>
      <c r="K18" s="19"/>
      <c r="L18" s="19">
        <v>3</v>
      </c>
      <c r="M18" s="25">
        <f t="shared" si="0"/>
        <v>23333.333333333332</v>
      </c>
      <c r="N18" s="26">
        <v>0</v>
      </c>
      <c r="O18" s="27">
        <f t="shared" si="1"/>
        <v>0</v>
      </c>
    </row>
    <row r="19" spans="1:20" ht="18.75" x14ac:dyDescent="0.3">
      <c r="A19" s="18" t="s">
        <v>17</v>
      </c>
      <c r="B19" s="18" t="s">
        <v>20</v>
      </c>
      <c r="C19" s="18" t="s">
        <v>23</v>
      </c>
      <c r="D19" s="18" t="s">
        <v>28</v>
      </c>
      <c r="E19" s="18" t="s">
        <v>30</v>
      </c>
      <c r="F19" s="18" t="s">
        <v>12</v>
      </c>
      <c r="G19" s="18" t="s">
        <v>31</v>
      </c>
      <c r="H19" s="18">
        <v>140000</v>
      </c>
      <c r="I19" s="19" t="s">
        <v>10</v>
      </c>
      <c r="J19" s="19"/>
      <c r="K19" s="19"/>
      <c r="L19" s="19">
        <v>3</v>
      </c>
      <c r="M19" s="25">
        <f t="shared" si="0"/>
        <v>46666.666666666664</v>
      </c>
      <c r="N19" s="26">
        <v>0</v>
      </c>
      <c r="O19" s="27">
        <f t="shared" si="1"/>
        <v>0</v>
      </c>
    </row>
    <row r="20" spans="1:20" ht="18.75" x14ac:dyDescent="0.3">
      <c r="A20" s="18" t="s">
        <v>17</v>
      </c>
      <c r="B20" s="18" t="s">
        <v>20</v>
      </c>
      <c r="C20" s="18" t="s">
        <v>24</v>
      </c>
      <c r="D20" s="18" t="s">
        <v>28</v>
      </c>
      <c r="E20" s="18" t="s">
        <v>30</v>
      </c>
      <c r="F20" s="18" t="s">
        <v>12</v>
      </c>
      <c r="G20" s="18" t="s">
        <v>71</v>
      </c>
      <c r="H20" s="18">
        <v>280000</v>
      </c>
      <c r="I20" s="19" t="s">
        <v>10</v>
      </c>
      <c r="J20" s="19"/>
      <c r="K20" s="19"/>
      <c r="L20" s="19">
        <v>3</v>
      </c>
      <c r="M20" s="25">
        <f t="shared" si="0"/>
        <v>93333.333333333328</v>
      </c>
      <c r="N20" s="26">
        <v>0</v>
      </c>
      <c r="O20" s="27">
        <f t="shared" si="1"/>
        <v>0</v>
      </c>
    </row>
    <row r="21" spans="1:20" ht="18.75" x14ac:dyDescent="0.3">
      <c r="A21" s="18" t="s">
        <v>26</v>
      </c>
      <c r="B21" s="18" t="s">
        <v>21</v>
      </c>
      <c r="C21" s="18" t="s">
        <v>24</v>
      </c>
      <c r="D21" s="18" t="s">
        <v>28</v>
      </c>
      <c r="E21" s="18" t="s">
        <v>30</v>
      </c>
      <c r="F21" s="18" t="s">
        <v>12</v>
      </c>
      <c r="G21" s="18" t="s">
        <v>31</v>
      </c>
      <c r="H21" s="18">
        <v>40000</v>
      </c>
      <c r="I21" s="19" t="s">
        <v>10</v>
      </c>
      <c r="J21" s="19"/>
      <c r="K21" s="19"/>
      <c r="L21" s="19">
        <v>3</v>
      </c>
      <c r="M21" s="25">
        <f t="shared" si="0"/>
        <v>13333.333333333334</v>
      </c>
      <c r="N21" s="26">
        <v>0</v>
      </c>
      <c r="O21" s="27">
        <f t="shared" si="1"/>
        <v>0</v>
      </c>
    </row>
    <row r="22" spans="1:20" ht="18.75" x14ac:dyDescent="0.3">
      <c r="A22" s="18" t="s">
        <v>18</v>
      </c>
      <c r="B22" s="18" t="s">
        <v>22</v>
      </c>
      <c r="C22" s="18" t="s">
        <v>25</v>
      </c>
      <c r="D22" s="18" t="s">
        <v>27</v>
      </c>
      <c r="E22" s="18" t="s">
        <v>11</v>
      </c>
      <c r="F22" s="18" t="s">
        <v>12</v>
      </c>
      <c r="G22" s="18" t="s">
        <v>31</v>
      </c>
      <c r="H22" s="18">
        <v>4000</v>
      </c>
      <c r="I22" s="19" t="s">
        <v>10</v>
      </c>
      <c r="J22" s="19"/>
      <c r="K22" s="19"/>
      <c r="L22" s="19">
        <v>3</v>
      </c>
      <c r="M22" s="25">
        <f t="shared" si="0"/>
        <v>1333.3333333333333</v>
      </c>
      <c r="N22" s="26">
        <v>0</v>
      </c>
      <c r="O22" s="27">
        <f t="shared" si="1"/>
        <v>0</v>
      </c>
    </row>
    <row r="23" spans="1:20" ht="18.75" x14ac:dyDescent="0.3">
      <c r="A23" s="18" t="s">
        <v>73</v>
      </c>
      <c r="B23" s="18" t="s">
        <v>14</v>
      </c>
      <c r="C23" s="18" t="s">
        <v>13</v>
      </c>
      <c r="D23" s="18" t="s">
        <v>74</v>
      </c>
      <c r="E23" s="18" t="s">
        <v>11</v>
      </c>
      <c r="F23" s="18" t="s">
        <v>72</v>
      </c>
      <c r="G23" s="18" t="s">
        <v>11</v>
      </c>
      <c r="H23" s="18">
        <v>11</v>
      </c>
      <c r="I23" s="28" t="s">
        <v>76</v>
      </c>
      <c r="J23" s="29"/>
      <c r="K23" s="19"/>
      <c r="L23" s="19">
        <v>3</v>
      </c>
      <c r="M23" s="25">
        <f t="shared" si="0"/>
        <v>3.6666666666666665</v>
      </c>
      <c r="N23" s="30">
        <v>0</v>
      </c>
      <c r="O23" s="27">
        <f t="shared" si="1"/>
        <v>0</v>
      </c>
    </row>
    <row r="24" spans="1:20" ht="18.75" x14ac:dyDescent="0.3">
      <c r="A24" s="18"/>
      <c r="B24" s="18"/>
      <c r="C24" s="18"/>
      <c r="D24" s="18"/>
      <c r="E24" s="18"/>
      <c r="F24" s="18"/>
      <c r="G24" s="18"/>
      <c r="H24" s="18"/>
      <c r="I24" s="19"/>
      <c r="J24" s="29"/>
      <c r="K24" s="19"/>
      <c r="L24" s="19"/>
      <c r="M24" s="31"/>
      <c r="N24" s="19"/>
      <c r="O24" s="19"/>
    </row>
    <row r="25" spans="1:20" s="4" customFormat="1" ht="18.75" x14ac:dyDescent="0.3">
      <c r="A25" s="6" t="s">
        <v>36</v>
      </c>
      <c r="B25" s="6"/>
      <c r="C25" s="6"/>
      <c r="D25" s="6"/>
      <c r="E25" s="6"/>
      <c r="F25" s="6"/>
      <c r="G25" s="6"/>
      <c r="H25" s="6"/>
      <c r="I25" s="21"/>
      <c r="J25" s="21"/>
      <c r="K25" s="21"/>
      <c r="L25" s="21"/>
      <c r="M25" s="21"/>
      <c r="N25" s="21"/>
      <c r="O25" s="21"/>
    </row>
    <row r="26" spans="1:20" s="5" customFormat="1" ht="56.25" x14ac:dyDescent="0.25">
      <c r="A26" s="22" t="s">
        <v>0</v>
      </c>
      <c r="B26" s="22" t="s">
        <v>2</v>
      </c>
      <c r="C26" s="22" t="s">
        <v>3</v>
      </c>
      <c r="D26" s="22" t="s">
        <v>37</v>
      </c>
      <c r="E26" s="22" t="s">
        <v>38</v>
      </c>
      <c r="F26" s="22" t="s">
        <v>6</v>
      </c>
      <c r="G26" s="22" t="s">
        <v>39</v>
      </c>
      <c r="H26" s="23" t="str">
        <f>H15</f>
        <v>Afname per jaar</v>
      </c>
      <c r="I26" s="23" t="s">
        <v>9</v>
      </c>
      <c r="J26" s="23"/>
      <c r="K26" s="32">
        <v>500</v>
      </c>
      <c r="L26" s="32">
        <v>1000</v>
      </c>
      <c r="M26" s="32">
        <v>1500</v>
      </c>
      <c r="N26" s="32">
        <v>3000</v>
      </c>
      <c r="O26" s="23" t="s">
        <v>79</v>
      </c>
      <c r="Q26" s="7"/>
    </row>
    <row r="27" spans="1:20" ht="18.75" x14ac:dyDescent="0.3">
      <c r="A27" s="18" t="s">
        <v>35</v>
      </c>
      <c r="B27" s="18" t="s">
        <v>40</v>
      </c>
      <c r="C27" s="18" t="s">
        <v>23</v>
      </c>
      <c r="D27" s="18" t="s">
        <v>41</v>
      </c>
      <c r="E27" s="18" t="s">
        <v>42</v>
      </c>
      <c r="F27" s="18" t="s">
        <v>47</v>
      </c>
      <c r="G27" s="18"/>
      <c r="H27" s="24">
        <f>30*3000</f>
        <v>90000</v>
      </c>
      <c r="I27" s="19" t="s">
        <v>10</v>
      </c>
      <c r="J27" s="19"/>
      <c r="K27" s="33">
        <v>0</v>
      </c>
      <c r="L27" s="33">
        <v>0</v>
      </c>
      <c r="M27" s="33">
        <v>0</v>
      </c>
      <c r="N27" s="33">
        <v>0</v>
      </c>
      <c r="O27" s="27">
        <f>(H27/K26*K27+H27/L26*L27+H27/M26*M27+H27/N26*N27)/4</f>
        <v>0</v>
      </c>
      <c r="Q27" s="3"/>
      <c r="R27" s="3"/>
      <c r="S27" s="3"/>
      <c r="T27" s="3"/>
    </row>
    <row r="28" spans="1:20" ht="18.75" x14ac:dyDescent="0.3">
      <c r="A28" s="18"/>
      <c r="B28" s="18"/>
      <c r="C28" s="18"/>
      <c r="D28" s="18"/>
      <c r="E28" s="18"/>
      <c r="F28" s="18"/>
      <c r="G28" s="18"/>
      <c r="H28" s="18"/>
      <c r="I28" s="19"/>
      <c r="J28" s="19"/>
      <c r="K28" s="19"/>
      <c r="L28" s="19"/>
      <c r="M28" s="19"/>
      <c r="N28" s="19"/>
      <c r="O28" s="19"/>
    </row>
    <row r="29" spans="1:20" s="5" customFormat="1" ht="56.25" x14ac:dyDescent="0.25">
      <c r="A29" s="22" t="s">
        <v>0</v>
      </c>
      <c r="B29" s="22" t="s">
        <v>2</v>
      </c>
      <c r="C29" s="22" t="s">
        <v>3</v>
      </c>
      <c r="D29" s="22" t="s">
        <v>37</v>
      </c>
      <c r="E29" s="22" t="s">
        <v>38</v>
      </c>
      <c r="F29" s="22" t="s">
        <v>6</v>
      </c>
      <c r="G29" s="22" t="s">
        <v>39</v>
      </c>
      <c r="H29" s="23" t="s">
        <v>8</v>
      </c>
      <c r="I29" s="23" t="s">
        <v>9</v>
      </c>
      <c r="J29" s="23"/>
      <c r="K29" s="32">
        <v>100</v>
      </c>
      <c r="L29" s="32">
        <v>500</v>
      </c>
      <c r="M29" s="32">
        <v>1000</v>
      </c>
      <c r="N29" s="32">
        <v>2000</v>
      </c>
      <c r="O29" s="23" t="str">
        <f>O26</f>
        <v>Gemiddelde prijs (alle bedragen excl. BTW)</v>
      </c>
    </row>
    <row r="30" spans="1:20" ht="18.75" x14ac:dyDescent="0.3">
      <c r="A30" s="18" t="s">
        <v>43</v>
      </c>
      <c r="B30" s="18" t="s">
        <v>44</v>
      </c>
      <c r="C30" s="18" t="s">
        <v>45</v>
      </c>
      <c r="D30" s="18" t="s">
        <v>48</v>
      </c>
      <c r="E30" s="18" t="s">
        <v>46</v>
      </c>
      <c r="F30" s="18" t="s">
        <v>47</v>
      </c>
      <c r="G30" s="18"/>
      <c r="H30" s="24">
        <v>5000</v>
      </c>
      <c r="I30" s="19" t="s">
        <v>10</v>
      </c>
      <c r="J30" s="19"/>
      <c r="K30" s="33">
        <v>0</v>
      </c>
      <c r="L30" s="33">
        <v>0</v>
      </c>
      <c r="M30" s="33">
        <v>0</v>
      </c>
      <c r="N30" s="33">
        <v>0</v>
      </c>
      <c r="O30" s="27">
        <f>(H30/K29*K30+H30/L29*L30+H30/M29*M30+H30/N29*N30)/4</f>
        <v>0</v>
      </c>
    </row>
    <row r="31" spans="1:20" ht="18.75" x14ac:dyDescent="0.3">
      <c r="A31" s="18"/>
      <c r="B31" s="18"/>
      <c r="C31" s="18"/>
      <c r="D31" s="18"/>
      <c r="E31" s="18"/>
      <c r="F31" s="18"/>
      <c r="G31" s="18"/>
      <c r="H31" s="18"/>
      <c r="I31" s="19"/>
      <c r="J31" s="19"/>
      <c r="K31" s="19"/>
      <c r="L31" s="19"/>
      <c r="M31" s="19"/>
      <c r="N31" s="19"/>
      <c r="O31" s="19"/>
    </row>
    <row r="32" spans="1:20" s="5" customFormat="1" ht="56.25" x14ac:dyDescent="0.25">
      <c r="A32" s="22" t="s">
        <v>0</v>
      </c>
      <c r="B32" s="22" t="s">
        <v>2</v>
      </c>
      <c r="C32" s="22" t="s">
        <v>3</v>
      </c>
      <c r="D32" s="22" t="s">
        <v>37</v>
      </c>
      <c r="E32" s="22" t="s">
        <v>38</v>
      </c>
      <c r="F32" s="22" t="s">
        <v>6</v>
      </c>
      <c r="G32" s="22" t="s">
        <v>39</v>
      </c>
      <c r="H32" s="23" t="s">
        <v>8</v>
      </c>
      <c r="I32" s="23" t="s">
        <v>9</v>
      </c>
      <c r="J32" s="23"/>
      <c r="K32" s="32">
        <v>25</v>
      </c>
      <c r="L32" s="32">
        <v>100</v>
      </c>
      <c r="M32" s="32">
        <v>200</v>
      </c>
      <c r="N32" s="32">
        <v>500</v>
      </c>
      <c r="O32" s="23" t="str">
        <f>O29</f>
        <v>Gemiddelde prijs (alle bedragen excl. BTW)</v>
      </c>
    </row>
    <row r="33" spans="1:15" ht="18.75" x14ac:dyDescent="0.3">
      <c r="A33" s="18" t="s">
        <v>49</v>
      </c>
      <c r="B33" s="18"/>
      <c r="C33" s="18" t="s">
        <v>23</v>
      </c>
      <c r="D33" s="18" t="s">
        <v>50</v>
      </c>
      <c r="E33" s="18"/>
      <c r="F33" s="18" t="s">
        <v>51</v>
      </c>
      <c r="G33" s="18"/>
      <c r="H33" s="24">
        <v>1650</v>
      </c>
      <c r="I33" s="19" t="s">
        <v>10</v>
      </c>
      <c r="J33" s="19"/>
      <c r="K33" s="33">
        <v>0</v>
      </c>
      <c r="L33" s="33">
        <v>0</v>
      </c>
      <c r="M33" s="33">
        <v>0</v>
      </c>
      <c r="N33" s="33">
        <v>0</v>
      </c>
      <c r="O33" s="27">
        <f>K33*10+L33*5+M33*2+N33*1</f>
        <v>0</v>
      </c>
    </row>
    <row r="34" spans="1:15" ht="18.75" x14ac:dyDescent="0.3">
      <c r="A34" s="18"/>
      <c r="B34" s="18"/>
      <c r="C34" s="18"/>
      <c r="D34" s="18"/>
      <c r="E34" s="18"/>
      <c r="F34" s="18"/>
      <c r="G34" s="18"/>
      <c r="H34" s="18"/>
      <c r="I34" s="19"/>
      <c r="J34" s="19"/>
      <c r="K34" s="42"/>
      <c r="L34" s="42"/>
      <c r="M34" s="42"/>
      <c r="N34" s="42"/>
      <c r="O34" s="19"/>
    </row>
    <row r="35" spans="1:15" ht="56.25" x14ac:dyDescent="0.25">
      <c r="A35" s="22" t="s">
        <v>0</v>
      </c>
      <c r="B35" s="22" t="s">
        <v>55</v>
      </c>
      <c r="C35" s="22" t="s">
        <v>3</v>
      </c>
      <c r="D35" s="22" t="s">
        <v>37</v>
      </c>
      <c r="E35" s="22" t="s">
        <v>38</v>
      </c>
      <c r="F35" s="22" t="s">
        <v>6</v>
      </c>
      <c r="G35" s="22" t="s">
        <v>39</v>
      </c>
      <c r="H35" s="23" t="s">
        <v>8</v>
      </c>
      <c r="I35" s="23" t="s">
        <v>9</v>
      </c>
      <c r="J35" s="23"/>
      <c r="K35" s="32">
        <v>500</v>
      </c>
      <c r="L35" s="32">
        <v>1000</v>
      </c>
      <c r="M35" s="32">
        <v>1500</v>
      </c>
      <c r="N35" s="32">
        <v>2000</v>
      </c>
      <c r="O35" s="23" t="str">
        <f>O32</f>
        <v>Gemiddelde prijs (alle bedragen excl. BTW)</v>
      </c>
    </row>
    <row r="36" spans="1:15" ht="18.75" x14ac:dyDescent="0.3">
      <c r="A36" s="18" t="s">
        <v>52</v>
      </c>
      <c r="B36" s="18" t="s">
        <v>53</v>
      </c>
      <c r="C36" s="18" t="s">
        <v>23</v>
      </c>
      <c r="D36" s="18" t="s">
        <v>41</v>
      </c>
      <c r="E36" s="18" t="s">
        <v>54</v>
      </c>
      <c r="F36" s="18" t="s">
        <v>47</v>
      </c>
      <c r="G36" s="18"/>
      <c r="H36" s="24">
        <v>35000</v>
      </c>
      <c r="I36" s="19" t="s">
        <v>10</v>
      </c>
      <c r="J36" s="19"/>
      <c r="K36" s="33">
        <v>0</v>
      </c>
      <c r="L36" s="33">
        <v>0</v>
      </c>
      <c r="M36" s="33">
        <v>0</v>
      </c>
      <c r="N36" s="33">
        <v>0</v>
      </c>
      <c r="O36" s="27">
        <f>(H36/K35*K36+H36/L35*L36+H36/M35*M36+H36/N35*N36)/4</f>
        <v>0</v>
      </c>
    </row>
    <row r="37" spans="1:15" ht="18.75" x14ac:dyDescent="0.3">
      <c r="A37" s="18"/>
      <c r="B37" s="18"/>
      <c r="C37" s="18"/>
      <c r="D37" s="18"/>
      <c r="E37" s="18"/>
      <c r="F37" s="18"/>
      <c r="G37" s="18"/>
      <c r="H37" s="24"/>
      <c r="I37" s="19"/>
      <c r="J37" s="19"/>
      <c r="K37" s="42"/>
      <c r="L37" s="42"/>
      <c r="M37" s="42"/>
      <c r="N37" s="42"/>
      <c r="O37" s="27"/>
    </row>
    <row r="38" spans="1:15" ht="18.75" x14ac:dyDescent="0.3">
      <c r="A38" s="34"/>
      <c r="B38" s="34"/>
      <c r="C38" s="34"/>
      <c r="D38" s="34"/>
      <c r="E38" s="34"/>
      <c r="F38" s="34"/>
      <c r="G38" s="34"/>
      <c r="H38" s="34"/>
      <c r="I38" s="35"/>
      <c r="J38" s="35"/>
      <c r="K38" s="43"/>
      <c r="L38" s="43"/>
      <c r="M38" s="43"/>
      <c r="N38" s="43"/>
      <c r="O38" s="35" t="s">
        <v>56</v>
      </c>
    </row>
    <row r="39" spans="1:15" ht="18.75" x14ac:dyDescent="0.3">
      <c r="A39" s="13" t="s">
        <v>57</v>
      </c>
      <c r="B39" s="18"/>
      <c r="C39" s="18"/>
      <c r="D39" s="18"/>
      <c r="E39" s="18"/>
      <c r="F39" s="18"/>
      <c r="G39" s="18"/>
      <c r="H39" s="18"/>
      <c r="I39" s="19"/>
      <c r="J39" s="19"/>
      <c r="K39" s="19"/>
      <c r="L39" s="19"/>
      <c r="M39" s="19"/>
      <c r="N39" s="19"/>
      <c r="O39" s="27">
        <f>SUM(O16:O23)+O27+O30+O33+O36</f>
        <v>0</v>
      </c>
    </row>
    <row r="40" spans="1:15" ht="18.75" x14ac:dyDescent="0.3">
      <c r="A40" s="13"/>
      <c r="B40" s="18"/>
      <c r="C40" s="18"/>
      <c r="D40" s="18"/>
      <c r="E40" s="18"/>
      <c r="F40" s="18"/>
      <c r="G40" s="18"/>
      <c r="H40" s="18"/>
      <c r="I40" s="19"/>
      <c r="J40" s="19"/>
      <c r="K40" s="19"/>
      <c r="L40" s="19"/>
      <c r="M40" s="19"/>
      <c r="N40" s="19"/>
      <c r="O40" s="27"/>
    </row>
    <row r="41" spans="1:15" ht="18.75" x14ac:dyDescent="0.3">
      <c r="A41" s="16" t="s">
        <v>70</v>
      </c>
      <c r="B41" s="11"/>
      <c r="C41" s="11"/>
      <c r="D41" s="11"/>
      <c r="E41" s="36"/>
      <c r="F41" s="36"/>
      <c r="G41" s="36"/>
      <c r="H41" s="36"/>
      <c r="I41" s="36"/>
      <c r="J41" s="36"/>
      <c r="K41" s="36"/>
      <c r="L41" s="36"/>
      <c r="M41" s="36"/>
      <c r="N41" s="36"/>
      <c r="O41" s="36"/>
    </row>
    <row r="42" spans="1:15" ht="18.75" x14ac:dyDescent="0.3">
      <c r="A42" s="13"/>
      <c r="B42" s="13"/>
      <c r="C42" s="13"/>
      <c r="D42" s="13"/>
      <c r="E42" s="18"/>
      <c r="F42" s="18"/>
      <c r="G42" s="18"/>
      <c r="H42" s="18"/>
      <c r="I42" s="19"/>
      <c r="J42" s="19"/>
      <c r="K42" s="19"/>
      <c r="L42" s="19"/>
      <c r="M42" s="19"/>
      <c r="N42" s="19"/>
      <c r="O42" s="19"/>
    </row>
    <row r="43" spans="1:15" ht="18.75" x14ac:dyDescent="0.3">
      <c r="A43" s="13" t="s">
        <v>64</v>
      </c>
      <c r="B43" s="37" t="s">
        <v>65</v>
      </c>
      <c r="C43" s="38"/>
      <c r="D43" s="38"/>
      <c r="E43" s="39"/>
      <c r="F43" s="18"/>
      <c r="G43" s="18"/>
      <c r="H43" s="18"/>
      <c r="I43" s="19"/>
      <c r="J43" s="19"/>
      <c r="K43" s="19"/>
      <c r="L43" s="19"/>
      <c r="M43" s="19"/>
      <c r="N43" s="19"/>
      <c r="O43" s="19"/>
    </row>
    <row r="44" spans="1:15" ht="18.75" x14ac:dyDescent="0.3">
      <c r="A44" s="13"/>
      <c r="B44" s="13"/>
      <c r="C44" s="13"/>
      <c r="D44" s="13"/>
      <c r="E44" s="18"/>
      <c r="F44" s="18"/>
      <c r="G44" s="18"/>
      <c r="H44" s="18"/>
      <c r="I44" s="19"/>
      <c r="J44" s="19"/>
      <c r="K44" s="19"/>
      <c r="L44" s="19"/>
      <c r="M44" s="19"/>
      <c r="N44" s="19"/>
      <c r="O44" s="19"/>
    </row>
    <row r="45" spans="1:15" ht="18.75" x14ac:dyDescent="0.3">
      <c r="A45" s="13" t="s">
        <v>66</v>
      </c>
      <c r="B45" s="37" t="s">
        <v>67</v>
      </c>
      <c r="C45" s="38"/>
      <c r="D45" s="38"/>
      <c r="E45" s="39"/>
      <c r="F45" s="18"/>
      <c r="G45" s="18"/>
      <c r="H45" s="18"/>
      <c r="I45" s="19"/>
      <c r="J45" s="19"/>
      <c r="K45" s="19"/>
      <c r="L45" s="19"/>
      <c r="M45" s="19"/>
      <c r="N45" s="19"/>
      <c r="O45" s="19"/>
    </row>
    <row r="46" spans="1:15" ht="18.75" x14ac:dyDescent="0.3">
      <c r="A46" s="13"/>
      <c r="B46" s="13"/>
      <c r="C46" s="13"/>
      <c r="D46" s="13"/>
      <c r="E46" s="18"/>
      <c r="F46" s="18"/>
      <c r="G46" s="18"/>
      <c r="H46" s="18"/>
      <c r="I46" s="19"/>
      <c r="J46" s="19"/>
      <c r="K46" s="19"/>
      <c r="L46" s="19"/>
      <c r="M46" s="19"/>
      <c r="N46" s="19"/>
      <c r="O46" s="19"/>
    </row>
    <row r="47" spans="1:15" ht="18.75" x14ac:dyDescent="0.3">
      <c r="A47" s="40" t="s">
        <v>68</v>
      </c>
      <c r="B47" s="41" t="s">
        <v>69</v>
      </c>
      <c r="C47" s="38"/>
      <c r="D47" s="38"/>
      <c r="E47" s="39"/>
      <c r="F47" s="18"/>
      <c r="G47" s="18"/>
      <c r="H47" s="18"/>
      <c r="I47" s="19"/>
      <c r="J47" s="19"/>
      <c r="K47" s="19"/>
      <c r="L47" s="19"/>
      <c r="M47" s="19"/>
      <c r="N47" s="19"/>
      <c r="O47" s="19"/>
    </row>
    <row r="48" spans="1:15" ht="18.75" x14ac:dyDescent="0.3">
      <c r="A48" s="18"/>
      <c r="B48" s="18"/>
      <c r="C48" s="18"/>
      <c r="D48" s="18"/>
      <c r="E48" s="18"/>
      <c r="F48" s="18"/>
      <c r="G48" s="18"/>
      <c r="H48" s="18"/>
      <c r="I48" s="19"/>
      <c r="J48" s="19"/>
      <c r="K48" s="19"/>
      <c r="L48" s="19"/>
      <c r="M48" s="19"/>
      <c r="N48" s="19"/>
      <c r="O48" s="19"/>
    </row>
  </sheetData>
  <pageMargins left="0.70866141732283472" right="0.16" top="0.74803149606299213" bottom="0.74803149606299213" header="0.31496062992125984" footer="0.31496062992125984"/>
  <pageSetup paperSize="8"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NiWia</dc:creator>
  <cp:lastModifiedBy>NiWia</cp:lastModifiedBy>
  <cp:lastPrinted>2023-01-30T09:11:36Z</cp:lastPrinted>
  <dcterms:created xsi:type="dcterms:W3CDTF">2022-12-21T14:56:57Z</dcterms:created>
  <dcterms:modified xsi:type="dcterms:W3CDTF">2023-01-31T14:10:47Z</dcterms:modified>
</cp:coreProperties>
</file>