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SO-CFD\UG_HKT_Inkoop-UNIT\83-INKOOPDOSSIER- INKOOP\IUC22\IUC22-714 Kerstdecoratie\04 - BESCHR DOCUMENTEN\Publicatie\"/>
    </mc:Choice>
  </mc:AlternateContent>
  <xr:revisionPtr revIDLastSave="0" documentId="8_{FCA26574-FF59-49C6-B066-3BD6E610E3CC}" xr6:coauthVersionLast="47" xr6:coauthVersionMax="47" xr10:uidLastSave="{00000000-0000-0000-0000-000000000000}"/>
  <bookViews>
    <workbookView xWindow="-108" yWindow="-108" windowWidth="23256" windowHeight="12576" xr2:uid="{73861C84-6AD6-442D-8E04-BBB3B854D84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1" l="1"/>
  <c r="F31" i="1"/>
  <c r="F30" i="1"/>
  <c r="F29" i="1"/>
  <c r="F28" i="1"/>
  <c r="F27" i="1"/>
  <c r="D57" i="1"/>
  <c r="D48" i="1"/>
  <c r="D40" i="1"/>
  <c r="D58" i="1"/>
  <c r="D50" i="1"/>
  <c r="D49" i="1"/>
  <c r="D39" i="1"/>
  <c r="D41" i="1"/>
  <c r="B59" i="1"/>
  <c r="D59" i="1" s="1"/>
  <c r="D61" i="1" l="1"/>
  <c r="D52" i="1"/>
  <c r="D43" i="1"/>
  <c r="G28" i="1"/>
  <c r="G32" i="1"/>
  <c r="G31" i="1"/>
  <c r="G27" i="1"/>
  <c r="H27" i="1"/>
  <c r="H28" i="1"/>
  <c r="G29" i="1"/>
  <c r="H29" i="1"/>
  <c r="G30" i="1"/>
  <c r="H30" i="1"/>
  <c r="H31" i="1"/>
  <c r="H32" i="1"/>
  <c r="D63" i="1" l="1"/>
  <c r="G34" i="1"/>
  <c r="G65" i="1" s="1"/>
  <c r="G66" i="1" l="1"/>
</calcChain>
</file>

<file path=xl/sharedStrings.xml><?xml version="1.0" encoding="utf-8"?>
<sst xmlns="http://schemas.openxmlformats.org/spreadsheetml/2006/main" count="63" uniqueCount="41">
  <si>
    <t>Gegevens inschrijver</t>
  </si>
  <si>
    <t>Naam onderneming</t>
  </si>
  <si>
    <t xml:space="preserve">Adres </t>
  </si>
  <si>
    <t xml:space="preserve">Postcode en plaats </t>
  </si>
  <si>
    <t xml:space="preserve">KvK-nummer </t>
  </si>
  <si>
    <t xml:space="preserve">Invulveld =    </t>
  </si>
  <si>
    <t xml:space="preserve">Voorwaarden </t>
  </si>
  <si>
    <t>* De totaalprijs (inschrijfprijs) wordt afgerond op 2 cijfers achter de komma.</t>
  </si>
  <si>
    <t>Prijs</t>
  </si>
  <si>
    <t>Vergelijkingswaarde</t>
  </si>
  <si>
    <t>Plaats</t>
  </si>
  <si>
    <t>Datum</t>
  </si>
  <si>
    <t>Naam</t>
  </si>
  <si>
    <t>Functie</t>
  </si>
  <si>
    <t>Aantallen</t>
  </si>
  <si>
    <t>Maatvoering in cm</t>
  </si>
  <si>
    <t>Totaalprijs</t>
  </si>
  <si>
    <t>180 cm</t>
  </si>
  <si>
    <t>270 cm</t>
  </si>
  <si>
    <t>540 cm</t>
  </si>
  <si>
    <t>Totaal vergelijkingswaarde</t>
  </si>
  <si>
    <t>Vergelijkingsprijs (omgerekend naar kleinste maatvoering)</t>
  </si>
  <si>
    <t>Maatvoering in cm
Minimum</t>
  </si>
  <si>
    <t>Maatvoering in cm 
Maximum</t>
  </si>
  <si>
    <t xml:space="preserve">* De aantallen zijn slechts bedoeld ter vergelijking van de verschillende inschrijvers. Hieraan kunnen geen rechten worden ontleend. </t>
  </si>
  <si>
    <t>* Alle met de dienst gemoeide kosten zijn verwerkt in de prijzen (all in prijzen). In de tarieven verwerkt u alle kosten die nodig zijn voor het uitvoeren van werkzaamheden. 
   Hieronder vallen ook de bezorg-, ophaal-, en opslagkosten.</t>
  </si>
  <si>
    <t xml:space="preserve">* Alle bedragen zijn in Euro's en exclusief omzetbelasting (btw). </t>
  </si>
  <si>
    <t>* De tarieven dienen een logische opbouw te hebben, waarbij de tarieven van een boom met een hogere maatvoering groter zijn dan de tarieven van een boom met een 
   lagere maatvoering.</t>
  </si>
  <si>
    <t>* De totale vergelijkswaarde dient niet hoger te zijn dan € 75.000,- exclusief btw.</t>
  </si>
  <si>
    <t xml:space="preserve"># - De aantallen kerstbomen in kolom B  dienen slechts voor het bepalen van een vergelijkingswaarde. 
   - In kolom C vult u de prijs in van de boom die u aanbiedt. 
   - In kolom E vult u de maatvoering van de desbetreffende boom in, die valt binnen de bandbreedte (maatvoering in cm). 
   - Om elke inschrijving met elkaar te kunnen vergelijken, wordt de prijs van de door u aangeboden maatvoering teruggerekend naar een prijs voor een boom van de minimale 
      afmetingen. 
   - De vergelijkingsprijs vindt u in kolom E. </t>
  </si>
  <si>
    <t>Aangeboden maatvoering 
(in cm)#</t>
  </si>
  <si>
    <t>Kenmerk: IUC22-714 Kerstdecoraties</t>
  </si>
  <si>
    <t>Inschrijver verklaart dat deze inschrijving wordt gedaan overeenkomstig de bepalingen zoals deze zijn omschreven in de aanbestedingsstukken en eventuele nota('s) van inlichtingen.</t>
  </si>
  <si>
    <t>Vergelijkingswaarde subtotaal kunstkerstbomen</t>
  </si>
  <si>
    <t>Kunstkerstbomen, met voetstuk, vloerkleed, verlichting en gedecoreerd in thema, inclusief op- en aftuigen</t>
  </si>
  <si>
    <t>* Vul hieronder de gele invulvelden in conform bijlage 1; specificatie van de opdracht, paragraaf 'prijsstelling'.</t>
  </si>
  <si>
    <t>Kunstguirlandes met verlichting, inclusief op- en aftuigen</t>
  </si>
  <si>
    <t>Kunstguirlandes met kerstballen, inclusief op- en aftuigen</t>
  </si>
  <si>
    <t>Kunstguirlandes met verlichting en kerstballen, inclusief op- en aftuigen</t>
  </si>
  <si>
    <t>Vergelijkingswaarde subtotaal kunstguirlandes</t>
  </si>
  <si>
    <t>Aantal behaalde punten (maximaal aantal te behalen punten is 400,0)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</si>
</sst>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&quot;€&quot;* #,##0.00_);_(&quot;€&quot;* \(#,##0.00\);_(&quot;€&quot;* &quot;-&quot;??_);_(@_)"/>
    <numFmt numFmtId="165" formatCode="_ * #,##0.0_ ;_ * \-#,##0.0_ ;_ * &quot;-&quot;??_ ;_ @_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1"/>
      <color indexed="8"/>
      <name val="Calibri"/>
      <family val="2"/>
      <scheme val="minor"/>
    </font>
    <font>
      <b/>
      <sz val="10"/>
      <name val="Arial"/>
      <family val="2"/>
    </font>
    <font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name val="Verdana"/>
      <family val="2"/>
    </font>
    <font>
      <sz val="10"/>
      <color theme="1"/>
      <name val="Verdana"/>
      <family val="2"/>
    </font>
    <font>
      <sz val="8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8FCAE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5">
    <xf numFmtId="0" fontId="0" fillId="0" borderId="0" xfId="0"/>
    <xf numFmtId="0" fontId="6" fillId="2" borderId="0" xfId="0" applyFont="1" applyFill="1" applyAlignment="1" applyProtection="1">
      <alignment horizontal="left" vertical="center"/>
      <protection hidden="1"/>
    </xf>
    <xf numFmtId="0" fontId="0" fillId="3" borderId="0" xfId="0" applyFill="1" applyProtection="1">
      <protection hidden="1"/>
    </xf>
    <xf numFmtId="0" fontId="7" fillId="3" borderId="1" xfId="0" applyFont="1" applyFill="1" applyBorder="1" applyAlignment="1" applyProtection="1">
      <alignment vertical="center"/>
      <protection hidden="1"/>
    </xf>
    <xf numFmtId="0" fontId="8" fillId="3" borderId="0" xfId="0" applyFont="1" applyFill="1" applyProtection="1">
      <protection hidden="1"/>
    </xf>
    <xf numFmtId="44" fontId="9" fillId="3" borderId="0" xfId="2" applyFont="1" applyFill="1" applyBorder="1" applyProtection="1">
      <protection hidden="1"/>
    </xf>
    <xf numFmtId="0" fontId="5" fillId="2" borderId="0" xfId="0" applyFont="1" applyFill="1" applyAlignment="1" applyProtection="1">
      <alignment vertical="center"/>
      <protection hidden="1"/>
    </xf>
    <xf numFmtId="0" fontId="10" fillId="2" borderId="0" xfId="0" applyFont="1" applyFill="1" applyAlignment="1" applyProtection="1">
      <alignment vertical="center"/>
      <protection hidden="1"/>
    </xf>
    <xf numFmtId="0" fontId="8" fillId="3" borderId="2" xfId="0" applyFont="1" applyFill="1" applyBorder="1" applyProtection="1">
      <protection hidden="1"/>
    </xf>
    <xf numFmtId="0" fontId="0" fillId="0" borderId="0" xfId="0" applyAlignment="1">
      <alignment horizontal="center"/>
    </xf>
    <xf numFmtId="0" fontId="3" fillId="3" borderId="0" xfId="0" applyFont="1" applyFill="1" applyAlignment="1" applyProtection="1">
      <alignment horizontal="left"/>
      <protection hidden="1"/>
    </xf>
    <xf numFmtId="0" fontId="0" fillId="3" borderId="0" xfId="0" applyFill="1" applyAlignment="1" applyProtection="1">
      <alignment horizontal="right"/>
      <protection hidden="1"/>
    </xf>
    <xf numFmtId="0" fontId="11" fillId="3" borderId="0" xfId="0" applyFont="1" applyFill="1" applyProtection="1">
      <protection hidden="1"/>
    </xf>
    <xf numFmtId="0" fontId="8" fillId="3" borderId="0" xfId="0" quotePrefix="1" applyFont="1" applyFill="1" applyAlignment="1" applyProtection="1">
      <alignment horizontal="right"/>
      <protection hidden="1"/>
    </xf>
    <xf numFmtId="0" fontId="11" fillId="5" borderId="2" xfId="0" applyFont="1" applyFill="1" applyBorder="1" applyProtection="1">
      <protection locked="0"/>
    </xf>
    <xf numFmtId="0" fontId="11" fillId="0" borderId="0" xfId="0" applyFont="1" applyProtection="1">
      <protection locked="0"/>
    </xf>
    <xf numFmtId="0" fontId="0" fillId="6" borderId="0" xfId="0" applyFill="1" applyAlignment="1" applyProtection="1">
      <alignment horizontal="left" vertical="center"/>
      <protection hidden="1"/>
    </xf>
    <xf numFmtId="0" fontId="0" fillId="6" borderId="0" xfId="0" applyFill="1" applyAlignment="1" applyProtection="1">
      <alignment horizontal="left" vertical="center" wrapText="1"/>
      <protection hidden="1"/>
    </xf>
    <xf numFmtId="0" fontId="0" fillId="0" borderId="0" xfId="0" applyAlignment="1" applyProtection="1">
      <alignment horizontal="left" vertical="center"/>
      <protection hidden="1"/>
    </xf>
    <xf numFmtId="0" fontId="8" fillId="0" borderId="0" xfId="0" applyFont="1" applyProtection="1">
      <protection hidden="1"/>
    </xf>
    <xf numFmtId="164" fontId="0" fillId="0" borderId="0" xfId="0" applyNumberFormat="1" applyAlignment="1" applyProtection="1">
      <alignment horizontal="left" vertical="top"/>
      <protection hidden="1"/>
    </xf>
    <xf numFmtId="9" fontId="8" fillId="0" borderId="0" xfId="0" applyNumberFormat="1" applyFont="1" applyAlignment="1" applyProtection="1">
      <alignment horizontal="center" vertical="center"/>
      <protection hidden="1"/>
    </xf>
    <xf numFmtId="164" fontId="12" fillId="0" borderId="0" xfId="0" applyNumberFormat="1" applyFont="1" applyAlignment="1" applyProtection="1">
      <alignment horizontal="right"/>
      <protection hidden="1"/>
    </xf>
    <xf numFmtId="0" fontId="4" fillId="3" borderId="0" xfId="0" applyFont="1" applyFill="1" applyAlignment="1" applyProtection="1">
      <alignment vertical="center"/>
      <protection hidden="1"/>
    </xf>
    <xf numFmtId="164" fontId="4" fillId="7" borderId="4" xfId="0" applyNumberFormat="1" applyFont="1" applyFill="1" applyBorder="1" applyProtection="1">
      <protection hidden="1"/>
    </xf>
    <xf numFmtId="0" fontId="4" fillId="0" borderId="0" xfId="0" applyFont="1" applyAlignment="1" applyProtection="1">
      <alignment vertical="center"/>
      <protection hidden="1"/>
    </xf>
    <xf numFmtId="164" fontId="0" fillId="0" borderId="0" xfId="0" applyNumberFormat="1"/>
    <xf numFmtId="164" fontId="0" fillId="0" borderId="0" xfId="0" applyNumberFormat="1" applyAlignment="1" applyProtection="1">
      <alignment horizontal="left" vertical="top"/>
      <protection locked="0"/>
    </xf>
    <xf numFmtId="0" fontId="0" fillId="3" borderId="2" xfId="0" applyFill="1" applyBorder="1" applyAlignment="1" applyProtection="1">
      <alignment vertical="top"/>
      <protection hidden="1"/>
    </xf>
    <xf numFmtId="44" fontId="0" fillId="3" borderId="2" xfId="0" applyNumberFormat="1" applyFill="1" applyBorder="1" applyProtection="1"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4" fillId="6" borderId="0" xfId="0" applyFont="1" applyFill="1" applyAlignment="1" applyProtection="1">
      <alignment horizontal="left" vertical="center"/>
      <protection hidden="1"/>
    </xf>
    <xf numFmtId="0" fontId="13" fillId="5" borderId="2" xfId="2" applyNumberFormat="1" applyFont="1" applyFill="1" applyBorder="1" applyAlignment="1" applyProtection="1">
      <alignment horizontal="center" vertical="center"/>
      <protection locked="0"/>
    </xf>
    <xf numFmtId="0" fontId="4" fillId="6" borderId="0" xfId="0" applyFont="1" applyFill="1" applyAlignment="1" applyProtection="1">
      <alignment horizontal="left"/>
      <protection hidden="1"/>
    </xf>
    <xf numFmtId="0" fontId="5" fillId="0" borderId="0" xfId="0" applyFont="1" applyFill="1" applyBorder="1" applyAlignment="1" applyProtection="1">
      <alignment vertical="center"/>
      <protection hidden="1"/>
    </xf>
    <xf numFmtId="164" fontId="4" fillId="0" borderId="0" xfId="0" applyNumberFormat="1" applyFont="1" applyFill="1" applyBorder="1" applyProtection="1"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0" fillId="0" borderId="0" xfId="0" applyFill="1"/>
    <xf numFmtId="0" fontId="8" fillId="6" borderId="0" xfId="0" applyFont="1" applyFill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vertical="center"/>
      <protection hidden="1"/>
    </xf>
    <xf numFmtId="0" fontId="4" fillId="6" borderId="0" xfId="0" applyFont="1" applyFill="1" applyAlignment="1" applyProtection="1">
      <alignment horizontal="left" wrapText="1"/>
      <protection hidden="1"/>
    </xf>
    <xf numFmtId="0" fontId="3" fillId="0" borderId="0" xfId="0" applyFont="1"/>
    <xf numFmtId="0" fontId="8" fillId="0" borderId="0" xfId="0" applyNumberFormat="1" applyFont="1" applyAlignment="1" applyProtection="1">
      <alignment horizontal="center" vertical="center"/>
      <protection hidden="1"/>
    </xf>
    <xf numFmtId="0" fontId="5" fillId="0" borderId="0" xfId="0" applyFont="1" applyFill="1" applyAlignment="1" applyProtection="1">
      <alignment vertical="center"/>
      <protection hidden="1"/>
    </xf>
    <xf numFmtId="0" fontId="0" fillId="0" borderId="0" xfId="0" applyFill="1" applyBorder="1" applyAlignment="1" applyProtection="1">
      <alignment vertical="top"/>
      <protection hidden="1"/>
    </xf>
    <xf numFmtId="0" fontId="0" fillId="4" borderId="2" xfId="0" applyFill="1" applyBorder="1" applyAlignment="1" applyProtection="1">
      <alignment horizontal="center" vertical="top"/>
      <protection locked="0"/>
    </xf>
    <xf numFmtId="0" fontId="8" fillId="0" borderId="2" xfId="1" applyNumberFormat="1" applyFont="1" applyFill="1" applyBorder="1" applyAlignment="1" applyProtection="1">
      <alignment horizontal="center" vertical="center"/>
      <protection locked="0" hidden="1"/>
    </xf>
    <xf numFmtId="0" fontId="14" fillId="0" borderId="0" xfId="0" applyFont="1"/>
    <xf numFmtId="0" fontId="4" fillId="0" borderId="0" xfId="0" applyFont="1"/>
    <xf numFmtId="0" fontId="15" fillId="0" borderId="0" xfId="0" applyFont="1"/>
    <xf numFmtId="0" fontId="16" fillId="0" borderId="0" xfId="0" applyFont="1"/>
    <xf numFmtId="44" fontId="0" fillId="0" borderId="0" xfId="2" applyFont="1"/>
    <xf numFmtId="0" fontId="1" fillId="0" borderId="2" xfId="1" applyNumberFormat="1" applyFont="1" applyFill="1" applyBorder="1" applyAlignment="1" applyProtection="1">
      <alignment horizontal="center" vertical="center"/>
      <protection hidden="1"/>
    </xf>
    <xf numFmtId="0" fontId="1" fillId="0" borderId="2" xfId="1" applyNumberFormat="1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hidden="1"/>
    </xf>
    <xf numFmtId="164" fontId="4" fillId="8" borderId="4" xfId="0" applyNumberFormat="1" applyFont="1" applyFill="1" applyBorder="1" applyProtection="1">
      <protection hidden="1"/>
    </xf>
    <xf numFmtId="0" fontId="8" fillId="0" borderId="2" xfId="0" applyFont="1" applyBorder="1" applyAlignment="1" applyProtection="1">
      <alignment horizontal="center"/>
      <protection hidden="1"/>
    </xf>
    <xf numFmtId="44" fontId="0" fillId="0" borderId="2" xfId="2" applyFont="1" applyBorder="1" applyAlignment="1" applyProtection="1">
      <alignment horizontal="center"/>
      <protection hidden="1"/>
    </xf>
    <xf numFmtId="44" fontId="13" fillId="5" borderId="2" xfId="2" applyFont="1" applyFill="1" applyBorder="1" applyAlignment="1" applyProtection="1">
      <alignment horizontal="center"/>
      <protection locked="0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 applyProtection="1">
      <alignment horizontal="center"/>
      <protection hidden="1"/>
    </xf>
    <xf numFmtId="44" fontId="0" fillId="0" borderId="2" xfId="0" applyNumberFormat="1" applyBorder="1" applyAlignment="1">
      <alignment horizontal="center"/>
    </xf>
    <xf numFmtId="0" fontId="18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165" fontId="0" fillId="0" borderId="0" xfId="1" applyNumberFormat="1" applyFont="1" applyFill="1" applyAlignment="1">
      <alignment horizontal="center"/>
    </xf>
    <xf numFmtId="165" fontId="4" fillId="0" borderId="2" xfId="1" applyNumberFormat="1" applyFont="1" applyFill="1" applyBorder="1" applyAlignment="1"/>
    <xf numFmtId="44" fontId="4" fillId="0" borderId="6" xfId="2" applyFont="1" applyFill="1" applyBorder="1" applyAlignment="1" applyProtection="1">
      <alignment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2" fillId="2" borderId="7" xfId="0" applyFont="1" applyFill="1" applyBorder="1" applyAlignment="1" applyProtection="1">
      <alignment horizontal="left" vertical="center"/>
      <protection hidden="1"/>
    </xf>
    <xf numFmtId="0" fontId="0" fillId="6" borderId="0" xfId="0" applyFill="1" applyAlignment="1" applyProtection="1">
      <alignment horizontal="left" vertical="center" wrapText="1"/>
      <protection hidden="1"/>
    </xf>
    <xf numFmtId="0" fontId="3" fillId="6" borderId="0" xfId="0" applyFont="1" applyFill="1" applyAlignment="1" applyProtection="1">
      <alignment horizontal="left" vertical="center"/>
      <protection hidden="1"/>
    </xf>
    <xf numFmtId="0" fontId="4" fillId="6" borderId="0" xfId="0" applyFont="1" applyFill="1" applyAlignment="1" applyProtection="1">
      <alignment horizontal="center"/>
      <protection hidden="1"/>
    </xf>
    <xf numFmtId="0" fontId="4" fillId="6" borderId="5" xfId="0" applyFont="1" applyFill="1" applyBorder="1" applyAlignment="1" applyProtection="1">
      <alignment horizontal="center"/>
      <protection hidden="1"/>
    </xf>
    <xf numFmtId="44" fontId="4" fillId="6" borderId="0" xfId="2" applyFont="1" applyFill="1" applyAlignment="1" applyProtection="1">
      <alignment horizontal="center" wrapText="1"/>
      <protection hidden="1"/>
    </xf>
    <xf numFmtId="44" fontId="4" fillId="6" borderId="5" xfId="2" applyFont="1" applyFill="1" applyBorder="1" applyAlignment="1" applyProtection="1">
      <alignment horizontal="center" wrapText="1"/>
      <protection hidden="1"/>
    </xf>
    <xf numFmtId="0" fontId="4" fillId="6" borderId="0" xfId="0" applyFont="1" applyFill="1" applyAlignment="1" applyProtection="1">
      <alignment horizontal="center" wrapText="1"/>
      <protection hidden="1"/>
    </xf>
    <xf numFmtId="0" fontId="4" fillId="6" borderId="5" xfId="0" applyFont="1" applyFill="1" applyBorder="1" applyAlignment="1" applyProtection="1">
      <alignment horizontal="center" wrapText="1"/>
      <protection hidden="1"/>
    </xf>
    <xf numFmtId="0" fontId="6" fillId="2" borderId="0" xfId="0" applyFont="1" applyFill="1" applyAlignment="1" applyProtection="1">
      <alignment horizontal="left" vertical="center"/>
      <protection hidden="1"/>
    </xf>
    <xf numFmtId="0" fontId="11" fillId="5" borderId="2" xfId="0" applyFont="1" applyFill="1" applyBorder="1" applyAlignment="1" applyProtection="1">
      <protection locked="0"/>
    </xf>
    <xf numFmtId="0" fontId="0" fillId="0" borderId="2" xfId="0" applyBorder="1" applyAlignment="1"/>
    <xf numFmtId="0" fontId="11" fillId="5" borderId="2" xfId="0" applyFont="1" applyFill="1" applyBorder="1" applyAlignment="1" applyProtection="1">
      <alignment horizontal="left"/>
      <protection locked="0"/>
    </xf>
    <xf numFmtId="0" fontId="0" fillId="0" borderId="2" xfId="0" applyBorder="1" applyAlignment="1">
      <alignment horizontal="left"/>
    </xf>
    <xf numFmtId="0" fontId="0" fillId="0" borderId="0" xfId="0" applyFill="1" applyBorder="1" applyAlignment="1" applyProtection="1">
      <alignment horizontal="center" vertical="top"/>
      <protection locked="0"/>
    </xf>
    <xf numFmtId="0" fontId="4" fillId="0" borderId="0" xfId="0" applyFont="1" applyFill="1" applyBorder="1" applyAlignment="1" applyProtection="1">
      <alignment horizontal="center" wrapText="1"/>
      <protection hidden="1"/>
    </xf>
    <xf numFmtId="0" fontId="17" fillId="3" borderId="5" xfId="0" applyFont="1" applyFill="1" applyBorder="1" applyAlignment="1" applyProtection="1">
      <alignment vertical="top" wrapText="1"/>
      <protection hidden="1"/>
    </xf>
    <xf numFmtId="0" fontId="4" fillId="3" borderId="5" xfId="0" applyFont="1" applyFill="1" applyBorder="1" applyAlignment="1" applyProtection="1">
      <alignment vertical="top" wrapText="1"/>
      <protection hidden="1"/>
    </xf>
    <xf numFmtId="0" fontId="4" fillId="3" borderId="0" xfId="0" applyFont="1" applyFill="1" applyBorder="1" applyAlignment="1" applyProtection="1">
      <alignment vertical="top" wrapText="1"/>
      <protection hidden="1"/>
    </xf>
    <xf numFmtId="0" fontId="4" fillId="3" borderId="0" xfId="0" applyFont="1" applyFill="1" applyAlignment="1" applyProtection="1">
      <alignment vertical="top" wrapText="1"/>
      <protection hidden="1"/>
    </xf>
    <xf numFmtId="0" fontId="0" fillId="4" borderId="2" xfId="0" applyFill="1" applyBorder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right" vertical="center"/>
      <protection hidden="1"/>
    </xf>
    <xf numFmtId="0" fontId="0" fillId="0" borderId="0" xfId="0" applyAlignment="1">
      <alignment horizontal="left" vertical="center" wrapText="1"/>
    </xf>
    <xf numFmtId="0" fontId="8" fillId="6" borderId="0" xfId="0" applyFont="1" applyFill="1" applyAlignment="1" applyProtection="1">
      <alignment horizontal="left" vertical="center" wrapText="1" shrinkToFit="1"/>
      <protection hidden="1"/>
    </xf>
    <xf numFmtId="0" fontId="3" fillId="6" borderId="0" xfId="0" applyFont="1" applyFill="1" applyAlignment="1" applyProtection="1">
      <alignment horizontal="left" vertical="center" wrapText="1" shrinkToFit="1"/>
      <protection hidden="1"/>
    </xf>
    <xf numFmtId="0" fontId="2" fillId="2" borderId="7" xfId="0" applyFont="1" applyFill="1" applyBorder="1" applyAlignment="1" applyProtection="1">
      <alignment vertical="center"/>
      <protection hidden="1"/>
    </xf>
  </cellXfs>
  <cellStyles count="3">
    <cellStyle name="Komma" xfId="1" builtinId="3"/>
    <cellStyle name="Standaard" xfId="0" builtinId="0"/>
    <cellStyle name="Valuta" xfId="2" builtinId="4"/>
  </cellStyles>
  <dxfs count="6">
    <dxf>
      <font>
        <color theme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252CC-CCB5-4356-9A32-5D921CD296B6}">
  <dimension ref="A1:P70"/>
  <sheetViews>
    <sheetView showGridLines="0" tabSelected="1" zoomScale="80" zoomScaleNormal="80" workbookViewId="0">
      <selection sqref="A1:E2"/>
    </sheetView>
  </sheetViews>
  <sheetFormatPr defaultRowHeight="14.4" x14ac:dyDescent="0.3"/>
  <cols>
    <col min="1" max="1" width="20.33203125" customWidth="1"/>
    <col min="2" max="2" width="19.88671875" customWidth="1"/>
    <col min="3" max="3" width="18.5546875" customWidth="1"/>
    <col min="4" max="4" width="14.21875" customWidth="1"/>
    <col min="5" max="5" width="16.44140625" customWidth="1"/>
    <col min="6" max="6" width="21" customWidth="1"/>
    <col min="7" max="7" width="43" customWidth="1"/>
    <col min="8" max="8" width="19" customWidth="1"/>
    <col min="9" max="9" width="12.44140625" customWidth="1"/>
  </cols>
  <sheetData>
    <row r="1" spans="1:10" ht="15.6" x14ac:dyDescent="0.3">
      <c r="A1" s="78" t="s">
        <v>31</v>
      </c>
      <c r="B1" s="78"/>
      <c r="C1" s="78"/>
      <c r="D1" s="78"/>
      <c r="E1" s="78"/>
      <c r="F1" s="1"/>
      <c r="G1" s="1"/>
      <c r="H1" s="2"/>
    </row>
    <row r="2" spans="1:10" ht="15.6" x14ac:dyDescent="0.3">
      <c r="A2" s="78"/>
      <c r="B2" s="78"/>
      <c r="C2" s="78"/>
      <c r="D2" s="78"/>
      <c r="E2" s="78"/>
      <c r="F2" s="1"/>
      <c r="G2" s="1"/>
      <c r="H2" s="2"/>
    </row>
    <row r="3" spans="1:10" x14ac:dyDescent="0.3">
      <c r="A3" s="3"/>
      <c r="B3" s="39"/>
      <c r="C3" s="39"/>
      <c r="D3" s="4"/>
      <c r="E3" s="5"/>
      <c r="F3" s="5"/>
      <c r="G3" s="5"/>
      <c r="H3" s="2"/>
    </row>
    <row r="4" spans="1:10" x14ac:dyDescent="0.3">
      <c r="A4" s="6" t="s">
        <v>0</v>
      </c>
      <c r="B4" s="6"/>
      <c r="C4" s="6"/>
      <c r="D4" s="7"/>
      <c r="E4" s="7"/>
      <c r="F4" s="7"/>
      <c r="G4" s="7"/>
      <c r="H4" s="2"/>
    </row>
    <row r="5" spans="1:10" x14ac:dyDescent="0.3">
      <c r="A5" s="8" t="s">
        <v>1</v>
      </c>
      <c r="B5" s="79"/>
      <c r="C5" s="80"/>
      <c r="D5" s="80"/>
      <c r="E5" s="80"/>
      <c r="F5" s="80"/>
      <c r="G5" s="80"/>
      <c r="H5" s="2"/>
      <c r="J5" s="9"/>
    </row>
    <row r="6" spans="1:10" x14ac:dyDescent="0.3">
      <c r="A6" s="8" t="s">
        <v>2</v>
      </c>
      <c r="B6" s="79"/>
      <c r="C6" s="80"/>
      <c r="D6" s="80"/>
      <c r="E6" s="80"/>
      <c r="F6" s="80"/>
      <c r="G6" s="80"/>
      <c r="H6" s="2"/>
    </row>
    <row r="7" spans="1:10" x14ac:dyDescent="0.3">
      <c r="A7" s="8" t="s">
        <v>3</v>
      </c>
      <c r="B7" s="79"/>
      <c r="C7" s="80"/>
      <c r="D7" s="80"/>
      <c r="E7" s="80"/>
      <c r="F7" s="80"/>
      <c r="G7" s="80"/>
      <c r="H7" s="2"/>
    </row>
    <row r="8" spans="1:10" x14ac:dyDescent="0.3">
      <c r="A8" s="8" t="s">
        <v>4</v>
      </c>
      <c r="B8" s="81"/>
      <c r="C8" s="82"/>
      <c r="D8" s="82"/>
      <c r="E8" s="82"/>
      <c r="F8" s="82"/>
      <c r="G8" s="82"/>
      <c r="H8" s="2"/>
    </row>
    <row r="9" spans="1:10" x14ac:dyDescent="0.3">
      <c r="A9" s="10"/>
      <c r="B9" s="10"/>
      <c r="C9" s="10"/>
      <c r="D9" s="2"/>
      <c r="E9" s="11"/>
      <c r="F9" s="11"/>
      <c r="G9" s="12"/>
      <c r="H9" s="2"/>
    </row>
    <row r="10" spans="1:10" x14ac:dyDescent="0.3">
      <c r="A10" s="2"/>
      <c r="B10" s="2"/>
      <c r="C10" s="2"/>
      <c r="D10" s="2"/>
      <c r="E10" s="13" t="s">
        <v>5</v>
      </c>
      <c r="F10" s="13"/>
      <c r="G10" s="14"/>
      <c r="H10" s="2"/>
    </row>
    <row r="11" spans="1:10" x14ac:dyDescent="0.3">
      <c r="A11" s="2"/>
      <c r="B11" s="2"/>
      <c r="C11" s="2"/>
      <c r="D11" s="2"/>
      <c r="E11" s="13"/>
      <c r="F11" s="13"/>
      <c r="G11" s="15"/>
      <c r="H11" s="2"/>
    </row>
    <row r="12" spans="1:10" x14ac:dyDescent="0.3">
      <c r="A12" s="6" t="s">
        <v>6</v>
      </c>
      <c r="B12" s="6"/>
      <c r="C12" s="6"/>
      <c r="D12" s="7"/>
      <c r="E12" s="7"/>
      <c r="F12" s="7"/>
      <c r="G12" s="7"/>
      <c r="H12" s="2"/>
    </row>
    <row r="13" spans="1:10" x14ac:dyDescent="0.3">
      <c r="A13" s="70" t="s">
        <v>35</v>
      </c>
      <c r="B13" s="70"/>
      <c r="C13" s="70"/>
      <c r="D13" s="70"/>
      <c r="E13" s="70"/>
      <c r="F13" s="70"/>
      <c r="G13" s="70"/>
      <c r="H13" s="2"/>
    </row>
    <row r="14" spans="1:10" ht="46.05" customHeight="1" x14ac:dyDescent="0.3">
      <c r="A14" s="70" t="s">
        <v>25</v>
      </c>
      <c r="B14" s="70"/>
      <c r="C14" s="70"/>
      <c r="D14" s="70"/>
      <c r="E14" s="70"/>
      <c r="F14" s="70"/>
      <c r="G14" s="70"/>
      <c r="H14" s="2"/>
    </row>
    <row r="15" spans="1:10" ht="14.4" customHeight="1" x14ac:dyDescent="0.3">
      <c r="A15" s="16" t="s">
        <v>26</v>
      </c>
      <c r="B15" s="16"/>
      <c r="C15" s="16"/>
      <c r="D15" s="16"/>
      <c r="E15" s="16"/>
      <c r="F15" s="16"/>
      <c r="G15" s="16"/>
      <c r="H15" s="2"/>
    </row>
    <row r="16" spans="1:10" ht="18" customHeight="1" x14ac:dyDescent="0.3">
      <c r="A16" s="70" t="s">
        <v>24</v>
      </c>
      <c r="B16" s="70"/>
      <c r="C16" s="70"/>
      <c r="D16" s="70"/>
      <c r="E16" s="70"/>
      <c r="F16" s="70"/>
      <c r="G16" s="70"/>
      <c r="H16" s="2"/>
    </row>
    <row r="17" spans="1:16" ht="27.45" customHeight="1" x14ac:dyDescent="0.3">
      <c r="A17" s="70" t="s">
        <v>27</v>
      </c>
      <c r="B17" s="70"/>
      <c r="C17" s="70"/>
      <c r="D17" s="91"/>
      <c r="E17" s="91"/>
      <c r="F17" s="91"/>
      <c r="G17" s="91"/>
      <c r="H17" s="2"/>
    </row>
    <row r="18" spans="1:16" x14ac:dyDescent="0.3">
      <c r="A18" s="70" t="s">
        <v>7</v>
      </c>
      <c r="B18" s="70"/>
      <c r="C18" s="70"/>
      <c r="D18" s="70"/>
      <c r="E18" s="70"/>
      <c r="F18" s="70"/>
      <c r="G18" s="70"/>
      <c r="H18" s="2"/>
      <c r="N18" s="49"/>
      <c r="O18" s="50"/>
      <c r="P18" s="50"/>
    </row>
    <row r="19" spans="1:16" x14ac:dyDescent="0.3">
      <c r="A19" s="38" t="s">
        <v>28</v>
      </c>
      <c r="B19" s="38"/>
      <c r="C19" s="38"/>
      <c r="D19" s="17"/>
      <c r="E19" s="17"/>
      <c r="F19" s="17"/>
      <c r="G19" s="17"/>
      <c r="H19" s="2"/>
      <c r="N19" s="49"/>
      <c r="O19" s="50"/>
      <c r="P19" s="50"/>
    </row>
    <row r="20" spans="1:16" ht="7.8" customHeight="1" x14ac:dyDescent="0.3">
      <c r="A20" s="71"/>
      <c r="B20" s="71"/>
      <c r="C20" s="71"/>
      <c r="D20" s="71"/>
      <c r="E20" s="71"/>
      <c r="F20" s="71"/>
      <c r="G20" s="71"/>
      <c r="H20" s="2"/>
      <c r="N20" s="49"/>
      <c r="O20" s="50"/>
      <c r="P20" s="50"/>
    </row>
    <row r="21" spans="1:16" ht="8.4" customHeight="1" x14ac:dyDescent="0.3">
      <c r="A21" s="92" t="s">
        <v>29</v>
      </c>
      <c r="B21" s="92"/>
      <c r="C21" s="92"/>
      <c r="D21" s="93"/>
      <c r="E21" s="93"/>
      <c r="F21" s="93"/>
      <c r="G21" s="93"/>
      <c r="H21" s="2"/>
      <c r="N21" s="49"/>
      <c r="O21" s="50"/>
      <c r="P21" s="50"/>
    </row>
    <row r="22" spans="1:16" ht="93" customHeight="1" x14ac:dyDescent="0.3">
      <c r="A22" s="93"/>
      <c r="B22" s="93"/>
      <c r="C22" s="93"/>
      <c r="D22" s="93"/>
      <c r="E22" s="93"/>
      <c r="F22" s="93"/>
      <c r="G22" s="93"/>
      <c r="H22" s="2"/>
      <c r="K22" s="47"/>
      <c r="M22" s="48"/>
      <c r="N22" s="49"/>
      <c r="O22" s="50"/>
      <c r="P22" s="50"/>
    </row>
    <row r="23" spans="1:16" x14ac:dyDescent="0.3">
      <c r="A23" s="18"/>
      <c r="B23" s="18"/>
      <c r="C23" s="18"/>
      <c r="D23" s="18"/>
      <c r="E23" s="18"/>
      <c r="F23" s="18"/>
      <c r="G23" s="18"/>
      <c r="H23" s="2"/>
      <c r="K23" s="47"/>
      <c r="M23" s="48"/>
      <c r="N23" s="49"/>
      <c r="O23" s="50"/>
      <c r="P23" s="50"/>
    </row>
    <row r="24" spans="1:16" x14ac:dyDescent="0.3">
      <c r="A24" s="30" t="s">
        <v>34</v>
      </c>
      <c r="B24" s="30"/>
      <c r="C24" s="30"/>
      <c r="D24" s="6"/>
      <c r="E24" s="6"/>
      <c r="F24" s="6"/>
      <c r="G24" s="6"/>
      <c r="H24" s="43"/>
      <c r="K24" s="47"/>
      <c r="M24" s="48"/>
    </row>
    <row r="25" spans="1:16" ht="14.55" customHeight="1" x14ac:dyDescent="0.3">
      <c r="A25" s="31"/>
      <c r="B25" s="31"/>
      <c r="C25" s="72" t="s">
        <v>14</v>
      </c>
      <c r="D25" s="74" t="s">
        <v>8</v>
      </c>
      <c r="E25" s="74" t="s">
        <v>30</v>
      </c>
      <c r="F25" s="76" t="s">
        <v>21</v>
      </c>
      <c r="G25" s="76" t="s">
        <v>16</v>
      </c>
      <c r="K25" s="47"/>
      <c r="M25" s="48"/>
    </row>
    <row r="26" spans="1:16" ht="40.5" customHeight="1" x14ac:dyDescent="0.3">
      <c r="A26" s="40" t="s">
        <v>22</v>
      </c>
      <c r="B26" s="40" t="s">
        <v>23</v>
      </c>
      <c r="C26" s="73"/>
      <c r="D26" s="75"/>
      <c r="E26" s="75"/>
      <c r="F26" s="77"/>
      <c r="G26" s="77"/>
    </row>
    <row r="27" spans="1:16" x14ac:dyDescent="0.3">
      <c r="A27" s="56">
        <v>140</v>
      </c>
      <c r="B27" s="56">
        <v>190</v>
      </c>
      <c r="C27" s="46">
        <v>12</v>
      </c>
      <c r="D27" s="58"/>
      <c r="E27" s="32"/>
      <c r="F27" s="57" t="str">
        <f>IF(E27&gt;190,"Ongeldig",IF(E27&lt;140,"Ongeldig",(D27/E27*140)))</f>
        <v>Ongeldig</v>
      </c>
      <c r="G27" s="29" t="e">
        <f t="shared" ref="G27:G32" si="0">C27*F27</f>
        <v>#VALUE!</v>
      </c>
      <c r="H27" s="41" t="str">
        <f t="shared" ref="H27:H32" si="1">IF(OR(E27&lt;A27,E27&gt;B27),"maatvoering is niet juist","")</f>
        <v>maatvoering is niet juist</v>
      </c>
    </row>
    <row r="28" spans="1:16" x14ac:dyDescent="0.3">
      <c r="A28" s="56">
        <v>200</v>
      </c>
      <c r="B28" s="56">
        <v>240</v>
      </c>
      <c r="C28" s="52">
        <v>43</v>
      </c>
      <c r="D28" s="58"/>
      <c r="E28" s="32"/>
      <c r="F28" s="57" t="str">
        <f>IF(E28&gt;240,"Ongeldig",IF(E28&lt;200,"Ongeldig",(D28/E28*200)))</f>
        <v>Ongeldig</v>
      </c>
      <c r="G28" s="29" t="e">
        <f t="shared" si="0"/>
        <v>#VALUE!</v>
      </c>
      <c r="H28" s="41" t="str">
        <f t="shared" si="1"/>
        <v>maatvoering is niet juist</v>
      </c>
    </row>
    <row r="29" spans="1:16" x14ac:dyDescent="0.3">
      <c r="A29" s="56">
        <v>250</v>
      </c>
      <c r="B29" s="56">
        <v>290</v>
      </c>
      <c r="C29" s="53">
        <v>59</v>
      </c>
      <c r="D29" s="58"/>
      <c r="E29" s="32"/>
      <c r="F29" s="57" t="str">
        <f>IF(E29&gt;290,"Ongeldig",IF(E29&lt;250,"Ongeldig",(D29/E29*250)))</f>
        <v>Ongeldig</v>
      </c>
      <c r="G29" s="29" t="e">
        <f t="shared" si="0"/>
        <v>#VALUE!</v>
      </c>
      <c r="H29" s="41" t="str">
        <f t="shared" si="1"/>
        <v>maatvoering is niet juist</v>
      </c>
    </row>
    <row r="30" spans="1:16" x14ac:dyDescent="0.3">
      <c r="A30" s="56">
        <v>300</v>
      </c>
      <c r="B30" s="56">
        <v>340</v>
      </c>
      <c r="C30" s="52">
        <v>25</v>
      </c>
      <c r="D30" s="58"/>
      <c r="E30" s="32"/>
      <c r="F30" s="57" t="str">
        <f>IF(E30&gt;340,"Ongeldig",IF(E30&lt;300,"Ongeldig",(D30/E30*300)))</f>
        <v>Ongeldig</v>
      </c>
      <c r="G30" s="29" t="e">
        <f t="shared" si="0"/>
        <v>#VALUE!</v>
      </c>
      <c r="H30" s="41" t="str">
        <f t="shared" si="1"/>
        <v>maatvoering is niet juist</v>
      </c>
    </row>
    <row r="31" spans="1:16" x14ac:dyDescent="0.3">
      <c r="A31" s="56">
        <v>350</v>
      </c>
      <c r="B31" s="56">
        <v>390</v>
      </c>
      <c r="C31" s="52">
        <v>9</v>
      </c>
      <c r="D31" s="58"/>
      <c r="E31" s="32"/>
      <c r="F31" s="57" t="str">
        <f>IF(E31&gt;390,"Ongeldig",IF(E31&lt;350,"Ongeldig",(D31/E31*350)))</f>
        <v>Ongeldig</v>
      </c>
      <c r="G31" s="29" t="e">
        <f t="shared" si="0"/>
        <v>#VALUE!</v>
      </c>
      <c r="H31" s="41" t="str">
        <f t="shared" si="1"/>
        <v>maatvoering is niet juist</v>
      </c>
    </row>
    <row r="32" spans="1:16" x14ac:dyDescent="0.3">
      <c r="A32" s="56">
        <v>400</v>
      </c>
      <c r="B32" s="56">
        <v>450</v>
      </c>
      <c r="C32" s="52">
        <v>10</v>
      </c>
      <c r="D32" s="58"/>
      <c r="E32" s="32"/>
      <c r="F32" s="57" t="str">
        <f>IF(E32&gt;450,"Ongeldig",IF(E32&lt;400,"Ongeldig",(D32/E32*400)))</f>
        <v>Ongeldig</v>
      </c>
      <c r="G32" s="29" t="e">
        <f t="shared" si="0"/>
        <v>#VALUE!</v>
      </c>
      <c r="H32" s="41" t="str">
        <f t="shared" si="1"/>
        <v>maatvoering is niet juist</v>
      </c>
    </row>
    <row r="33" spans="1:11" x14ac:dyDescent="0.3">
      <c r="A33" s="19"/>
      <c r="B33" s="19"/>
      <c r="C33" s="54"/>
      <c r="D33" s="20"/>
      <c r="E33" s="21"/>
      <c r="F33" s="42"/>
      <c r="G33" s="22"/>
      <c r="H33" s="2"/>
    </row>
    <row r="34" spans="1:11" ht="15" thickBot="1" x14ac:dyDescent="0.35">
      <c r="A34" s="23"/>
      <c r="B34" s="23"/>
      <c r="C34" s="23"/>
      <c r="D34" s="90" t="s">
        <v>33</v>
      </c>
      <c r="E34" s="90"/>
      <c r="F34" s="90"/>
      <c r="G34" s="24" t="e">
        <f>SUM(G27:G32)</f>
        <v>#VALUE!</v>
      </c>
      <c r="H34" s="2"/>
    </row>
    <row r="35" spans="1:11" ht="15" thickTop="1" x14ac:dyDescent="0.3">
      <c r="A35" s="19"/>
      <c r="B35" s="19"/>
      <c r="C35" s="19"/>
      <c r="D35" s="20"/>
      <c r="E35" s="21"/>
      <c r="F35" s="21"/>
      <c r="G35" s="22"/>
      <c r="H35" s="2"/>
    </row>
    <row r="36" spans="1:11" x14ac:dyDescent="0.3">
      <c r="A36" s="30" t="s">
        <v>36</v>
      </c>
      <c r="B36" s="30"/>
      <c r="C36" s="30"/>
      <c r="D36" s="6"/>
      <c r="E36" s="34"/>
      <c r="F36" s="34"/>
      <c r="G36" s="34"/>
    </row>
    <row r="37" spans="1:11" x14ac:dyDescent="0.3">
      <c r="A37" s="16"/>
      <c r="B37" s="72" t="s">
        <v>14</v>
      </c>
      <c r="C37" s="74" t="s">
        <v>8</v>
      </c>
      <c r="D37" s="76" t="s">
        <v>16</v>
      </c>
      <c r="E37" s="84"/>
      <c r="F37" s="84"/>
      <c r="G37" s="84"/>
    </row>
    <row r="38" spans="1:11" x14ac:dyDescent="0.3">
      <c r="A38" s="33" t="s">
        <v>15</v>
      </c>
      <c r="B38" s="72"/>
      <c r="C38" s="74"/>
      <c r="D38" s="76" t="s">
        <v>16</v>
      </c>
      <c r="E38" s="84"/>
      <c r="F38" s="84"/>
      <c r="G38" s="84"/>
      <c r="K38" s="51"/>
    </row>
    <row r="39" spans="1:11" x14ac:dyDescent="0.3">
      <c r="A39" s="59" t="s">
        <v>17</v>
      </c>
      <c r="B39" s="53">
        <v>5</v>
      </c>
      <c r="C39" s="58"/>
      <c r="D39" s="61">
        <f>B39*C39</f>
        <v>0</v>
      </c>
      <c r="E39" s="41"/>
      <c r="F39" s="41"/>
      <c r="G39" s="41"/>
    </row>
    <row r="40" spans="1:11" x14ac:dyDescent="0.3">
      <c r="A40" s="60" t="s">
        <v>18</v>
      </c>
      <c r="B40" s="52">
        <v>18</v>
      </c>
      <c r="C40" s="58"/>
      <c r="D40" s="61">
        <f>B40*C40</f>
        <v>0</v>
      </c>
      <c r="E40" s="41"/>
      <c r="F40" s="41"/>
      <c r="G40" s="41"/>
    </row>
    <row r="41" spans="1:11" ht="15.45" customHeight="1" x14ac:dyDescent="0.3">
      <c r="A41" s="60" t="s">
        <v>19</v>
      </c>
      <c r="B41" s="53">
        <v>45</v>
      </c>
      <c r="C41" s="58"/>
      <c r="D41" s="61">
        <f>B41*C41</f>
        <v>0</v>
      </c>
      <c r="E41" s="41"/>
      <c r="F41" s="41"/>
      <c r="G41" s="41"/>
    </row>
    <row r="42" spans="1:11" x14ac:dyDescent="0.3">
      <c r="A42" s="19"/>
      <c r="B42" s="19"/>
      <c r="C42" s="19"/>
      <c r="D42" s="27"/>
      <c r="E42" s="21"/>
      <c r="F42" s="21"/>
      <c r="G42" s="22"/>
      <c r="I42" s="26"/>
    </row>
    <row r="43" spans="1:11" ht="15" thickBot="1" x14ac:dyDescent="0.35">
      <c r="B43" s="25"/>
      <c r="C43" s="25" t="s">
        <v>9</v>
      </c>
      <c r="D43" s="55">
        <f>SUM(D39:D41)</f>
        <v>0</v>
      </c>
      <c r="E43" s="25"/>
      <c r="F43" s="25"/>
      <c r="G43" s="22"/>
    </row>
    <row r="44" spans="1:11" ht="15" thickTop="1" x14ac:dyDescent="0.3">
      <c r="A44" s="25"/>
      <c r="B44" s="25"/>
      <c r="C44" s="25"/>
      <c r="D44" s="25"/>
      <c r="E44" s="25"/>
      <c r="F44" s="25"/>
      <c r="G44" s="35"/>
    </row>
    <row r="45" spans="1:11" x14ac:dyDescent="0.3">
      <c r="A45" s="30" t="s">
        <v>37</v>
      </c>
      <c r="B45" s="30"/>
      <c r="C45" s="30"/>
      <c r="D45" s="6"/>
      <c r="E45" s="34"/>
      <c r="F45" s="34"/>
      <c r="G45" s="34"/>
    </row>
    <row r="46" spans="1:11" x14ac:dyDescent="0.3">
      <c r="A46" s="16"/>
      <c r="B46" s="72" t="s">
        <v>14</v>
      </c>
      <c r="C46" s="74" t="s">
        <v>8</v>
      </c>
      <c r="D46" s="76" t="s">
        <v>16</v>
      </c>
      <c r="E46" s="84"/>
      <c r="F46" s="84"/>
      <c r="G46" s="84"/>
    </row>
    <row r="47" spans="1:11" x14ac:dyDescent="0.3">
      <c r="A47" s="33" t="s">
        <v>15</v>
      </c>
      <c r="B47" s="72"/>
      <c r="C47" s="74"/>
      <c r="D47" s="76" t="s">
        <v>16</v>
      </c>
      <c r="E47" s="84"/>
      <c r="F47" s="84"/>
      <c r="G47" s="84"/>
    </row>
    <row r="48" spans="1:11" x14ac:dyDescent="0.3">
      <c r="A48" s="59" t="s">
        <v>17</v>
      </c>
      <c r="B48" s="53">
        <v>5</v>
      </c>
      <c r="C48" s="58"/>
      <c r="D48" s="61">
        <f>B48*C48</f>
        <v>0</v>
      </c>
      <c r="E48" s="41"/>
      <c r="F48" s="41"/>
      <c r="G48" s="41"/>
    </row>
    <row r="49" spans="1:9" x14ac:dyDescent="0.3">
      <c r="A49" s="60" t="s">
        <v>18</v>
      </c>
      <c r="B49" s="52">
        <v>18</v>
      </c>
      <c r="C49" s="58"/>
      <c r="D49" s="61">
        <f>B49*C49</f>
        <v>0</v>
      </c>
      <c r="E49" s="41"/>
      <c r="F49" s="41"/>
      <c r="G49" s="41"/>
    </row>
    <row r="50" spans="1:9" x14ac:dyDescent="0.3">
      <c r="A50" s="60" t="s">
        <v>19</v>
      </c>
      <c r="B50" s="53">
        <v>45</v>
      </c>
      <c r="C50" s="58"/>
      <c r="D50" s="61">
        <f>B50*C50</f>
        <v>0</v>
      </c>
      <c r="E50" s="41"/>
      <c r="F50" s="41"/>
      <c r="G50" s="41"/>
    </row>
    <row r="51" spans="1:9" x14ac:dyDescent="0.3">
      <c r="A51" s="19"/>
      <c r="B51" s="19"/>
      <c r="C51" s="19"/>
      <c r="D51" s="27"/>
      <c r="E51" s="21"/>
      <c r="F51" s="21"/>
      <c r="G51" s="22"/>
    </row>
    <row r="52" spans="1:9" ht="15" thickBot="1" x14ac:dyDescent="0.35">
      <c r="B52" s="25"/>
      <c r="C52" s="25" t="s">
        <v>9</v>
      </c>
      <c r="D52" s="55">
        <f>SUM(D48:D50)</f>
        <v>0</v>
      </c>
      <c r="E52" s="25"/>
      <c r="F52" s="25"/>
      <c r="G52" s="22"/>
    </row>
    <row r="53" spans="1:9" ht="15" thickTop="1" x14ac:dyDescent="0.3">
      <c r="A53" s="25"/>
      <c r="B53" s="25"/>
      <c r="C53" s="25"/>
      <c r="D53" s="25"/>
      <c r="E53" s="25"/>
      <c r="F53" s="25"/>
      <c r="G53" s="35"/>
    </row>
    <row r="54" spans="1:9" x14ac:dyDescent="0.3">
      <c r="A54" s="30" t="s">
        <v>38</v>
      </c>
      <c r="B54" s="30"/>
      <c r="C54" s="30"/>
      <c r="D54" s="6"/>
      <c r="E54" s="34"/>
      <c r="F54" s="34"/>
      <c r="G54" s="34"/>
    </row>
    <row r="55" spans="1:9" x14ac:dyDescent="0.3">
      <c r="A55" s="16"/>
      <c r="B55" s="72" t="s">
        <v>14</v>
      </c>
      <c r="C55" s="74" t="s">
        <v>8</v>
      </c>
      <c r="D55" s="76" t="s">
        <v>16</v>
      </c>
      <c r="E55" s="84"/>
      <c r="F55" s="84"/>
      <c r="G55" s="84"/>
    </row>
    <row r="56" spans="1:9" x14ac:dyDescent="0.3">
      <c r="A56" s="33" t="s">
        <v>15</v>
      </c>
      <c r="B56" s="72"/>
      <c r="C56" s="74"/>
      <c r="D56" s="76" t="s">
        <v>16</v>
      </c>
      <c r="E56" s="84"/>
      <c r="F56" s="84"/>
      <c r="G56" s="84"/>
    </row>
    <row r="57" spans="1:9" x14ac:dyDescent="0.3">
      <c r="A57" s="59" t="s">
        <v>17</v>
      </c>
      <c r="B57" s="53">
        <v>5</v>
      </c>
      <c r="C57" s="58"/>
      <c r="D57" s="61">
        <f>B57*C57</f>
        <v>0</v>
      </c>
      <c r="E57" s="41"/>
      <c r="F57" s="41"/>
      <c r="G57" s="41"/>
      <c r="I57" s="62"/>
    </row>
    <row r="58" spans="1:9" x14ac:dyDescent="0.3">
      <c r="A58" s="60" t="s">
        <v>18</v>
      </c>
      <c r="B58" s="52">
        <v>18</v>
      </c>
      <c r="C58" s="58"/>
      <c r="D58" s="61">
        <f>B58*C58</f>
        <v>0</v>
      </c>
      <c r="E58" s="41"/>
      <c r="F58" s="41"/>
      <c r="G58" s="41"/>
      <c r="I58" s="63"/>
    </row>
    <row r="59" spans="1:9" x14ac:dyDescent="0.3">
      <c r="A59" s="60" t="s">
        <v>19</v>
      </c>
      <c r="B59" s="53">
        <f>135/3</f>
        <v>45</v>
      </c>
      <c r="C59" s="58"/>
      <c r="D59" s="61">
        <f>B59*C59</f>
        <v>0</v>
      </c>
      <c r="E59" s="41"/>
      <c r="F59" s="41"/>
      <c r="G59" s="41"/>
      <c r="I59" s="64"/>
    </row>
    <row r="60" spans="1:9" x14ac:dyDescent="0.3">
      <c r="A60" s="19"/>
      <c r="B60" s="19"/>
      <c r="C60" s="19"/>
      <c r="D60" s="27"/>
      <c r="E60" s="21"/>
      <c r="F60" s="21"/>
      <c r="G60" s="22"/>
      <c r="I60" s="64"/>
    </row>
    <row r="61" spans="1:9" ht="15" thickBot="1" x14ac:dyDescent="0.35">
      <c r="B61" s="25"/>
      <c r="C61" s="25" t="s">
        <v>9</v>
      </c>
      <c r="D61" s="55">
        <f>SUM(D57:D59)</f>
        <v>0</v>
      </c>
      <c r="E61" s="25"/>
      <c r="F61" s="25"/>
      <c r="G61" s="41"/>
    </row>
    <row r="62" spans="1:9" ht="15" thickTop="1" x14ac:dyDescent="0.3">
      <c r="A62" s="25"/>
      <c r="B62" s="25"/>
      <c r="C62" s="25"/>
      <c r="D62" s="25"/>
      <c r="E62" s="25"/>
      <c r="F62" s="25"/>
      <c r="G62" s="41"/>
    </row>
    <row r="63" spans="1:9" ht="15" thickBot="1" x14ac:dyDescent="0.35">
      <c r="A63" s="90" t="s">
        <v>39</v>
      </c>
      <c r="B63" s="90"/>
      <c r="C63" s="90"/>
      <c r="D63" s="24">
        <f>D43+D52+D61</f>
        <v>0</v>
      </c>
      <c r="E63" s="25"/>
      <c r="F63" s="25"/>
      <c r="G63" s="41"/>
    </row>
    <row r="64" spans="1:9" s="37" customFormat="1" ht="15" thickTop="1" x14ac:dyDescent="0.3">
      <c r="A64" s="36"/>
      <c r="B64" s="36"/>
      <c r="C64" s="36"/>
      <c r="D64" s="36"/>
      <c r="E64" s="36"/>
      <c r="F64" s="36"/>
      <c r="G64" s="35"/>
    </row>
    <row r="65" spans="1:11" s="37" customFormat="1" ht="20.399999999999999" customHeight="1" x14ac:dyDescent="0.3">
      <c r="A65" s="30" t="s">
        <v>20</v>
      </c>
      <c r="B65" s="30"/>
      <c r="C65" s="30"/>
      <c r="D65" s="30"/>
      <c r="E65" s="30"/>
      <c r="F65" s="94"/>
      <c r="G65" s="67" t="e">
        <f>G34+D63</f>
        <v>#VALUE!</v>
      </c>
    </row>
    <row r="66" spans="1:11" s="37" customFormat="1" ht="19.8" customHeight="1" x14ac:dyDescent="0.3">
      <c r="A66" s="68" t="s">
        <v>40</v>
      </c>
      <c r="B66" s="68"/>
      <c r="C66" s="68"/>
      <c r="D66" s="68"/>
      <c r="E66" s="68"/>
      <c r="F66" s="69"/>
      <c r="G66" s="66" t="e">
        <f>IF(IF(400-((-50000)/(25000))*400&gt;400,400,(400-((G65-50000)/(25000))*400))&lt;0,0,(IF(400-((G65-50000)/(25000))*400&gt;400,400,(400-((G65-50000)/(25000))*400))))</f>
        <v>#VALUE!</v>
      </c>
      <c r="H66" s="65"/>
    </row>
    <row r="67" spans="1:11" x14ac:dyDescent="0.3">
      <c r="A67" s="25"/>
      <c r="B67" s="25"/>
      <c r="C67" s="25"/>
      <c r="D67" s="25"/>
      <c r="E67" s="25"/>
      <c r="F67" s="25"/>
      <c r="G67" s="35"/>
    </row>
    <row r="68" spans="1:11" x14ac:dyDescent="0.3">
      <c r="A68" s="85" t="s">
        <v>32</v>
      </c>
      <c r="B68" s="85"/>
      <c r="C68" s="85"/>
      <c r="D68" s="86"/>
      <c r="E68" s="86"/>
      <c r="F68" s="86"/>
      <c r="G68" s="87"/>
      <c r="H68" s="87"/>
      <c r="I68" s="87"/>
      <c r="J68" s="87"/>
      <c r="K68" s="88"/>
    </row>
    <row r="69" spans="1:11" ht="23.55" customHeight="1" x14ac:dyDescent="0.3">
      <c r="A69" s="28" t="s">
        <v>10</v>
      </c>
      <c r="B69" s="45"/>
      <c r="C69" s="28" t="s">
        <v>11</v>
      </c>
      <c r="D69" s="89"/>
      <c r="E69" s="89"/>
      <c r="F69" s="89"/>
      <c r="G69" s="44"/>
      <c r="H69" s="83"/>
      <c r="I69" s="83"/>
      <c r="J69" s="83"/>
    </row>
    <row r="70" spans="1:11" ht="22.05" customHeight="1" x14ac:dyDescent="0.3">
      <c r="A70" s="28" t="s">
        <v>12</v>
      </c>
      <c r="B70" s="45"/>
      <c r="C70" s="28" t="s">
        <v>13</v>
      </c>
      <c r="D70" s="89"/>
      <c r="E70" s="89"/>
      <c r="F70" s="89"/>
      <c r="G70" s="44"/>
      <c r="H70" s="83"/>
      <c r="I70" s="83"/>
      <c r="J70" s="83"/>
    </row>
  </sheetData>
  <mergeCells count="43">
    <mergeCell ref="D70:F70"/>
    <mergeCell ref="A17:G17"/>
    <mergeCell ref="A21:G22"/>
    <mergeCell ref="D25:D26"/>
    <mergeCell ref="F25:F26"/>
    <mergeCell ref="B37:B38"/>
    <mergeCell ref="B46:B47"/>
    <mergeCell ref="B55:B56"/>
    <mergeCell ref="C37:C38"/>
    <mergeCell ref="C46:C47"/>
    <mergeCell ref="C55:C56"/>
    <mergeCell ref="D34:F34"/>
    <mergeCell ref="H70:J70"/>
    <mergeCell ref="F37:F38"/>
    <mergeCell ref="D46:D47"/>
    <mergeCell ref="E46:E47"/>
    <mergeCell ref="F46:F47"/>
    <mergeCell ref="G46:G47"/>
    <mergeCell ref="D55:D56"/>
    <mergeCell ref="D37:D38"/>
    <mergeCell ref="E37:E38"/>
    <mergeCell ref="G37:G38"/>
    <mergeCell ref="A68:K68"/>
    <mergeCell ref="H69:J69"/>
    <mergeCell ref="E55:E56"/>
    <mergeCell ref="F55:F56"/>
    <mergeCell ref="G55:G56"/>
    <mergeCell ref="D69:F69"/>
    <mergeCell ref="A13:G13"/>
    <mergeCell ref="A1:E2"/>
    <mergeCell ref="B6:G6"/>
    <mergeCell ref="B7:G7"/>
    <mergeCell ref="B5:G5"/>
    <mergeCell ref="B8:G8"/>
    <mergeCell ref="A66:F66"/>
    <mergeCell ref="A14:G14"/>
    <mergeCell ref="A16:G16"/>
    <mergeCell ref="A18:G18"/>
    <mergeCell ref="A20:G20"/>
    <mergeCell ref="C25:C26"/>
    <mergeCell ref="E25:E26"/>
    <mergeCell ref="G25:G26"/>
    <mergeCell ref="A63:C63"/>
  </mergeCells>
  <conditionalFormatting sqref="G65">
    <cfRule type="cellIs" dxfId="2" priority="1" operator="greaterThan">
      <formula>75000</formula>
    </cfRule>
    <cfRule type="colorScale" priority="2">
      <colorScale>
        <cfvo type="num" val="50000"/>
        <cfvo type="num" val="75000"/>
        <color theme="9" tint="-0.249977111117893"/>
        <color theme="9" tint="0.59999389629810485"/>
      </colorScale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Financien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 I.J.M. Cordewener</dc:creator>
  <cp:lastModifiedBy>Renata A.H. van Holland</cp:lastModifiedBy>
  <dcterms:created xsi:type="dcterms:W3CDTF">2023-02-17T08:59:54Z</dcterms:created>
  <dcterms:modified xsi:type="dcterms:W3CDTF">2023-03-28T14:10:57Z</dcterms:modified>
</cp:coreProperties>
</file>