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filterPrivacy="1" codeName="ThisWorkbook" autoCompressPictures="0"/>
  <xr:revisionPtr revIDLastSave="0" documentId="13_ncr:1_{E191EFC6-51E6-0F4D-9994-D2E3ED78A502}" xr6:coauthVersionLast="47" xr6:coauthVersionMax="47" xr10:uidLastSave="{00000000-0000-0000-0000-000000000000}"/>
  <bookViews>
    <workbookView xWindow="36000" yWindow="500" windowWidth="34280" windowHeight="19400" activeTab="4" xr2:uid="{00000000-000D-0000-FFFF-FFFF00000000}"/>
  </bookViews>
  <sheets>
    <sheet name="Beoordelen kwaliteit" sheetId="6" r:id="rId1"/>
    <sheet name="Beoordelaar 1" sheetId="7" r:id="rId2"/>
    <sheet name="Beoordelaar 2" sheetId="15" r:id="rId3"/>
    <sheet name="Beoordelaar 3" sheetId="16" r:id="rId4"/>
    <sheet name="Eindscores" sheetId="9" r:id="rId5"/>
  </sheets>
  <definedNames>
    <definedName name="SCORE">'Beoordelen kwaliteit'!$A$14:$A$19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8" i="9" l="1"/>
  <c r="D22" i="9"/>
  <c r="D17" i="9"/>
  <c r="D12" i="9"/>
  <c r="D27" i="9"/>
  <c r="D7" i="9"/>
  <c r="A11" i="16"/>
  <c r="A9" i="16"/>
  <c r="A7" i="16"/>
  <c r="A5" i="16"/>
  <c r="A3" i="16"/>
  <c r="A11" i="15"/>
  <c r="A9" i="15"/>
  <c r="A7" i="15"/>
  <c r="A5" i="15"/>
  <c r="A3" i="15"/>
  <c r="A5" i="7"/>
  <c r="A7" i="7"/>
  <c r="A9" i="7"/>
  <c r="A11" i="7"/>
  <c r="A3" i="7"/>
  <c r="D2" i="9"/>
  <c r="C1" i="16"/>
  <c r="D25" i="9"/>
  <c r="D24" i="9"/>
  <c r="D23" i="9"/>
  <c r="D20" i="9"/>
  <c r="D19" i="9"/>
  <c r="D18" i="9"/>
  <c r="D13" i="9"/>
  <c r="A23" i="9"/>
  <c r="A18" i="9"/>
  <c r="A13" i="9"/>
  <c r="A8" i="9"/>
  <c r="A3" i="9"/>
  <c r="D15" i="9"/>
  <c r="D14" i="9"/>
  <c r="D8" i="9"/>
  <c r="D9" i="9"/>
  <c r="D3" i="9"/>
  <c r="D4" i="9"/>
  <c r="C1" i="15"/>
  <c r="D10" i="9"/>
  <c r="D5" i="9"/>
</calcChain>
</file>

<file path=xl/sharedStrings.xml><?xml version="1.0" encoding="utf-8"?>
<sst xmlns="http://schemas.openxmlformats.org/spreadsheetml/2006/main" count="89" uniqueCount="28">
  <si>
    <t>Beoordelaar 1: &lt;&lt;&gt;&gt;</t>
  </si>
  <si>
    <t>Beoordelaar 2: &lt;&lt;&gt;&gt;</t>
  </si>
  <si>
    <t>Beoordelaar 3: &lt;&lt;&gt;&gt;</t>
  </si>
  <si>
    <t>&lt;MOTIVATIE&gt;</t>
  </si>
  <si>
    <t>Consensus</t>
  </si>
  <si>
    <t>Beoordelaar 1</t>
  </si>
  <si>
    <t>Beoordelaar 2</t>
  </si>
  <si>
    <t>Beoordelaar 3</t>
  </si>
  <si>
    <t>Score:</t>
  </si>
  <si>
    <t>Totaal behaalde waarde Beantwoording open vragen:</t>
  </si>
  <si>
    <t>SCORE:</t>
  </si>
  <si>
    <t>Uitmuntend</t>
  </si>
  <si>
    <t>Goed</t>
  </si>
  <si>
    <t>Voldoende</t>
  </si>
  <si>
    <t>Matig</t>
  </si>
  <si>
    <t>Onvoldoende</t>
  </si>
  <si>
    <t>&lt;&lt;MOTIVATIE&gt;&gt;</t>
  </si>
  <si>
    <t>Motivatie consensus:</t>
  </si>
  <si>
    <t>Beoordeling KWALITEIT VAN DE BEANTWOORDING VAN DE OPEN VRAGEN</t>
  </si>
  <si>
    <t xml:space="preserve">Inschrijver </t>
  </si>
  <si>
    <t xml:space="preserve">OPEN VRAAG 7.2 MATE VAN KWALITEIT VAN DIENSTVERLENING EN SERVICE </t>
  </si>
  <si>
    <t>Zie bijlage 7 'kwaliteit'</t>
  </si>
  <si>
    <t xml:space="preserve">Om de kwaliteit en toegevoegde waarde van de inschrijver(s) te kunnen beoordelen dient inschrijver zijn kwaliteit aan te tonen en meerwaarde uit te werken conform het onderstaande. </t>
  </si>
  <si>
    <t>OPEN VRAAG 7.3  “DUURZAAMHEID”</t>
  </si>
  <si>
    <t>OPEN VRAAG 7.4 “INNAME OUDE APPARATUUR”</t>
  </si>
  <si>
    <t xml:space="preserve">OPEN VRAAG 7.5 “MARKTONTWIKKELINGEN” </t>
  </si>
  <si>
    <t>OPEN VRAAG 7.6  “ONDERSTEUNING MEDEWERKERS AURIS”</t>
  </si>
  <si>
    <r>
      <t xml:space="preserve">Totaalwaardes Beantwoording open vragen
</t>
    </r>
    <r>
      <rPr>
        <b/>
        <sz val="12"/>
        <color rgb="FFC00000"/>
        <rFont val="Verdana"/>
        <family val="2"/>
      </rPr>
      <t>Wanneer een inschrijver voor criterium 7.2 t/m 7.6 drie keer of meer een negatieve waarde scoort volgt uitsluiting, en waar 'uitsluiting' staat bij een onvoldoende volgt eveneens uitsluiting.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</si>
</sst>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;&quot;€&quot;\ #,##0.00\-"/>
    <numFmt numFmtId="165" formatCode="&quot;€&quot;\ #,##0_-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b/>
      <sz val="8"/>
      <color theme="0"/>
      <name val="Verdana"/>
      <family val="2"/>
    </font>
    <font>
      <b/>
      <sz val="12"/>
      <color rgb="FFC0000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8" fillId="0" borderId="0" xfId="0" applyFont="1"/>
    <xf numFmtId="0" fontId="4" fillId="2" borderId="8" xfId="0" applyFont="1" applyFill="1" applyBorder="1" applyAlignment="1">
      <alignment horizontal="left" vertical="center" indent="1"/>
    </xf>
    <xf numFmtId="164" fontId="2" fillId="2" borderId="8" xfId="0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2" borderId="3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 wrapText="1" indent="1"/>
    </xf>
    <xf numFmtId="0" fontId="4" fillId="5" borderId="2" xfId="0" applyFont="1" applyFill="1" applyBorder="1" applyAlignment="1" applyProtection="1">
      <alignment horizontal="left" vertical="center" indent="1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 applyProtection="1">
      <alignment horizontal="center" vertical="center" wrapText="1"/>
      <protection locked="0"/>
    </xf>
    <xf numFmtId="164" fontId="2" fillId="9" borderId="1" xfId="0" applyNumberFormat="1" applyFont="1" applyFill="1" applyBorder="1" applyAlignment="1">
      <alignment horizontal="center" vertical="center" wrapText="1"/>
    </xf>
    <xf numFmtId="164" fontId="3" fillId="9" borderId="1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 indent="1"/>
    </xf>
    <xf numFmtId="0" fontId="2" fillId="3" borderId="7" xfId="0" applyFont="1" applyFill="1" applyBorder="1" applyAlignment="1">
      <alignment horizontal="left" vertical="center" wrapText="1" indent="1"/>
    </xf>
    <xf numFmtId="165" fontId="3" fillId="7" borderId="9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horizontal="left" vertical="center" wrapText="1" indent="1"/>
    </xf>
    <xf numFmtId="0" fontId="2" fillId="3" borderId="11" xfId="0" applyFont="1" applyFill="1" applyBorder="1" applyAlignment="1">
      <alignment horizontal="left" vertical="center" wrapText="1" indent="1"/>
    </xf>
    <xf numFmtId="165" fontId="3" fillId="4" borderId="4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165" fontId="4" fillId="5" borderId="3" xfId="0" applyNumberFormat="1" applyFont="1" applyFill="1" applyBorder="1" applyAlignment="1" applyProtection="1">
      <alignment horizontal="center"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>
      <alignment horizontal="center" vertical="center"/>
    </xf>
    <xf numFmtId="165" fontId="4" fillId="5" borderId="3" xfId="0" applyNumberFormat="1" applyFont="1" applyFill="1" applyBorder="1" applyAlignment="1">
      <alignment horizontal="center" vertical="center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8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right" vertical="center" wrapText="1"/>
    </xf>
    <xf numFmtId="0" fontId="12" fillId="6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/>
    </xf>
  </cellXfs>
  <cellStyles count="5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Standaard" xfId="0" builtinId="0"/>
  </cellStyles>
  <dxfs count="0"/>
  <tableStyles count="0" defaultTableStyle="TableStyleMedium2" defaultPivotStyle="PivotStyleMedium9"/>
  <colors>
    <mruColors>
      <color rgb="FFF2F2F2"/>
      <color rgb="FFFDE9D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6" tint="0.59999389629810485"/>
    <pageSetUpPr fitToPage="1"/>
  </sheetPr>
  <dimension ref="A1:A19"/>
  <sheetViews>
    <sheetView showGridLines="0" topLeftCell="A4" workbookViewId="0">
      <selection activeCell="I12" sqref="I12"/>
    </sheetView>
  </sheetViews>
  <sheetFormatPr baseColWidth="10" defaultColWidth="8.83203125" defaultRowHeight="15" x14ac:dyDescent="0.2"/>
  <cols>
    <col min="1" max="1" width="120.83203125" customWidth="1"/>
  </cols>
  <sheetData>
    <row r="1" spans="1:1" ht="30" customHeight="1" x14ac:dyDescent="0.2">
      <c r="A1" s="27" t="s">
        <v>18</v>
      </c>
    </row>
    <row r="2" spans="1:1" s="2" customFormat="1" ht="90" customHeight="1" x14ac:dyDescent="0.2">
      <c r="A2" s="18" t="s">
        <v>22</v>
      </c>
    </row>
    <row r="3" spans="1:1" s="2" customFormat="1" ht="25" customHeight="1" x14ac:dyDescent="0.2">
      <c r="A3" s="26" t="s">
        <v>20</v>
      </c>
    </row>
    <row r="4" spans="1:1" ht="89" customHeight="1" x14ac:dyDescent="0.2">
      <c r="A4" s="28" t="s">
        <v>21</v>
      </c>
    </row>
    <row r="5" spans="1:1" s="2" customFormat="1" ht="25" customHeight="1" x14ac:dyDescent="0.2">
      <c r="A5" s="26" t="s">
        <v>23</v>
      </c>
    </row>
    <row r="6" spans="1:1" ht="89" customHeight="1" x14ac:dyDescent="0.2">
      <c r="A6" s="28" t="s">
        <v>21</v>
      </c>
    </row>
    <row r="7" spans="1:1" s="2" customFormat="1" ht="25" customHeight="1" x14ac:dyDescent="0.2">
      <c r="A7" s="26" t="s">
        <v>24</v>
      </c>
    </row>
    <row r="8" spans="1:1" ht="89" customHeight="1" x14ac:dyDescent="0.2">
      <c r="A8" s="28" t="s">
        <v>21</v>
      </c>
    </row>
    <row r="9" spans="1:1" s="2" customFormat="1" ht="25" customHeight="1" x14ac:dyDescent="0.2">
      <c r="A9" s="26" t="s">
        <v>25</v>
      </c>
    </row>
    <row r="10" spans="1:1" ht="89" customHeight="1" x14ac:dyDescent="0.2">
      <c r="A10" s="28" t="s">
        <v>21</v>
      </c>
    </row>
    <row r="11" spans="1:1" s="2" customFormat="1" ht="25" customHeight="1" x14ac:dyDescent="0.2">
      <c r="A11" s="26" t="s">
        <v>26</v>
      </c>
    </row>
    <row r="12" spans="1:1" ht="89" customHeight="1" x14ac:dyDescent="0.2">
      <c r="A12" s="28" t="s">
        <v>21</v>
      </c>
    </row>
    <row r="13" spans="1:1" ht="30" customHeight="1" x14ac:dyDescent="0.2">
      <c r="A13" s="15" t="s">
        <v>10</v>
      </c>
    </row>
    <row r="14" spans="1:1" x14ac:dyDescent="0.2">
      <c r="A14" s="16" t="s">
        <v>11</v>
      </c>
    </row>
    <row r="15" spans="1:1" x14ac:dyDescent="0.2">
      <c r="A15" s="16" t="s">
        <v>12</v>
      </c>
    </row>
    <row r="16" spans="1:1" x14ac:dyDescent="0.2">
      <c r="A16" s="16" t="s">
        <v>13</v>
      </c>
    </row>
    <row r="17" spans="1:1" x14ac:dyDescent="0.2">
      <c r="A17" s="16" t="s">
        <v>14</v>
      </c>
    </row>
    <row r="18" spans="1:1" x14ac:dyDescent="0.2">
      <c r="A18" s="16" t="s">
        <v>15</v>
      </c>
    </row>
    <row r="19" spans="1:1" ht="15" customHeight="1" x14ac:dyDescent="0.2">
      <c r="A19" s="15" t="s">
        <v>10</v>
      </c>
    </row>
  </sheetData>
  <sheetProtection algorithmName="SHA-512" hashValue="3VEDrXIwo6idojWP6/kBi+kF3CzrKu5NFCFG1cddV7Y2XEKjKJG8IicETFZYxmZNqzCIQ2Q3L4MxKJcpIPog4Q==" saltValue="JgfZN5znBPKxCGu6Vuigow==" spinCount="100000" sheet="1" objects="1" scenarios="1"/>
  <pageMargins left="0.31496062992125984" right="0.31496062992125984" top="0.35433070866141736" bottom="0.35433070866141736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8" tint="0.59999389629810485"/>
    <pageSetUpPr fitToPage="1"/>
  </sheetPr>
  <dimension ref="A1:E12"/>
  <sheetViews>
    <sheetView showGridLines="0" zoomScale="85" zoomScaleNormal="85" zoomScalePageLayoutView="85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C1" sqref="C1:D1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30.83203125" style="4" customWidth="1"/>
    <col min="4" max="4" width="3.83203125" style="4" customWidth="1"/>
    <col min="5" max="5" width="11.6640625" style="1" bestFit="1" customWidth="1"/>
    <col min="6" max="16384" width="8.83203125" style="1"/>
  </cols>
  <sheetData>
    <row r="1" spans="1:5" ht="50" customHeight="1" x14ac:dyDescent="0.2">
      <c r="A1" s="17" t="s">
        <v>0</v>
      </c>
      <c r="B1" s="9"/>
      <c r="C1" s="37" t="s">
        <v>19</v>
      </c>
      <c r="D1" s="38"/>
      <c r="E1" s="3"/>
    </row>
    <row r="2" spans="1:5" ht="40" customHeight="1" x14ac:dyDescent="0.15">
      <c r="A2" s="18"/>
      <c r="B2" s="6"/>
      <c r="C2" s="35" t="s">
        <v>8</v>
      </c>
      <c r="D2" s="36"/>
    </row>
    <row r="3" spans="1:5" ht="20" customHeight="1" x14ac:dyDescent="0.15">
      <c r="A3" s="29" t="str">
        <f>'Beoordelen kwaliteit'!A3</f>
        <v xml:space="preserve">OPEN VRAAG 7.2 MATE VAN KWALITEIT VAN DIENSTVERLENING EN SERVICE </v>
      </c>
      <c r="B3" s="7"/>
      <c r="C3" s="13" t="s">
        <v>10</v>
      </c>
      <c r="D3" s="14"/>
    </row>
    <row r="4" spans="1:5" ht="150" customHeight="1" x14ac:dyDescent="0.15">
      <c r="A4" s="30"/>
      <c r="B4" s="7"/>
      <c r="C4" s="39" t="s">
        <v>3</v>
      </c>
      <c r="D4" s="40"/>
    </row>
    <row r="5" spans="1:5" ht="20" customHeight="1" x14ac:dyDescent="0.15">
      <c r="A5" s="29" t="str">
        <f>'Beoordelen kwaliteit'!A5</f>
        <v>OPEN VRAAG 7.3  “DUURZAAMHEID”</v>
      </c>
      <c r="B5" s="7"/>
      <c r="C5" s="13" t="s">
        <v>10</v>
      </c>
      <c r="D5" s="14"/>
    </row>
    <row r="6" spans="1:5" ht="150" customHeight="1" x14ac:dyDescent="0.15">
      <c r="A6" s="30"/>
      <c r="B6" s="7"/>
      <c r="C6" s="31" t="s">
        <v>3</v>
      </c>
      <c r="D6" s="32"/>
    </row>
    <row r="7" spans="1:5" ht="20" customHeight="1" x14ac:dyDescent="0.15">
      <c r="A7" s="29" t="str">
        <f>'Beoordelen kwaliteit'!A7</f>
        <v>OPEN VRAAG 7.4 “INNAME OUDE APPARATUUR”</v>
      </c>
      <c r="B7" s="7"/>
      <c r="C7" s="13" t="s">
        <v>10</v>
      </c>
      <c r="D7" s="14"/>
    </row>
    <row r="8" spans="1:5" ht="150" customHeight="1" x14ac:dyDescent="0.15">
      <c r="A8" s="30"/>
      <c r="B8" s="7"/>
      <c r="C8" s="31" t="s">
        <v>3</v>
      </c>
      <c r="D8" s="32"/>
    </row>
    <row r="9" spans="1:5" ht="20" customHeight="1" x14ac:dyDescent="0.15">
      <c r="A9" s="29" t="str">
        <f>'Beoordelen kwaliteit'!A9</f>
        <v xml:space="preserve">OPEN VRAAG 7.5 “MARKTONTWIKKELINGEN” </v>
      </c>
      <c r="B9" s="7"/>
      <c r="C9" s="13" t="s">
        <v>10</v>
      </c>
      <c r="D9" s="14"/>
    </row>
    <row r="10" spans="1:5" ht="150" customHeight="1" x14ac:dyDescent="0.15">
      <c r="A10" s="30"/>
      <c r="B10" s="7"/>
      <c r="C10" s="31" t="s">
        <v>3</v>
      </c>
      <c r="D10" s="32"/>
    </row>
    <row r="11" spans="1:5" ht="20" customHeight="1" x14ac:dyDescent="0.15">
      <c r="A11" s="33" t="str">
        <f>'Beoordelen kwaliteit'!A11</f>
        <v>OPEN VRAAG 7.6  “ONDERSTEUNING MEDEWERKERS AURIS”</v>
      </c>
      <c r="B11" s="7"/>
      <c r="C11" s="13" t="s">
        <v>10</v>
      </c>
      <c r="D11" s="14"/>
    </row>
    <row r="12" spans="1:5" ht="150" customHeight="1" x14ac:dyDescent="0.15">
      <c r="A12" s="34"/>
      <c r="B12" s="7"/>
      <c r="C12" s="31" t="s">
        <v>3</v>
      </c>
      <c r="D12" s="32"/>
    </row>
  </sheetData>
  <sheetProtection algorithmName="SHA-512" hashValue="hSZCpTkex9eSPCPxWFbRskISn95jkUzU2xMBqtn7TSRVCT8jkTV8IgqEeeozFde7nPma0Kpkz8KUi+PzHY+f/w==" saltValue="/i2Wc0pgTG2bKlEE8hqEZA==" spinCount="100000" sheet="1" objects="1" scenarios="1"/>
  <mergeCells count="12">
    <mergeCell ref="C1:D1"/>
    <mergeCell ref="A7:A8"/>
    <mergeCell ref="C8:D8"/>
    <mergeCell ref="A3:A4"/>
    <mergeCell ref="C4:D4"/>
    <mergeCell ref="A5:A6"/>
    <mergeCell ref="C6:D6"/>
    <mergeCell ref="A9:A10"/>
    <mergeCell ref="C10:D10"/>
    <mergeCell ref="A11:A12"/>
    <mergeCell ref="C12:D12"/>
    <mergeCell ref="C2:D2"/>
  </mergeCells>
  <dataValidations count="1">
    <dataValidation type="list" errorStyle="warning" allowBlank="1" showErrorMessage="1" error="Voer juiste waarde in. " sqref="C3 C5 C7 C9 C11" xr:uid="{00000000-0002-0000-0100-000000000000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  <pageSetUpPr fitToPage="1"/>
  </sheetPr>
  <dimension ref="A1:D12"/>
  <sheetViews>
    <sheetView showGridLines="0" zoomScale="85" zoomScaleNormal="85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10" sqref="C10:D10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30.83203125" style="4" customWidth="1"/>
    <col min="4" max="4" width="3.83203125" style="4" customWidth="1"/>
    <col min="5" max="16384" width="8.83203125" style="1"/>
  </cols>
  <sheetData>
    <row r="1" spans="1:4" ht="50" customHeight="1" x14ac:dyDescent="0.15">
      <c r="A1" s="17" t="s">
        <v>1</v>
      </c>
      <c r="B1" s="9"/>
      <c r="C1" s="41" t="str">
        <f>'Beoordelaar 1'!C1:D1</f>
        <v xml:space="preserve">Inschrijver </v>
      </c>
      <c r="D1" s="42"/>
    </row>
    <row r="2" spans="1:4" ht="40" customHeight="1" x14ac:dyDescent="0.15">
      <c r="A2" s="18"/>
      <c r="B2" s="6"/>
      <c r="C2" s="35" t="s">
        <v>8</v>
      </c>
      <c r="D2" s="36"/>
    </row>
    <row r="3" spans="1:4" ht="20" customHeight="1" x14ac:dyDescent="0.15">
      <c r="A3" s="29" t="str">
        <f>'Beoordelen kwaliteit'!A3</f>
        <v xml:space="preserve">OPEN VRAAG 7.2 MATE VAN KWALITEIT VAN DIENSTVERLENING EN SERVICE </v>
      </c>
      <c r="B3" s="7"/>
      <c r="C3" s="13" t="s">
        <v>10</v>
      </c>
      <c r="D3" s="14"/>
    </row>
    <row r="4" spans="1:4" ht="150" customHeight="1" x14ac:dyDescent="0.15">
      <c r="A4" s="30"/>
      <c r="B4" s="7"/>
      <c r="C4" s="39" t="s">
        <v>3</v>
      </c>
      <c r="D4" s="40"/>
    </row>
    <row r="5" spans="1:4" ht="20" customHeight="1" x14ac:dyDescent="0.15">
      <c r="A5" s="29" t="str">
        <f>'Beoordelen kwaliteit'!A5</f>
        <v>OPEN VRAAG 7.3  “DUURZAAMHEID”</v>
      </c>
      <c r="B5" s="7"/>
      <c r="C5" s="13" t="s">
        <v>10</v>
      </c>
      <c r="D5" s="14"/>
    </row>
    <row r="6" spans="1:4" ht="150" customHeight="1" x14ac:dyDescent="0.15">
      <c r="A6" s="30"/>
      <c r="B6" s="7"/>
      <c r="C6" s="31" t="s">
        <v>3</v>
      </c>
      <c r="D6" s="32"/>
    </row>
    <row r="7" spans="1:4" ht="20" customHeight="1" x14ac:dyDescent="0.15">
      <c r="A7" s="29" t="str">
        <f>'Beoordelen kwaliteit'!A7</f>
        <v>OPEN VRAAG 7.4 “INNAME OUDE APPARATUUR”</v>
      </c>
      <c r="B7" s="7"/>
      <c r="C7" s="13" t="s">
        <v>10</v>
      </c>
      <c r="D7" s="14"/>
    </row>
    <row r="8" spans="1:4" ht="150" customHeight="1" x14ac:dyDescent="0.15">
      <c r="A8" s="30"/>
      <c r="B8" s="7"/>
      <c r="C8" s="31" t="s">
        <v>3</v>
      </c>
      <c r="D8" s="32"/>
    </row>
    <row r="9" spans="1:4" ht="20" customHeight="1" x14ac:dyDescent="0.15">
      <c r="A9" s="29" t="str">
        <f>'Beoordelen kwaliteit'!A9</f>
        <v xml:space="preserve">OPEN VRAAG 7.5 “MARKTONTWIKKELINGEN” </v>
      </c>
      <c r="B9" s="7"/>
      <c r="C9" s="13" t="s">
        <v>10</v>
      </c>
      <c r="D9" s="14"/>
    </row>
    <row r="10" spans="1:4" ht="150" customHeight="1" x14ac:dyDescent="0.15">
      <c r="A10" s="30"/>
      <c r="B10" s="7"/>
      <c r="C10" s="31" t="s">
        <v>3</v>
      </c>
      <c r="D10" s="32"/>
    </row>
    <row r="11" spans="1:4" ht="20" customHeight="1" x14ac:dyDescent="0.15">
      <c r="A11" s="33" t="str">
        <f>'Beoordelen kwaliteit'!A11</f>
        <v>OPEN VRAAG 7.6  “ONDERSTEUNING MEDEWERKERS AURIS”</v>
      </c>
      <c r="B11" s="7"/>
      <c r="C11" s="13" t="s">
        <v>10</v>
      </c>
      <c r="D11" s="14"/>
    </row>
    <row r="12" spans="1:4" ht="150" customHeight="1" x14ac:dyDescent="0.15">
      <c r="A12" s="34"/>
      <c r="B12" s="7"/>
      <c r="C12" s="31" t="s">
        <v>3</v>
      </c>
      <c r="D12" s="32"/>
    </row>
  </sheetData>
  <sheetProtection algorithmName="SHA-512" hashValue="9cW3iDjf0Sd+QkGcnzgb6T6lmdNO7UrmRsUFOfNvFDyHgxQIT7ayYyx8PEGO93jtIwASVNAA2sIbMnnTM8WmEg==" saltValue="QtbvXQFNyJBfRs0ay6XHDA==" spinCount="100000" sheet="1" objects="1" scenarios="1"/>
  <mergeCells count="12">
    <mergeCell ref="A9:A10"/>
    <mergeCell ref="C10:D10"/>
    <mergeCell ref="A11:A12"/>
    <mergeCell ref="C12:D12"/>
    <mergeCell ref="C1:D1"/>
    <mergeCell ref="C2:D2"/>
    <mergeCell ref="A5:A6"/>
    <mergeCell ref="C6:D6"/>
    <mergeCell ref="A7:A8"/>
    <mergeCell ref="C8:D8"/>
    <mergeCell ref="A3:A4"/>
    <mergeCell ref="C4:D4"/>
  </mergeCells>
  <dataValidations count="1">
    <dataValidation type="list" errorStyle="warning" allowBlank="1" showErrorMessage="1" error="Voer juiste waarde in. " sqref="C3 C5 C7 C9 C11" xr:uid="{A751256A-610E-E34F-BD24-FC541F7D33DB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9.9978637043366805E-2"/>
    <pageSetUpPr fitToPage="1"/>
  </sheetPr>
  <dimension ref="A1:E12"/>
  <sheetViews>
    <sheetView showGridLines="0" zoomScale="85" zoomScaleNormal="85" zoomScalePageLayoutView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3" sqref="C1:C1048576"/>
    </sheetView>
  </sheetViews>
  <sheetFormatPr baseColWidth="10" defaultColWidth="8.83203125" defaultRowHeight="13" x14ac:dyDescent="0.15"/>
  <cols>
    <col min="1" max="1" width="90.83203125" style="1" customWidth="1"/>
    <col min="2" max="2" width="2.83203125" style="5" customWidth="1"/>
    <col min="3" max="3" width="30.83203125" style="4" customWidth="1"/>
    <col min="4" max="4" width="3.83203125" style="4" customWidth="1"/>
    <col min="5" max="16384" width="8.83203125" style="1"/>
  </cols>
  <sheetData>
    <row r="1" spans="1:5" ht="50" customHeight="1" x14ac:dyDescent="0.2">
      <c r="A1" s="17" t="s">
        <v>2</v>
      </c>
      <c r="B1" s="9"/>
      <c r="C1" s="41" t="str">
        <f>'Beoordelaar 1'!C1</f>
        <v xml:space="preserve">Inschrijver </v>
      </c>
      <c r="D1" s="42"/>
      <c r="E1" s="3"/>
    </row>
    <row r="2" spans="1:5" ht="40" customHeight="1" x14ac:dyDescent="0.15">
      <c r="A2" s="18"/>
      <c r="B2" s="6"/>
      <c r="C2" s="35" t="s">
        <v>8</v>
      </c>
      <c r="D2" s="36"/>
    </row>
    <row r="3" spans="1:5" ht="20" customHeight="1" x14ac:dyDescent="0.15">
      <c r="A3" s="29" t="str">
        <f>'Beoordelen kwaliteit'!A3</f>
        <v xml:space="preserve">OPEN VRAAG 7.2 MATE VAN KWALITEIT VAN DIENSTVERLENING EN SERVICE </v>
      </c>
      <c r="B3" s="7"/>
      <c r="C3" s="13" t="s">
        <v>10</v>
      </c>
      <c r="D3" s="14"/>
    </row>
    <row r="4" spans="1:5" ht="150" customHeight="1" x14ac:dyDescent="0.15">
      <c r="A4" s="30"/>
      <c r="B4" s="7"/>
      <c r="C4" s="39" t="s">
        <v>3</v>
      </c>
      <c r="D4" s="40"/>
    </row>
    <row r="5" spans="1:5" ht="20" customHeight="1" x14ac:dyDescent="0.15">
      <c r="A5" s="29" t="str">
        <f>'Beoordelen kwaliteit'!A5</f>
        <v>OPEN VRAAG 7.3  “DUURZAAMHEID”</v>
      </c>
      <c r="B5" s="7"/>
      <c r="C5" s="13" t="s">
        <v>10</v>
      </c>
      <c r="D5" s="14"/>
    </row>
    <row r="6" spans="1:5" ht="150" customHeight="1" x14ac:dyDescent="0.15">
      <c r="A6" s="30"/>
      <c r="B6" s="7"/>
      <c r="C6" s="31" t="s">
        <v>3</v>
      </c>
      <c r="D6" s="32"/>
    </row>
    <row r="7" spans="1:5" ht="20" customHeight="1" x14ac:dyDescent="0.15">
      <c r="A7" s="29" t="str">
        <f>'Beoordelen kwaliteit'!A7</f>
        <v>OPEN VRAAG 7.4 “INNAME OUDE APPARATUUR”</v>
      </c>
      <c r="B7" s="7"/>
      <c r="C7" s="13" t="s">
        <v>10</v>
      </c>
      <c r="D7" s="14"/>
    </row>
    <row r="8" spans="1:5" ht="150" customHeight="1" x14ac:dyDescent="0.15">
      <c r="A8" s="30"/>
      <c r="B8" s="7"/>
      <c r="C8" s="31" t="s">
        <v>3</v>
      </c>
      <c r="D8" s="32"/>
    </row>
    <row r="9" spans="1:5" ht="20" customHeight="1" x14ac:dyDescent="0.15">
      <c r="A9" s="29" t="str">
        <f>'Beoordelen kwaliteit'!A9</f>
        <v xml:space="preserve">OPEN VRAAG 7.5 “MARKTONTWIKKELINGEN” </v>
      </c>
      <c r="B9" s="7"/>
      <c r="C9" s="13" t="s">
        <v>10</v>
      </c>
      <c r="D9" s="14"/>
    </row>
    <row r="10" spans="1:5" ht="150" customHeight="1" x14ac:dyDescent="0.15">
      <c r="A10" s="30"/>
      <c r="B10" s="7"/>
      <c r="C10" s="31" t="s">
        <v>3</v>
      </c>
      <c r="D10" s="32"/>
    </row>
    <row r="11" spans="1:5" ht="20" customHeight="1" x14ac:dyDescent="0.15">
      <c r="A11" s="33" t="str">
        <f>'Beoordelen kwaliteit'!A11</f>
        <v>OPEN VRAAG 7.6  “ONDERSTEUNING MEDEWERKERS AURIS”</v>
      </c>
      <c r="B11" s="7"/>
      <c r="C11" s="13" t="s">
        <v>10</v>
      </c>
      <c r="D11" s="14"/>
    </row>
    <row r="12" spans="1:5" ht="150" customHeight="1" x14ac:dyDescent="0.15">
      <c r="A12" s="34"/>
      <c r="B12" s="7"/>
      <c r="C12" s="31" t="s">
        <v>3</v>
      </c>
      <c r="D12" s="32"/>
    </row>
  </sheetData>
  <sheetProtection algorithmName="SHA-512" hashValue="ReFNQnLcMEkmtqyx44EL+KBpfxyXcCFqhR3jXzL1ad/0ZR+REmGF4ioWYnNQF58XQFG0b+0d7UG3wfGA/iCesA==" saltValue="kzNGo9CymeDmR/e7bkME3g==" spinCount="100000" sheet="1" objects="1" scenarios="1"/>
  <mergeCells count="12">
    <mergeCell ref="A9:A10"/>
    <mergeCell ref="C10:D10"/>
    <mergeCell ref="A11:A12"/>
    <mergeCell ref="C12:D12"/>
    <mergeCell ref="C1:D1"/>
    <mergeCell ref="C2:D2"/>
    <mergeCell ref="A5:A6"/>
    <mergeCell ref="C6:D6"/>
    <mergeCell ref="A7:A8"/>
    <mergeCell ref="C8:D8"/>
    <mergeCell ref="A3:A4"/>
    <mergeCell ref="C4:D4"/>
  </mergeCells>
  <dataValidations count="1">
    <dataValidation type="list" errorStyle="warning" allowBlank="1" showErrorMessage="1" error="Voer juiste waarde in. " sqref="C3 C5 C7 C9 C11" xr:uid="{847177FC-C502-7F4F-A52F-7753946182FB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6" tint="0.59999389629810485"/>
    <pageSetUpPr fitToPage="1"/>
  </sheetPr>
  <dimension ref="A1:E28"/>
  <sheetViews>
    <sheetView showGridLines="0" tabSelected="1" workbookViewId="0">
      <selection sqref="A1:XFD1"/>
    </sheetView>
  </sheetViews>
  <sheetFormatPr baseColWidth="10" defaultColWidth="8.83203125" defaultRowHeight="15" x14ac:dyDescent="0.2"/>
  <cols>
    <col min="1" max="1" width="60.83203125" customWidth="1"/>
    <col min="2" max="2" width="15.6640625" customWidth="1"/>
    <col min="3" max="3" width="1.83203125" customWidth="1"/>
    <col min="4" max="4" width="20.83203125" customWidth="1"/>
    <col min="5" max="5" width="25.83203125" customWidth="1"/>
  </cols>
  <sheetData>
    <row r="1" spans="1:5" ht="70" customHeight="1" x14ac:dyDescent="0.2">
      <c r="A1" s="48" t="s">
        <v>27</v>
      </c>
      <c r="B1" s="49"/>
      <c r="C1" s="49"/>
      <c r="D1" s="49"/>
      <c r="E1" s="49"/>
    </row>
    <row r="2" spans="1:5" ht="20" customHeight="1" x14ac:dyDescent="0.2">
      <c r="A2" s="50"/>
      <c r="B2" s="50"/>
      <c r="C2" s="11"/>
      <c r="D2" s="19" t="str">
        <f>'Beoordelaar 1'!C1</f>
        <v xml:space="preserve">Inschrijver </v>
      </c>
      <c r="E2" s="20" t="s">
        <v>17</v>
      </c>
    </row>
    <row r="3" spans="1:5" ht="20" customHeight="1" x14ac:dyDescent="0.2">
      <c r="A3" s="45" t="str">
        <f>'Beoordelen kwaliteit'!A3:A3</f>
        <v xml:space="preserve">OPEN VRAAG 7.2 MATE VAN KWALITEIT VAN DIENSTVERLENING EN SERVICE </v>
      </c>
      <c r="B3" s="21" t="s">
        <v>5</v>
      </c>
      <c r="C3" s="10"/>
      <c r="D3" s="23" t="str">
        <f>'Beoordelaar 1'!C3</f>
        <v>SCORE:</v>
      </c>
      <c r="E3" s="43" t="s">
        <v>16</v>
      </c>
    </row>
    <row r="4" spans="1:5" ht="20" customHeight="1" x14ac:dyDescent="0.2">
      <c r="A4" s="45"/>
      <c r="B4" s="21" t="s">
        <v>6</v>
      </c>
      <c r="C4" s="10"/>
      <c r="D4" s="23" t="str">
        <f>'Beoordelaar 2'!C3</f>
        <v>SCORE:</v>
      </c>
      <c r="E4" s="43"/>
    </row>
    <row r="5" spans="1:5" ht="20" customHeight="1" x14ac:dyDescent="0.2">
      <c r="A5" s="45"/>
      <c r="B5" s="21" t="s">
        <v>7</v>
      </c>
      <c r="C5" s="10"/>
      <c r="D5" s="23" t="str">
        <f>'Beoordelaar 3'!C3</f>
        <v>SCORE:</v>
      </c>
      <c r="E5" s="43"/>
    </row>
    <row r="6" spans="1:5" ht="20" customHeight="1" x14ac:dyDescent="0.2">
      <c r="A6" s="46" t="s">
        <v>4</v>
      </c>
      <c r="B6" s="46"/>
      <c r="C6" s="10"/>
      <c r="D6" s="22" t="s">
        <v>10</v>
      </c>
      <c r="E6" s="43"/>
    </row>
    <row r="7" spans="1:5" ht="20" customHeight="1" x14ac:dyDescent="0.2">
      <c r="A7" s="47"/>
      <c r="B7" s="47"/>
      <c r="C7" s="10"/>
      <c r="D7" s="25" t="str">
        <f>IF(D6="Uitmuntend","€ 15.000",IF(D6="Goed","€ 12.000",IF(D6="Voldoende","€ 0",IF(D6="Matig","-€ 30.000",IF(D6="Onvoldoende","UITSLUITING"," ")))))</f>
        <v xml:space="preserve"> </v>
      </c>
      <c r="E7" s="43"/>
    </row>
    <row r="8" spans="1:5" ht="20" customHeight="1" x14ac:dyDescent="0.2">
      <c r="A8" s="45" t="str">
        <f>'Beoordelen kwaliteit'!A5:A5</f>
        <v>OPEN VRAAG 7.3  “DUURZAAMHEID”</v>
      </c>
      <c r="B8" s="21" t="s">
        <v>5</v>
      </c>
      <c r="C8" s="10"/>
      <c r="D8" s="23" t="str">
        <f>'Beoordelaar 1'!C5</f>
        <v>SCORE:</v>
      </c>
      <c r="E8" s="43" t="s">
        <v>16</v>
      </c>
    </row>
    <row r="9" spans="1:5" ht="20" customHeight="1" x14ac:dyDescent="0.2">
      <c r="A9" s="45"/>
      <c r="B9" s="21" t="s">
        <v>6</v>
      </c>
      <c r="C9" s="10"/>
      <c r="D9" s="23" t="str">
        <f>'Beoordelaar 2'!C5</f>
        <v>SCORE:</v>
      </c>
      <c r="E9" s="43"/>
    </row>
    <row r="10" spans="1:5" ht="20" customHeight="1" x14ac:dyDescent="0.2">
      <c r="A10" s="45"/>
      <c r="B10" s="21" t="s">
        <v>7</v>
      </c>
      <c r="C10" s="10"/>
      <c r="D10" s="23" t="str">
        <f>'Beoordelaar 3'!C5</f>
        <v>SCORE:</v>
      </c>
      <c r="E10" s="43"/>
    </row>
    <row r="11" spans="1:5" ht="20" customHeight="1" x14ac:dyDescent="0.2">
      <c r="A11" s="46" t="s">
        <v>4</v>
      </c>
      <c r="B11" s="46"/>
      <c r="C11" s="10"/>
      <c r="D11" s="22" t="s">
        <v>10</v>
      </c>
      <c r="E11" s="43"/>
    </row>
    <row r="12" spans="1:5" ht="20" customHeight="1" x14ac:dyDescent="0.2">
      <c r="A12" s="47"/>
      <c r="B12" s="47"/>
      <c r="C12" s="10"/>
      <c r="D12" s="25" t="str">
        <f>IF(D11="Uitmuntend","€ 10.000",IF(D11="Goed","€ 8.000",IF(D11="Voldoende","€ 0",IF(D11="Matig","-€ 20.000",IF(D11="Onvoldoende","-€ 40.000"," ")))))</f>
        <v xml:space="preserve"> </v>
      </c>
      <c r="E12" s="43"/>
    </row>
    <row r="13" spans="1:5" ht="20" customHeight="1" x14ac:dyDescent="0.2">
      <c r="A13" s="45" t="str">
        <f>'Beoordelen kwaliteit'!A7:A7</f>
        <v>OPEN VRAAG 7.4 “INNAME OUDE APPARATUUR”</v>
      </c>
      <c r="B13" s="21" t="s">
        <v>5</v>
      </c>
      <c r="C13" s="10"/>
      <c r="D13" s="23" t="str">
        <f>'Beoordelaar 1'!C7</f>
        <v>SCORE:</v>
      </c>
      <c r="E13" s="43" t="s">
        <v>16</v>
      </c>
    </row>
    <row r="14" spans="1:5" ht="20" customHeight="1" x14ac:dyDescent="0.2">
      <c r="A14" s="45"/>
      <c r="B14" s="21" t="s">
        <v>6</v>
      </c>
      <c r="C14" s="10"/>
      <c r="D14" s="23" t="str">
        <f>'Beoordelaar 2'!C7</f>
        <v>SCORE:</v>
      </c>
      <c r="E14" s="43"/>
    </row>
    <row r="15" spans="1:5" ht="20" customHeight="1" x14ac:dyDescent="0.2">
      <c r="A15" s="45"/>
      <c r="B15" s="21" t="s">
        <v>7</v>
      </c>
      <c r="C15" s="10"/>
      <c r="D15" s="23" t="str">
        <f>'Beoordelaar 3'!C7</f>
        <v>SCORE:</v>
      </c>
      <c r="E15" s="43"/>
    </row>
    <row r="16" spans="1:5" ht="20" customHeight="1" x14ac:dyDescent="0.2">
      <c r="A16" s="46" t="s">
        <v>4</v>
      </c>
      <c r="B16" s="46"/>
      <c r="C16" s="10"/>
      <c r="D16" s="22" t="s">
        <v>10</v>
      </c>
      <c r="E16" s="43"/>
    </row>
    <row r="17" spans="1:5" ht="20" customHeight="1" x14ac:dyDescent="0.2">
      <c r="A17" s="47"/>
      <c r="B17" s="47"/>
      <c r="C17" s="10"/>
      <c r="D17" s="25" t="str">
        <f>IF(D16="Uitmuntend","€ 5.000",IF(D16="Goed","€ 4.000",IF(D16="Voldoende","€ 0",IF(D16="Matig","-€ 10.000",IF(D16="Onvoldoende","-€ 20.000"," ")))))</f>
        <v xml:space="preserve"> </v>
      </c>
      <c r="E17" s="43"/>
    </row>
    <row r="18" spans="1:5" ht="20" customHeight="1" x14ac:dyDescent="0.2">
      <c r="A18" s="45" t="str">
        <f>'Beoordelen kwaliteit'!A9:A9</f>
        <v xml:space="preserve">OPEN VRAAG 7.5 “MARKTONTWIKKELINGEN” </v>
      </c>
      <c r="B18" s="21" t="s">
        <v>5</v>
      </c>
      <c r="C18" s="10"/>
      <c r="D18" s="23" t="str">
        <f>'Beoordelaar 1'!C9</f>
        <v>SCORE:</v>
      </c>
      <c r="E18" s="43" t="s">
        <v>16</v>
      </c>
    </row>
    <row r="19" spans="1:5" ht="20" customHeight="1" x14ac:dyDescent="0.2">
      <c r="A19" s="45"/>
      <c r="B19" s="21" t="s">
        <v>6</v>
      </c>
      <c r="C19" s="10"/>
      <c r="D19" s="23" t="str">
        <f>'Beoordelaar 2'!C9</f>
        <v>SCORE:</v>
      </c>
      <c r="E19" s="43"/>
    </row>
    <row r="20" spans="1:5" ht="20" customHeight="1" x14ac:dyDescent="0.2">
      <c r="A20" s="45"/>
      <c r="B20" s="21" t="s">
        <v>7</v>
      </c>
      <c r="C20" s="10"/>
      <c r="D20" s="23" t="str">
        <f>'Beoordelaar 3'!C9</f>
        <v>SCORE:</v>
      </c>
      <c r="E20" s="43"/>
    </row>
    <row r="21" spans="1:5" ht="20" customHeight="1" x14ac:dyDescent="0.2">
      <c r="A21" s="46" t="s">
        <v>4</v>
      </c>
      <c r="B21" s="46"/>
      <c r="C21" s="10"/>
      <c r="D21" s="22" t="s">
        <v>10</v>
      </c>
      <c r="E21" s="43"/>
    </row>
    <row r="22" spans="1:5" ht="20" customHeight="1" x14ac:dyDescent="0.2">
      <c r="A22" s="47"/>
      <c r="B22" s="47"/>
      <c r="C22" s="10"/>
      <c r="D22" s="25" t="str">
        <f>IF(D21="Uitmuntend","€ 5.000",IF(D21="Goed","€ 4.000",IF(D21="Voldoende","€ 0",IF(D21="Matig","-€ 10.000",IF(D21="Onvoldoende","-€ 20.000"," ")))))</f>
        <v xml:space="preserve"> </v>
      </c>
      <c r="E22" s="43"/>
    </row>
    <row r="23" spans="1:5" ht="20" customHeight="1" x14ac:dyDescent="0.2">
      <c r="A23" s="45" t="str">
        <f>'Beoordelen kwaliteit'!A11:A11</f>
        <v>OPEN VRAAG 7.6  “ONDERSTEUNING MEDEWERKERS AURIS”</v>
      </c>
      <c r="B23" s="21" t="s">
        <v>5</v>
      </c>
      <c r="C23" s="10"/>
      <c r="D23" s="23" t="str">
        <f>'Beoordelaar 1'!C11</f>
        <v>SCORE:</v>
      </c>
      <c r="E23" s="43" t="s">
        <v>16</v>
      </c>
    </row>
    <row r="24" spans="1:5" ht="20" customHeight="1" x14ac:dyDescent="0.2">
      <c r="A24" s="45"/>
      <c r="B24" s="21" t="s">
        <v>6</v>
      </c>
      <c r="C24" s="10"/>
      <c r="D24" s="23" t="str">
        <f>'Beoordelaar 2'!C11</f>
        <v>SCORE:</v>
      </c>
      <c r="E24" s="43"/>
    </row>
    <row r="25" spans="1:5" ht="20" customHeight="1" x14ac:dyDescent="0.2">
      <c r="A25" s="45"/>
      <c r="B25" s="21" t="s">
        <v>7</v>
      </c>
      <c r="C25" s="10"/>
      <c r="D25" s="23" t="str">
        <f>'Beoordelaar 3'!C11</f>
        <v>SCORE:</v>
      </c>
      <c r="E25" s="43"/>
    </row>
    <row r="26" spans="1:5" ht="20" customHeight="1" x14ac:dyDescent="0.2">
      <c r="A26" s="46" t="s">
        <v>4</v>
      </c>
      <c r="B26" s="46"/>
      <c r="C26" s="10"/>
      <c r="D26" s="22" t="s">
        <v>10</v>
      </c>
      <c r="E26" s="43"/>
    </row>
    <row r="27" spans="1:5" ht="20" customHeight="1" x14ac:dyDescent="0.2">
      <c r="A27" s="47"/>
      <c r="B27" s="47"/>
      <c r="C27" s="10"/>
      <c r="D27" s="25" t="str">
        <f>IF(D26="Uitmuntend","€ 10.000",IF(D26="Goed","€ 8.000",IF(D26="Voldoende","€ 0",IF(D26="Matig","-€ 20.000",IF(D26="Onvoldoende","UITSLUITING"," ")))))</f>
        <v xml:space="preserve"> </v>
      </c>
      <c r="E27" s="43"/>
    </row>
    <row r="28" spans="1:5" s="8" customFormat="1" ht="30" customHeight="1" x14ac:dyDescent="0.2">
      <c r="A28" s="44" t="s">
        <v>9</v>
      </c>
      <c r="B28" s="44"/>
      <c r="C28" s="12"/>
      <c r="D28" s="24" t="e">
        <f>D7+D12+D17+D22+D27</f>
        <v>#VALUE!</v>
      </c>
      <c r="E28" s="24"/>
    </row>
  </sheetData>
  <sheetProtection algorithmName="SHA-512" hashValue="nkqm/r3tlKIEQEqYo7Br0n330BbpNBenQYuxKlLL6nj6Gj2QJSj5MBB9KJYKl8WMwpM0E9AEGToMOF2+dSl5Dg==" saltValue="5r+n8f/iRXa87r1+GfNgoA==" spinCount="100000" sheet="1" objects="1" scenarios="1"/>
  <mergeCells count="23">
    <mergeCell ref="A1:E1"/>
    <mergeCell ref="A3:A5"/>
    <mergeCell ref="A8:A10"/>
    <mergeCell ref="A2:B2"/>
    <mergeCell ref="A6:B6"/>
    <mergeCell ref="E3:E7"/>
    <mergeCell ref="E8:E12"/>
    <mergeCell ref="A11:B11"/>
    <mergeCell ref="A12:B12"/>
    <mergeCell ref="A7:B7"/>
    <mergeCell ref="E13:E17"/>
    <mergeCell ref="E18:E22"/>
    <mergeCell ref="E23:E27"/>
    <mergeCell ref="A28:B28"/>
    <mergeCell ref="A13:A15"/>
    <mergeCell ref="A16:B16"/>
    <mergeCell ref="A17:B17"/>
    <mergeCell ref="A18:A20"/>
    <mergeCell ref="A21:B21"/>
    <mergeCell ref="A22:B22"/>
    <mergeCell ref="A23:A25"/>
    <mergeCell ref="A26:B26"/>
    <mergeCell ref="A27:B27"/>
  </mergeCells>
  <dataValidations count="1">
    <dataValidation type="list" errorStyle="warning" allowBlank="1" showErrorMessage="1" sqref="D6 D11 D16 D21 D26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Beoordelen kwaliteit</vt:lpstr>
      <vt:lpstr>Beoordelaar 1</vt:lpstr>
      <vt:lpstr>Beoordelaar 2</vt:lpstr>
      <vt:lpstr>Beoordelaar 3</vt:lpstr>
      <vt:lpstr>Eindscores</vt:lpstr>
      <vt:lpstr>SCORE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</dc:description>
  <cp:lastModifiedBy/>
  <dcterms:created xsi:type="dcterms:W3CDTF">2006-09-16T00:00:00Z</dcterms:created>
  <dcterms:modified xsi:type="dcterms:W3CDTF">2023-07-17T09:00:42Z</dcterms:modified>
  <cp:category/>
</cp:coreProperties>
</file>