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KW1C/SMS 2023/5. Documenten/"/>
    </mc:Choice>
  </mc:AlternateContent>
  <xr:revisionPtr revIDLastSave="57" documentId="8_{03050C2F-3205-4AFC-AFDF-A1BB3AB12A28}" xr6:coauthVersionLast="47" xr6:coauthVersionMax="47" xr10:uidLastSave="{4FD5E40C-9E8F-40A6-A906-FA84C788877C}"/>
  <bookViews>
    <workbookView xWindow="-27165" yWindow="180" windowWidth="21600" windowHeight="12735" xr2:uid="{96654C29-0C37-425D-9187-B2773E37BAB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  <c r="E9" i="1"/>
  <c r="E18" i="1" s="1"/>
  <c r="C16" i="1"/>
  <c r="C13" i="1"/>
  <c r="C12" i="1"/>
  <c r="C14" i="1"/>
  <c r="C15" i="1"/>
  <c r="C11" i="1"/>
  <c r="C10" i="1"/>
</calcChain>
</file>

<file path=xl/sharedStrings.xml><?xml version="1.0" encoding="utf-8"?>
<sst xmlns="http://schemas.openxmlformats.org/spreadsheetml/2006/main" count="26" uniqueCount="24">
  <si>
    <t>Koning Willem I College</t>
  </si>
  <si>
    <t>Aanbesteding Service Management Systeem (SMS)</t>
  </si>
  <si>
    <t>Prijsblad</t>
  </si>
  <si>
    <t xml:space="preserve">Inschrijvers vulle alle grijze cellen in. In te vullen bedragen zijn inclusief btw en alle bijkomende kosten. </t>
  </si>
  <si>
    <t>Onderdeel</t>
  </si>
  <si>
    <t>Weging</t>
  </si>
  <si>
    <t>Wijze</t>
  </si>
  <si>
    <t xml:space="preserve">Prijs inclusief btw </t>
  </si>
  <si>
    <t>Implementatie</t>
  </si>
  <si>
    <t>Volledig, all-in</t>
  </si>
  <si>
    <t>Functioneel beheerders</t>
  </si>
  <si>
    <t>Bedrag per beheerder per jaar</t>
  </si>
  <si>
    <t>Medewerkers die uitsluitend meldingen kunnen doen</t>
  </si>
  <si>
    <t>Bedrag per medewerker per jaar</t>
  </si>
  <si>
    <t>Medewerkers die meldingen kunnen doen, aanvragen kunnen goed- en/of afkeuren</t>
  </si>
  <si>
    <t>Bedrag per student per jaar</t>
  </si>
  <si>
    <t>Studenten die uitsluitend meldingen kunnen doen</t>
  </si>
  <si>
    <t>Medewerkers die meldingen kunnen doen, goed- en afkeuren en kan behandelen/afronden (behandelaars)</t>
  </si>
  <si>
    <t>Overige licentiekosten, anders dan per gebruiker</t>
  </si>
  <si>
    <t>Bedrag per jaar</t>
  </si>
  <si>
    <t>Consultancy, anders dan reguliere eisen</t>
  </si>
  <si>
    <t>Bedrag per uur</t>
  </si>
  <si>
    <t>Vergelijkingsprijs</t>
  </si>
  <si>
    <t>Prijs per regel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</si>
</sst>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44" fontId="0" fillId="0" borderId="0" xfId="1" applyFont="1"/>
    <xf numFmtId="44" fontId="0" fillId="3" borderId="0" xfId="1" applyFont="1" applyFill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/>
    <xf numFmtId="44" fontId="0" fillId="0" borderId="1" xfId="1" applyFont="1" applyBorder="1"/>
    <xf numFmtId="14" fontId="0" fillId="0" borderId="0" xfId="0" applyNumberFormat="1" applyAlignment="1">
      <alignment horizontal="left"/>
    </xf>
    <xf numFmtId="44" fontId="0" fillId="2" borderId="1" xfId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DCE7E-AC12-4104-9D6C-0AF8E01187AF}">
  <dimension ref="A1:E18"/>
  <sheetViews>
    <sheetView tabSelected="1" workbookViewId="0">
      <selection activeCell="D4" sqref="D4"/>
    </sheetView>
  </sheetViews>
  <sheetFormatPr defaultRowHeight="15" x14ac:dyDescent="0.25"/>
  <cols>
    <col min="1" max="1" width="61.28515625" customWidth="1"/>
    <col min="2" max="2" width="29.140625" customWidth="1"/>
    <col min="3" max="3" width="15.7109375" customWidth="1"/>
    <col min="4" max="4" width="20.140625" customWidth="1"/>
    <col min="5" max="5" width="22.4257812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</row>
    <row r="4" spans="1:5" x14ac:dyDescent="0.25">
      <c r="A4" s="8">
        <v>45121</v>
      </c>
    </row>
    <row r="6" spans="1:5" x14ac:dyDescent="0.25">
      <c r="A6" t="s">
        <v>3</v>
      </c>
    </row>
    <row r="8" spans="1:5" x14ac:dyDescent="0.25">
      <c r="A8" s="4" t="s">
        <v>4</v>
      </c>
      <c r="B8" s="4" t="s">
        <v>6</v>
      </c>
      <c r="C8" s="4" t="s">
        <v>5</v>
      </c>
      <c r="D8" s="4" t="s">
        <v>7</v>
      </c>
      <c r="E8" s="4" t="s">
        <v>23</v>
      </c>
    </row>
    <row r="9" spans="1:5" x14ac:dyDescent="0.25">
      <c r="A9" s="5" t="s">
        <v>8</v>
      </c>
      <c r="B9" s="6" t="s">
        <v>9</v>
      </c>
      <c r="C9" s="6">
        <v>1</v>
      </c>
      <c r="D9" s="9"/>
      <c r="E9" s="7">
        <f>C9*D9</f>
        <v>0</v>
      </c>
    </row>
    <row r="10" spans="1:5" x14ac:dyDescent="0.25">
      <c r="A10" s="5" t="s">
        <v>10</v>
      </c>
      <c r="B10" s="6" t="s">
        <v>11</v>
      </c>
      <c r="C10" s="6">
        <f>3*6</f>
        <v>18</v>
      </c>
      <c r="D10" s="9"/>
      <c r="E10" s="7">
        <f t="shared" ref="E10:E16" si="0">C10*D10</f>
        <v>0</v>
      </c>
    </row>
    <row r="11" spans="1:5" x14ac:dyDescent="0.25">
      <c r="A11" s="5" t="s">
        <v>12</v>
      </c>
      <c r="B11" s="6" t="s">
        <v>13</v>
      </c>
      <c r="C11" s="6">
        <f>1680*6</f>
        <v>10080</v>
      </c>
      <c r="D11" s="9"/>
      <c r="E11" s="7">
        <f t="shared" si="0"/>
        <v>0</v>
      </c>
    </row>
    <row r="12" spans="1:5" ht="30" x14ac:dyDescent="0.25">
      <c r="A12" s="5" t="s">
        <v>14</v>
      </c>
      <c r="B12" s="6" t="s">
        <v>13</v>
      </c>
      <c r="C12" s="6">
        <f>150*6</f>
        <v>900</v>
      </c>
      <c r="D12" s="9"/>
      <c r="E12" s="7">
        <f t="shared" si="0"/>
        <v>0</v>
      </c>
    </row>
    <row r="13" spans="1:5" x14ac:dyDescent="0.25">
      <c r="A13" s="5" t="s">
        <v>16</v>
      </c>
      <c r="B13" s="6" t="s">
        <v>15</v>
      </c>
      <c r="C13" s="6">
        <f>16715*6</f>
        <v>100290</v>
      </c>
      <c r="D13" s="9"/>
      <c r="E13" s="7">
        <f t="shared" si="0"/>
        <v>0</v>
      </c>
    </row>
    <row r="14" spans="1:5" ht="30" x14ac:dyDescent="0.25">
      <c r="A14" s="5" t="s">
        <v>17</v>
      </c>
      <c r="B14" s="6" t="s">
        <v>13</v>
      </c>
      <c r="C14" s="6">
        <f>170*6</f>
        <v>1020</v>
      </c>
      <c r="D14" s="9"/>
      <c r="E14" s="7">
        <f t="shared" si="0"/>
        <v>0</v>
      </c>
    </row>
    <row r="15" spans="1:5" x14ac:dyDescent="0.25">
      <c r="A15" s="5" t="s">
        <v>18</v>
      </c>
      <c r="B15" s="6" t="s">
        <v>19</v>
      </c>
      <c r="C15" s="6">
        <f>1*6</f>
        <v>6</v>
      </c>
      <c r="D15" s="9"/>
      <c r="E15" s="7">
        <f t="shared" si="0"/>
        <v>0</v>
      </c>
    </row>
    <row r="16" spans="1:5" x14ac:dyDescent="0.25">
      <c r="A16" s="5" t="s">
        <v>20</v>
      </c>
      <c r="B16" s="6" t="s">
        <v>21</v>
      </c>
      <c r="C16" s="6">
        <f>40*6</f>
        <v>240</v>
      </c>
      <c r="D16" s="9"/>
      <c r="E16" s="7">
        <f t="shared" si="0"/>
        <v>0</v>
      </c>
    </row>
    <row r="17" spans="1:5" x14ac:dyDescent="0.25">
      <c r="A17" s="1"/>
      <c r="D17" s="2"/>
      <c r="E17" s="2"/>
    </row>
    <row r="18" spans="1:5" x14ac:dyDescent="0.25">
      <c r="A18" s="1" t="s">
        <v>22</v>
      </c>
      <c r="D18" s="2"/>
      <c r="E18" s="3">
        <f>SUM(E9:E16)</f>
        <v>0</v>
      </c>
    </row>
  </sheetData>
  <sheetProtection algorithmName="SHA-512" hashValue="ngt6VSF++zOmC/jp6Dht7EpZzu+lP7SdiYZwG/jeFTA5stlZtEaI8WNOT4gM3IRBPRsO5+Q24CswTT6kpl4pZg==" saltValue="SptylFc3MRtOlnXszn5vrw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9759E2-EEFA-4B35-B129-EAE6C549334C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73A4E552-7C9D-4C8B-8382-320DE09D00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720B0F-0EF9-4F4E-87E1-99479DB828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Verhoeven | InkoopMeesters</dc:creator>
  <cp:lastModifiedBy>Marloes Verhoeven | InkoopMeesters</cp:lastModifiedBy>
  <dcterms:created xsi:type="dcterms:W3CDTF">2023-07-13T11:01:24Z</dcterms:created>
  <dcterms:modified xsi:type="dcterms:W3CDTF">2023-07-13T11:12:24Z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