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3500\"/>
    </mc:Choice>
  </mc:AlternateContent>
  <xr:revisionPtr revIDLastSave="0" documentId="13_ncr:1_{5FC699B1-8881-4AA8-8CF3-E0D9DE1D2D63}" xr6:coauthVersionLast="47" xr6:coauthVersionMax="47" xr10:uidLastSave="{00000000-0000-0000-0000-000000000000}"/>
  <bookViews>
    <workbookView xWindow="-120" yWindow="-120" windowWidth="29040" windowHeight="15840" tabRatio="1000" activeTab="1" xr2:uid="{00000000-000D-0000-FFFF-FFFF00000000}"/>
  </bookViews>
  <sheets>
    <sheet name="Basisgegevens " sheetId="25" r:id="rId1"/>
    <sheet name="Totaalblad" sheetId="15" r:id="rId2"/>
    <sheet name="1. Touchscreen 75 inch" sheetId="14" r:id="rId3"/>
    <sheet name="2. Touchscreen 65 inch " sheetId="21" r:id="rId4"/>
    <sheet name="3,. Touchscreen 86 inch" sheetId="28" r:id="rId5"/>
    <sheet name="4. Wandmontage" sheetId="24" r:id="rId6"/>
    <sheet name="5. Muurlift" sheetId="5" r:id="rId7"/>
    <sheet name="6. Verrijdbaar onderstel" sheetId="19" r:id="rId8"/>
    <sheet name="6.1 Verrijdbaar onderstel " sheetId="33" r:id="rId9"/>
    <sheet name="7. OPS - PC Module" sheetId="26" r:id="rId10"/>
    <sheet name="8. Soundbar" sheetId="30" r:id="rId11"/>
    <sheet name="9. uurtarieven" sheetId="31" r:id="rId12"/>
    <sheet name="10. Accessoires" sheetId="32" r:id="rId13"/>
    <sheet name="11. Beheer MDM" sheetId="34" r:id="rId14"/>
  </sheets>
  <definedNames>
    <definedName name="_xlnm.Print_Area" localSheetId="2">'1. Touchscreen 75 inch'!$A$1:$C$41</definedName>
    <definedName name="_xlnm.Print_Area" localSheetId="3">'2. Touchscreen 65 inch '!$A$1:$C$41</definedName>
    <definedName name="_xlnm.Print_Area" localSheetId="4">'3,. Touchscreen 86 inch'!$A$1:$C$41</definedName>
    <definedName name="_xlnm.Print_Area" localSheetId="5">'4. Wandmontage'!$A$1:$C$5</definedName>
    <definedName name="_xlnm.Print_Area" localSheetId="6">'5. Muurlift'!$A$1:$C$7</definedName>
    <definedName name="_xlnm.Print_Area" localSheetId="7">'6. Verrijdbaar onderstel'!$A$1:$C$8</definedName>
    <definedName name="_xlnm.Print_Area" localSheetId="8">'6.1 Verrijdbaar onderstel 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34" l="1"/>
  <c r="E5" i="34" s="1"/>
  <c r="I17" i="15" s="1"/>
  <c r="I19" i="15" s="1"/>
  <c r="H12" i="15" l="1"/>
  <c r="I12" i="15" s="1"/>
  <c r="G12" i="15"/>
  <c r="F12" i="15"/>
  <c r="E12" i="15"/>
  <c r="C12" i="15"/>
  <c r="I16" i="15"/>
  <c r="I15" i="15"/>
  <c r="H14" i="15"/>
  <c r="I14" i="15" s="1"/>
  <c r="F14" i="15"/>
  <c r="E14" i="15"/>
  <c r="C14" i="15"/>
  <c r="C14" i="33"/>
  <c r="E3" i="32"/>
  <c r="E5" i="32" s="1"/>
  <c r="E9" i="31"/>
  <c r="E7" i="31"/>
  <c r="E6" i="31"/>
  <c r="E4" i="31"/>
  <c r="E3" i="31"/>
  <c r="E13" i="31" s="1"/>
  <c r="C11" i="30"/>
  <c r="F13" i="15"/>
  <c r="E13" i="15"/>
  <c r="C13" i="15"/>
  <c r="F8" i="15"/>
  <c r="E8" i="15"/>
  <c r="C8" i="15"/>
  <c r="C32" i="28"/>
  <c r="H8" i="15" s="1"/>
  <c r="I8" i="15" s="1"/>
  <c r="C14" i="26" l="1"/>
  <c r="H13" i="15" s="1"/>
  <c r="I13" i="15" s="1"/>
  <c r="C14" i="19" l="1"/>
  <c r="C13" i="5"/>
  <c r="C11" i="24"/>
  <c r="H9" i="15" s="1"/>
  <c r="I9" i="15" s="1"/>
  <c r="C32" i="14"/>
  <c r="C32" i="21"/>
  <c r="G11" i="15"/>
  <c r="G10" i="15"/>
  <c r="G9" i="15"/>
  <c r="F9" i="15" l="1"/>
  <c r="E9" i="15"/>
  <c r="C9" i="15"/>
  <c r="F11" i="15" l="1"/>
  <c r="F10" i="15"/>
  <c r="E11" i="15"/>
  <c r="E10" i="15"/>
  <c r="C11" i="15"/>
  <c r="C10" i="15"/>
  <c r="F7" i="15"/>
  <c r="E7" i="15"/>
  <c r="C7" i="15"/>
  <c r="H7" i="15"/>
  <c r="I7" i="15" s="1"/>
  <c r="F6" i="15" l="1"/>
  <c r="E6" i="15"/>
  <c r="C6" i="15"/>
  <c r="H11" i="15"/>
  <c r="I11" i="15" s="1"/>
  <c r="H6" i="15"/>
  <c r="I6" i="15" s="1"/>
  <c r="H10" i="15" l="1"/>
  <c r="I10" i="15" l="1"/>
</calcChain>
</file>

<file path=xl/sharedStrings.xml><?xml version="1.0" encoding="utf-8"?>
<sst xmlns="http://schemas.openxmlformats.org/spreadsheetml/2006/main" count="366" uniqueCount="162">
  <si>
    <t>Minimale eisen</t>
  </si>
  <si>
    <t>Automatische firmware updates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</si>
  <si>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</si>
  <si>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</si>
  <si>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</si>
  <si>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</si>
  <si>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</si>
  <si>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</si>
  <si>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</si>
  <si>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</si>
  <si>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Naam tekenbevoegde opdrachtgever voor contract</t>
  </si>
  <si>
    <t>Functie: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</si>
  <si>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</si>
  <si>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</si>
  <si>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</si>
  <si>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</si>
  <si>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</si>
  <si>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</si>
  <si>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</si>
  <si>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</si>
  <si>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Alpha Adviesbureau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</si>
  <si>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</si>
  <si>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</si>
  <si>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</si>
  <si>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</si>
  <si>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</si>
  <si>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</si>
  <si>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</si>
  <si>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</si>
  <si>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</si>
  <si>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</si>
  <si>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</si>
  <si>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</si>
  <si>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</si>
  <si>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</si>
  <si>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</si>
  <si>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</si>
  <si>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</si>
  <si>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</si>
  <si>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</si>
  <si>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</si>
  <si>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</si>
  <si>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</si>
  <si>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</si>
  <si>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</si>
  <si>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</si>
  <si>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</si>
  <si>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</si>
  <si>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</si>
  <si>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</si>
  <si>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</si>
  <si>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</si>
  <si>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</si>
  <si>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</si>
  <si>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</si>
  <si>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</si>
  <si>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</si>
  <si>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</si>
  <si>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</si>
  <si>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</si>
  <si>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</si>
  <si>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</si>
  <si>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</si>
  <si>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</si>
  <si>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</si>
  <si>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</si>
  <si>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</si>
  <si>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</si>
  <si>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</si>
  <si>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</si>
  <si>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</si>
  <si>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</si>
  <si>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</si>
  <si>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</si>
  <si>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Software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</si>
  <si>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</si>
  <si>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</si>
  <si>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</si>
  <si>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</si>
  <si>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</si>
  <si>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</si>
  <si>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</si>
  <si>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</si>
  <si>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</si>
  <si>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</si>
  <si>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</si>
  <si>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</si>
  <si>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</si>
  <si>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</si>
  <si>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</si>
  <si>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</si>
  <si>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Aanbestedende Dienst</t>
  </si>
  <si>
    <t>Contactpersoon</t>
  </si>
  <si>
    <t xml:space="preserve">Telefoonnummer </t>
  </si>
  <si>
    <t xml:space="preserve">Email adres </t>
  </si>
  <si>
    <t>Inschrijver</t>
  </si>
  <si>
    <t>Elektrisch in hoogte verstelbaar. De muurlift moet naar onderen kunnen zodat leerlingen er aan kunnen werken.</t>
  </si>
  <si>
    <t>OPS - PC Module</t>
  </si>
  <si>
    <t xml:space="preserve">Processor </t>
  </si>
  <si>
    <t>Werkgeheugen</t>
  </si>
  <si>
    <t xml:space="preserve">SSD geheugen </t>
  </si>
  <si>
    <t xml:space="preserve">Licentie </t>
  </si>
  <si>
    <t>Model</t>
  </si>
  <si>
    <t xml:space="preserve">OPS - PC module </t>
  </si>
  <si>
    <t>Soundbar</t>
  </si>
  <si>
    <t>Uurtarieven</t>
  </si>
  <si>
    <t>Geschikt voor 65, 75 en 86 inch Touchscreen</t>
  </si>
  <si>
    <t>Subwoofer</t>
  </si>
  <si>
    <t>Ingebouwd</t>
  </si>
  <si>
    <t>Watt</t>
  </si>
  <si>
    <t>minimaal 80 watt</t>
  </si>
  <si>
    <t xml:space="preserve">Aansluiting </t>
  </si>
  <si>
    <t>te koppelen met de geleverde touchscreens, kabels worden meegeleverd.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</si>
  <si>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</si>
  <si>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</si>
  <si>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</si>
  <si>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</si>
  <si>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</si>
  <si>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</si>
  <si>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</si>
  <si>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</si>
  <si>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</si>
  <si>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</si>
  <si>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</si>
  <si>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</si>
  <si>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Minimaal 16GB</t>
  </si>
  <si>
    <t>86'' inch</t>
  </si>
  <si>
    <t>Touchscreen 86 inch</t>
  </si>
  <si>
    <t>Schrijfpunten (minimaal 10 punten)</t>
  </si>
  <si>
    <t>Multiwriting wordt ondersteund (minimaal 10 gelijktijdig)</t>
  </si>
  <si>
    <t>Mogelijkheid tot draadloze presentatiemogelijkheden met externe apparatuur</t>
  </si>
  <si>
    <t>Alle mogelijke software welke veel voorkomt in het Voortgezet Onderwijs, waaronder begrepen, maar niet beperkt tot Windows, Apple en Android</t>
  </si>
  <si>
    <t>Inclusief 1 afstandsbediening leveren. Het moet ook mogelijk zijn om de Touchscreen zonder afstandbediening te kunnen gebruiken.</t>
  </si>
  <si>
    <t>Minimaal 178 graden</t>
  </si>
  <si>
    <t>Inclusief stroombekabeling, netwerk-bekabeling, USB-bekabeling naar PC/laptop t.b.v. touch en videokabel naar PC/laptop (HDMI of Displaypoort passend bij de aan te sluiten computer per locatie te bepalen)</t>
  </si>
  <si>
    <t>De aangeboden Touchscreen voldoet aan de moderne technologie; dat wil zeggen dat Opdrachtgever verwacht dat de aangeboden Touchscreen goed werkt op basis van de huidige situatie maar ook in de toekomst, minimaal de komende 10 jaar.</t>
  </si>
  <si>
    <t>Geschikt voor 75, 65 en 86 inch Touchscreen</t>
  </si>
  <si>
    <t>Verrijdbaar onderstel (kantelbaar)</t>
  </si>
  <si>
    <t>Minimaal 256GB</t>
  </si>
  <si>
    <t>TPM-Chip</t>
  </si>
  <si>
    <t>Ja</t>
  </si>
  <si>
    <t>6.1</t>
  </si>
  <si>
    <t>Stichting Achterhoek VO</t>
  </si>
  <si>
    <t>Doetinchem</t>
  </si>
  <si>
    <t>Mitchel Vos</t>
  </si>
  <si>
    <t>06 - 196 613 99</t>
  </si>
  <si>
    <t>mvos@alpha-adviesbureau.nl</t>
  </si>
  <si>
    <t>Dient kantelbaar te zijn zodat het scherm horizontaal kan</t>
  </si>
  <si>
    <t>Minimaal totaalvermogen van 40 Watt (gemiddeld wattage/RMS) via ingebouwde speakers.</t>
  </si>
  <si>
    <t>Het model kan achter de touchscreen worden geplaatst en buiten het zicht (slide in PC)</t>
  </si>
  <si>
    <t>Minimaal Pre-installatie Windows 10 Home 64-bit</t>
  </si>
  <si>
    <t xml:space="preserve">De touchscreen beschikt over Wifi </t>
  </si>
  <si>
    <t>Geschikt voor 65 inch Touchscreen</t>
  </si>
  <si>
    <t>Android module</t>
  </si>
  <si>
    <t>Er is een android module aanwezig met software versie 11 (mogelijkheid tot upgraden)</t>
  </si>
  <si>
    <t>1 x USB C aansluiting (geschikt voor opladen) 1 x USB aansluiting voor beeld, geluid en touch en 3x USB-aansluitingen (USB 2.0 of hoger)</t>
  </si>
  <si>
    <t>Beheer MDM</t>
  </si>
  <si>
    <t>Prijs per touchscreen</t>
  </si>
  <si>
    <t>Prijs per stuk, per jaar</t>
  </si>
  <si>
    <t>Aantal (fictief)</t>
  </si>
  <si>
    <t>Beheer MDM, prijs per touchsreen, per jaar</t>
  </si>
  <si>
    <t>Intel-I5 laatste generatie of 1 genaratie lager of vergelijkbare AMD processor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</si>
</sst>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0" borderId="2" xfId="0" applyBorder="1"/>
    <xf numFmtId="0" fontId="0" fillId="2" borderId="0" xfId="0" applyFill="1"/>
    <xf numFmtId="0" fontId="0" fillId="0" borderId="3" xfId="0" applyBorder="1"/>
    <xf numFmtId="44" fontId="0" fillId="2" borderId="0" xfId="2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164" fontId="7" fillId="2" borderId="3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3" fillId="3" borderId="7" xfId="0" applyFont="1" applyFill="1" applyBorder="1"/>
    <xf numFmtId="0" fontId="3" fillId="3" borderId="0" xfId="0" applyFont="1" applyFill="1" applyAlignment="1">
      <alignment horizontal="left"/>
    </xf>
    <xf numFmtId="0" fontId="3" fillId="3" borderId="8" xfId="0" applyFont="1" applyFill="1" applyBorder="1"/>
    <xf numFmtId="44" fontId="1" fillId="3" borderId="3" xfId="2" applyFont="1" applyFill="1" applyBorder="1"/>
    <xf numFmtId="1" fontId="5" fillId="3" borderId="3" xfId="2" applyNumberFormat="1" applyFont="1" applyFill="1" applyBorder="1"/>
    <xf numFmtId="1" fontId="5" fillId="3" borderId="3" xfId="0" applyNumberFormat="1" applyFont="1" applyFill="1" applyBorder="1"/>
    <xf numFmtId="1" fontId="5" fillId="3" borderId="1" xfId="0" applyNumberFormat="1" applyFont="1" applyFill="1" applyBorder="1"/>
    <xf numFmtId="1" fontId="5" fillId="3" borderId="1" xfId="2" applyNumberFormat="1" applyFont="1" applyFill="1" applyBorder="1"/>
    <xf numFmtId="0" fontId="11" fillId="3" borderId="3" xfId="0" applyFont="1" applyFill="1" applyBorder="1"/>
    <xf numFmtId="44" fontId="11" fillId="3" borderId="3" xfId="2" applyFont="1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0" fontId="0" fillId="3" borderId="9" xfId="0" applyFill="1" applyBorder="1"/>
    <xf numFmtId="0" fontId="11" fillId="3" borderId="10" xfId="0" applyFont="1" applyFill="1" applyBorder="1"/>
    <xf numFmtId="0" fontId="0" fillId="3" borderId="10" xfId="0" applyFill="1" applyBorder="1"/>
    <xf numFmtId="0" fontId="10" fillId="4" borderId="2" xfId="0" applyFont="1" applyFill="1" applyBorder="1" applyAlignment="1" applyProtection="1">
      <alignment horizontal="right"/>
      <protection locked="0"/>
    </xf>
    <xf numFmtId="44" fontId="10" fillId="4" borderId="3" xfId="2" applyFont="1" applyFill="1" applyBorder="1" applyProtection="1">
      <protection locked="0"/>
    </xf>
    <xf numFmtId="10" fontId="10" fillId="4" borderId="3" xfId="0" applyNumberFormat="1" applyFont="1" applyFill="1" applyBorder="1" applyProtection="1">
      <protection locked="0"/>
    </xf>
    <xf numFmtId="0" fontId="11" fillId="3" borderId="13" xfId="0" applyFont="1" applyFill="1" applyBorder="1"/>
    <xf numFmtId="10" fontId="10" fillId="4" borderId="2" xfId="0" applyNumberFormat="1" applyFont="1" applyFill="1" applyBorder="1" applyProtection="1">
      <protection locked="0"/>
    </xf>
    <xf numFmtId="44" fontId="7" fillId="4" borderId="3" xfId="2" applyFont="1" applyFill="1" applyBorder="1"/>
    <xf numFmtId="10" fontId="7" fillId="4" borderId="3" xfId="0" applyNumberFormat="1" applyFont="1" applyFill="1" applyBorder="1"/>
    <xf numFmtId="44" fontId="7" fillId="5" borderId="3" xfId="0" applyNumberFormat="1" applyFont="1" applyFill="1" applyBorder="1"/>
    <xf numFmtId="44" fontId="7" fillId="4" borderId="3" xfId="0" applyNumberFormat="1" applyFont="1" applyFill="1" applyBorder="1"/>
    <xf numFmtId="44" fontId="7" fillId="4" borderId="1" xfId="0" applyNumberFormat="1" applyFont="1" applyFill="1" applyBorder="1"/>
    <xf numFmtId="10" fontId="7" fillId="4" borderId="1" xfId="0" applyNumberFormat="1" applyFont="1" applyFill="1" applyBorder="1"/>
    <xf numFmtId="44" fontId="7" fillId="4" borderId="1" xfId="2" applyFont="1" applyFill="1" applyBorder="1"/>
    <xf numFmtId="44" fontId="11" fillId="3" borderId="3" xfId="2" applyFont="1" applyFill="1" applyBorder="1" applyProtection="1">
      <protection locked="0"/>
    </xf>
    <xf numFmtId="0" fontId="5" fillId="3" borderId="9" xfId="0" applyFont="1" applyFill="1" applyBorder="1"/>
    <xf numFmtId="44" fontId="0" fillId="4" borderId="3" xfId="2" applyFont="1" applyFill="1" applyBorder="1" applyProtection="1">
      <protection locked="0"/>
    </xf>
    <xf numFmtId="44" fontId="7" fillId="5" borderId="1" xfId="0" applyNumberFormat="1" applyFont="1" applyFill="1" applyBorder="1"/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12" xfId="0" applyFill="1" applyBorder="1"/>
    <xf numFmtId="0" fontId="10" fillId="4" borderId="2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0" fontId="0" fillId="2" borderId="3" xfId="0" applyFill="1" applyBorder="1"/>
    <xf numFmtId="44" fontId="0" fillId="2" borderId="3" xfId="0" applyNumberForma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0" fontId="0" fillId="4" borderId="3" xfId="2" applyNumberFormat="1" applyFont="1" applyFill="1" applyBorder="1" applyProtection="1">
      <protection locked="0"/>
    </xf>
    <xf numFmtId="44" fontId="0" fillId="2" borderId="3" xfId="2" applyFont="1" applyFill="1" applyBorder="1"/>
    <xf numFmtId="44" fontId="5" fillId="3" borderId="8" xfId="2" applyFont="1" applyFill="1" applyBorder="1"/>
    <xf numFmtId="0" fontId="7" fillId="4" borderId="3" xfId="0" applyFont="1" applyFill="1" applyBorder="1"/>
    <xf numFmtId="0" fontId="7" fillId="4" borderId="1" xfId="0" applyFont="1" applyFill="1" applyBorder="1"/>
    <xf numFmtId="0" fontId="7" fillId="5" borderId="3" xfId="0" applyFont="1" applyFill="1" applyBorder="1"/>
    <xf numFmtId="1" fontId="5" fillId="6" borderId="3" xfId="2" applyNumberFormat="1" applyFont="1" applyFill="1" applyBorder="1"/>
    <xf numFmtId="10" fontId="7" fillId="5" borderId="3" xfId="0" applyNumberFormat="1" applyFont="1" applyFill="1" applyBorder="1"/>
    <xf numFmtId="164" fontId="6" fillId="2" borderId="3" xfId="1" applyNumberFormat="1" applyFill="1" applyBorder="1" applyAlignment="1" applyProtection="1">
      <alignment horizontal="left"/>
      <protection hidden="1"/>
    </xf>
    <xf numFmtId="0" fontId="8" fillId="0" borderId="3" xfId="0" applyFont="1" applyBorder="1"/>
    <xf numFmtId="0" fontId="0" fillId="2" borderId="3" xfId="2" applyNumberFormat="1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vos@alpha-adviesbureau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>
    <tabColor rgb="FFC2E76B"/>
  </sheetPr>
  <dimension ref="A1:DQ881"/>
  <sheetViews>
    <sheetView zoomScaleNormal="100" workbookViewId="0">
      <selection activeCell="I16" sqref="I16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08" t="s">
        <v>6</v>
      </c>
      <c r="B1" s="10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</row>
    <row r="2" spans="1:121" x14ac:dyDescent="0.25">
      <c r="A2" s="27"/>
      <c r="B2" s="2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</row>
    <row r="3" spans="1:121" ht="21" x14ac:dyDescent="0.35">
      <c r="A3" s="108" t="s">
        <v>91</v>
      </c>
      <c r="B3" s="10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5">
      <c r="A4" s="36" t="s">
        <v>7</v>
      </c>
      <c r="B4" s="28" t="s">
        <v>142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</row>
    <row r="5" spans="1:121" x14ac:dyDescent="0.25">
      <c r="A5" s="36" t="s">
        <v>8</v>
      </c>
      <c r="B5" s="28" t="s">
        <v>143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</row>
    <row r="6" spans="1:121" x14ac:dyDescent="0.25">
      <c r="A6" s="36" t="s">
        <v>9</v>
      </c>
      <c r="B6" s="29">
        <v>51614286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</row>
    <row r="7" spans="1:121" x14ac:dyDescent="0.25">
      <c r="A7" s="36" t="s">
        <v>10</v>
      </c>
      <c r="B7" s="2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</row>
    <row r="8" spans="1:121" x14ac:dyDescent="0.25">
      <c r="A8" s="36" t="s">
        <v>11</v>
      </c>
      <c r="B8" s="2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</row>
    <row r="9" spans="1:121" x14ac:dyDescent="0.25">
      <c r="A9" s="3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</row>
    <row r="10" spans="1:121" ht="21" x14ac:dyDescent="0.35">
      <c r="A10" s="109" t="s">
        <v>20</v>
      </c>
      <c r="B10" s="10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</row>
    <row r="11" spans="1:121" x14ac:dyDescent="0.25">
      <c r="A11" s="36" t="s">
        <v>92</v>
      </c>
      <c r="B11" s="31" t="s">
        <v>144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</row>
    <row r="12" spans="1:121" x14ac:dyDescent="0.25">
      <c r="A12" s="36" t="s">
        <v>93</v>
      </c>
      <c r="B12" s="32" t="s">
        <v>145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</row>
    <row r="13" spans="1:121" x14ac:dyDescent="0.25">
      <c r="A13" s="36" t="s">
        <v>94</v>
      </c>
      <c r="B13" s="105" t="s">
        <v>146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</row>
    <row r="14" spans="1:121" x14ac:dyDescent="0.25">
      <c r="A14" s="33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</row>
    <row r="15" spans="1:121" ht="21" x14ac:dyDescent="0.35">
      <c r="A15" s="108" t="s">
        <v>95</v>
      </c>
      <c r="B15" s="10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</row>
    <row r="16" spans="1:121" x14ac:dyDescent="0.25">
      <c r="A16" s="36" t="s">
        <v>21</v>
      </c>
      <c r="B16" s="3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</row>
    <row r="17" spans="1:121" x14ac:dyDescent="0.25">
      <c r="A17" s="36" t="s">
        <v>22</v>
      </c>
      <c r="B17" s="3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</row>
    <row r="18" spans="1:121" x14ac:dyDescent="0.25">
      <c r="A18" s="36" t="s">
        <v>13</v>
      </c>
      <c r="B18" s="3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</row>
    <row r="19" spans="1:121" x14ac:dyDescent="0.25">
      <c r="A19" s="36" t="s">
        <v>23</v>
      </c>
      <c r="B19" s="3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</row>
    <row r="20" spans="1:121" x14ac:dyDescent="0.25">
      <c r="A20" s="36" t="s">
        <v>14</v>
      </c>
      <c r="B20" s="3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</row>
    <row r="21" spans="1:121" x14ac:dyDescent="0.25">
      <c r="A21" s="34"/>
      <c r="B21" s="3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</row>
    <row r="22" spans="1:121" x14ac:dyDescent="0.25">
      <c r="A22" s="36" t="s">
        <v>15</v>
      </c>
      <c r="B22" s="3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</row>
    <row r="23" spans="1:121" x14ac:dyDescent="0.25">
      <c r="A23" s="36" t="s">
        <v>12</v>
      </c>
      <c r="B23" s="4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</row>
    <row r="24" spans="1:121" x14ac:dyDescent="0.25">
      <c r="A24" s="36" t="s">
        <v>16</v>
      </c>
      <c r="B24" s="4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spans="1:121" x14ac:dyDescent="0.25">
      <c r="A25" s="36" t="s">
        <v>17</v>
      </c>
      <c r="B25" s="3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</row>
    <row r="26" spans="1:121" x14ac:dyDescent="0.25">
      <c r="A26" s="36" t="s">
        <v>18</v>
      </c>
      <c r="B26" s="40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</row>
    <row r="27" spans="1:121" x14ac:dyDescent="0.25">
      <c r="A27" s="36" t="s">
        <v>19</v>
      </c>
      <c r="B27" s="4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</row>
    <row r="28" spans="1:121" s="5" customFormat="1" x14ac:dyDescent="0.25"/>
    <row r="29" spans="1:121" s="5" customFormat="1" x14ac:dyDescent="0.25"/>
    <row r="30" spans="1:121" s="5" customFormat="1" x14ac:dyDescent="0.25"/>
    <row r="31" spans="1:121" s="5" customFormat="1" x14ac:dyDescent="0.25"/>
    <row r="32" spans="1:121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  <row r="700" s="5" customFormat="1" x14ac:dyDescent="0.25"/>
    <row r="701" s="5" customFormat="1" x14ac:dyDescent="0.25"/>
    <row r="702" s="5" customFormat="1" x14ac:dyDescent="0.25"/>
    <row r="703" s="5" customFormat="1" x14ac:dyDescent="0.25"/>
    <row r="704" s="5" customFormat="1" x14ac:dyDescent="0.25"/>
    <row r="705" s="5" customFormat="1" x14ac:dyDescent="0.25"/>
    <row r="706" s="5" customFormat="1" x14ac:dyDescent="0.25"/>
    <row r="707" s="5" customFormat="1" x14ac:dyDescent="0.25"/>
    <row r="708" s="5" customFormat="1" x14ac:dyDescent="0.25"/>
    <row r="709" s="5" customFormat="1" x14ac:dyDescent="0.25"/>
    <row r="710" s="5" customFormat="1" x14ac:dyDescent="0.25"/>
    <row r="711" s="5" customFormat="1" x14ac:dyDescent="0.25"/>
    <row r="712" s="5" customFormat="1" x14ac:dyDescent="0.25"/>
    <row r="713" s="5" customFormat="1" x14ac:dyDescent="0.25"/>
    <row r="714" s="5" customFormat="1" x14ac:dyDescent="0.25"/>
    <row r="715" s="5" customFormat="1" x14ac:dyDescent="0.25"/>
    <row r="716" s="5" customFormat="1" x14ac:dyDescent="0.25"/>
    <row r="717" s="5" customFormat="1" x14ac:dyDescent="0.25"/>
    <row r="718" s="5" customFormat="1" x14ac:dyDescent="0.25"/>
    <row r="719" s="5" customFormat="1" x14ac:dyDescent="0.25"/>
    <row r="720" s="5" customFormat="1" x14ac:dyDescent="0.25"/>
    <row r="721" s="5" customFormat="1" x14ac:dyDescent="0.25"/>
    <row r="722" s="5" customFormat="1" x14ac:dyDescent="0.25"/>
    <row r="723" s="5" customFormat="1" x14ac:dyDescent="0.25"/>
    <row r="724" s="5" customFormat="1" x14ac:dyDescent="0.25"/>
    <row r="725" s="5" customFormat="1" x14ac:dyDescent="0.25"/>
    <row r="726" s="5" customFormat="1" x14ac:dyDescent="0.25"/>
    <row r="727" s="5" customFormat="1" x14ac:dyDescent="0.25"/>
    <row r="728" s="5" customFormat="1" x14ac:dyDescent="0.25"/>
    <row r="729" s="5" customFormat="1" x14ac:dyDescent="0.25"/>
    <row r="730" s="5" customFormat="1" x14ac:dyDescent="0.25"/>
    <row r="731" s="5" customFormat="1" x14ac:dyDescent="0.25"/>
    <row r="732" s="5" customFormat="1" x14ac:dyDescent="0.25"/>
    <row r="733" s="5" customFormat="1" x14ac:dyDescent="0.25"/>
    <row r="734" s="5" customFormat="1" x14ac:dyDescent="0.25"/>
    <row r="735" s="5" customFormat="1" x14ac:dyDescent="0.25"/>
    <row r="736" s="5" customFormat="1" x14ac:dyDescent="0.25"/>
    <row r="737" s="5" customFormat="1" x14ac:dyDescent="0.25"/>
    <row r="738" s="5" customFormat="1" x14ac:dyDescent="0.25"/>
    <row r="739" s="5" customFormat="1" x14ac:dyDescent="0.25"/>
    <row r="740" s="5" customFormat="1" x14ac:dyDescent="0.25"/>
    <row r="741" s="5" customFormat="1" x14ac:dyDescent="0.25"/>
    <row r="742" s="5" customFormat="1" x14ac:dyDescent="0.25"/>
    <row r="743" s="5" customFormat="1" x14ac:dyDescent="0.25"/>
    <row r="744" s="5" customFormat="1" x14ac:dyDescent="0.25"/>
    <row r="745" s="5" customFormat="1" x14ac:dyDescent="0.25"/>
    <row r="746" s="5" customFormat="1" x14ac:dyDescent="0.25"/>
    <row r="747" s="5" customFormat="1" x14ac:dyDescent="0.25"/>
    <row r="748" s="5" customFormat="1" x14ac:dyDescent="0.25"/>
    <row r="749" s="5" customFormat="1" x14ac:dyDescent="0.25"/>
    <row r="750" s="5" customFormat="1" x14ac:dyDescent="0.25"/>
    <row r="751" s="5" customFormat="1" x14ac:dyDescent="0.25"/>
    <row r="752" s="5" customFormat="1" x14ac:dyDescent="0.25"/>
    <row r="753" s="5" customFormat="1" x14ac:dyDescent="0.25"/>
    <row r="754" s="5" customFormat="1" x14ac:dyDescent="0.25"/>
    <row r="755" s="5" customFormat="1" x14ac:dyDescent="0.25"/>
    <row r="756" s="5" customFormat="1" x14ac:dyDescent="0.25"/>
    <row r="757" s="5" customFormat="1" x14ac:dyDescent="0.25"/>
    <row r="758" s="5" customFormat="1" x14ac:dyDescent="0.25"/>
    <row r="759" s="5" customFormat="1" x14ac:dyDescent="0.25"/>
    <row r="760" s="5" customFormat="1" x14ac:dyDescent="0.25"/>
    <row r="761" s="5" customFormat="1" x14ac:dyDescent="0.25"/>
    <row r="762" s="5" customFormat="1" x14ac:dyDescent="0.25"/>
    <row r="763" s="5" customFormat="1" x14ac:dyDescent="0.25"/>
    <row r="764" s="5" customFormat="1" x14ac:dyDescent="0.25"/>
    <row r="765" s="5" customFormat="1" x14ac:dyDescent="0.25"/>
    <row r="766" s="5" customFormat="1" x14ac:dyDescent="0.25"/>
    <row r="767" s="5" customFormat="1" x14ac:dyDescent="0.25"/>
    <row r="768" s="5" customFormat="1" x14ac:dyDescent="0.25"/>
    <row r="769" s="5" customFormat="1" x14ac:dyDescent="0.25"/>
    <row r="770" s="5" customFormat="1" x14ac:dyDescent="0.25"/>
    <row r="771" s="5" customFormat="1" x14ac:dyDescent="0.25"/>
    <row r="772" s="5" customFormat="1" x14ac:dyDescent="0.25"/>
    <row r="773" s="5" customFormat="1" x14ac:dyDescent="0.25"/>
    <row r="774" s="5" customFormat="1" x14ac:dyDescent="0.25"/>
    <row r="775" s="5" customFormat="1" x14ac:dyDescent="0.25"/>
    <row r="776" s="5" customFormat="1" x14ac:dyDescent="0.25"/>
    <row r="777" s="5" customFormat="1" x14ac:dyDescent="0.25"/>
    <row r="778" s="5" customFormat="1" x14ac:dyDescent="0.25"/>
    <row r="779" s="5" customFormat="1" x14ac:dyDescent="0.25"/>
    <row r="780" s="5" customFormat="1" x14ac:dyDescent="0.25"/>
    <row r="781" s="5" customFormat="1" x14ac:dyDescent="0.25"/>
    <row r="782" s="5" customFormat="1" x14ac:dyDescent="0.25"/>
    <row r="783" s="5" customFormat="1" x14ac:dyDescent="0.25"/>
    <row r="784" s="5" customFormat="1" x14ac:dyDescent="0.25"/>
    <row r="785" s="5" customFormat="1" x14ac:dyDescent="0.25"/>
    <row r="786" s="5" customFormat="1" x14ac:dyDescent="0.25"/>
    <row r="787" s="5" customFormat="1" x14ac:dyDescent="0.25"/>
    <row r="788" s="5" customFormat="1" x14ac:dyDescent="0.25"/>
    <row r="789" s="5" customFormat="1" x14ac:dyDescent="0.25"/>
    <row r="790" s="5" customFormat="1" x14ac:dyDescent="0.25"/>
    <row r="791" s="5" customFormat="1" x14ac:dyDescent="0.25"/>
    <row r="792" s="5" customFormat="1" x14ac:dyDescent="0.25"/>
    <row r="793" s="5" customFormat="1" x14ac:dyDescent="0.25"/>
    <row r="794" s="5" customFormat="1" x14ac:dyDescent="0.25"/>
    <row r="795" s="5" customFormat="1" x14ac:dyDescent="0.25"/>
    <row r="796" s="5" customFormat="1" x14ac:dyDescent="0.25"/>
    <row r="797" s="5" customFormat="1" x14ac:dyDescent="0.25"/>
    <row r="798" s="5" customFormat="1" x14ac:dyDescent="0.25"/>
    <row r="799" s="5" customFormat="1" x14ac:dyDescent="0.25"/>
    <row r="800" s="5" customFormat="1" x14ac:dyDescent="0.25"/>
    <row r="801" s="5" customFormat="1" x14ac:dyDescent="0.25"/>
    <row r="802" s="5" customFormat="1" x14ac:dyDescent="0.25"/>
    <row r="803" s="5" customFormat="1" x14ac:dyDescent="0.25"/>
    <row r="804" s="5" customFormat="1" x14ac:dyDescent="0.25"/>
    <row r="805" s="5" customFormat="1" x14ac:dyDescent="0.25"/>
    <row r="806" s="5" customFormat="1" x14ac:dyDescent="0.25"/>
    <row r="807" s="5" customFormat="1" x14ac:dyDescent="0.25"/>
    <row r="808" s="5" customFormat="1" x14ac:dyDescent="0.25"/>
    <row r="809" s="5" customFormat="1" x14ac:dyDescent="0.25"/>
    <row r="810" s="5" customFormat="1" x14ac:dyDescent="0.25"/>
    <row r="811" s="5" customFormat="1" x14ac:dyDescent="0.25"/>
    <row r="812" s="5" customFormat="1" x14ac:dyDescent="0.25"/>
    <row r="813" s="5" customFormat="1" x14ac:dyDescent="0.25"/>
    <row r="814" s="5" customFormat="1" x14ac:dyDescent="0.25"/>
    <row r="815" s="5" customFormat="1" x14ac:dyDescent="0.25"/>
    <row r="816" s="5" customFormat="1" x14ac:dyDescent="0.25"/>
    <row r="817" s="5" customFormat="1" x14ac:dyDescent="0.25"/>
    <row r="818" s="5" customFormat="1" x14ac:dyDescent="0.25"/>
    <row r="819" s="5" customFormat="1" x14ac:dyDescent="0.25"/>
    <row r="820" s="5" customFormat="1" x14ac:dyDescent="0.25"/>
    <row r="821" s="5" customFormat="1" x14ac:dyDescent="0.25"/>
    <row r="822" s="5" customFormat="1" x14ac:dyDescent="0.25"/>
    <row r="823" s="5" customFormat="1" x14ac:dyDescent="0.25"/>
    <row r="824" s="5" customFormat="1" x14ac:dyDescent="0.25"/>
    <row r="825" s="5" customFormat="1" x14ac:dyDescent="0.25"/>
    <row r="826" s="5" customFormat="1" x14ac:dyDescent="0.25"/>
    <row r="827" s="5" customFormat="1" x14ac:dyDescent="0.25"/>
    <row r="828" s="5" customFormat="1" x14ac:dyDescent="0.25"/>
    <row r="829" s="5" customFormat="1" x14ac:dyDescent="0.25"/>
    <row r="830" s="5" customFormat="1" x14ac:dyDescent="0.25"/>
    <row r="831" s="5" customFormat="1" x14ac:dyDescent="0.25"/>
    <row r="832" s="5" customFormat="1" x14ac:dyDescent="0.25"/>
    <row r="833" s="5" customFormat="1" x14ac:dyDescent="0.25"/>
    <row r="834" s="5" customFormat="1" x14ac:dyDescent="0.25"/>
    <row r="835" s="5" customFormat="1" x14ac:dyDescent="0.25"/>
    <row r="836" s="5" customFormat="1" x14ac:dyDescent="0.25"/>
    <row r="837" s="5" customFormat="1" x14ac:dyDescent="0.25"/>
    <row r="838" s="5" customFormat="1" x14ac:dyDescent="0.25"/>
    <row r="839" s="5" customFormat="1" x14ac:dyDescent="0.25"/>
    <row r="840" s="5" customFormat="1" x14ac:dyDescent="0.25"/>
    <row r="841" s="5" customFormat="1" x14ac:dyDescent="0.25"/>
    <row r="842" s="5" customFormat="1" x14ac:dyDescent="0.25"/>
    <row r="843" s="5" customFormat="1" x14ac:dyDescent="0.25"/>
    <row r="844" s="5" customFormat="1" x14ac:dyDescent="0.25"/>
    <row r="845" s="5" customFormat="1" x14ac:dyDescent="0.25"/>
    <row r="846" s="5" customFormat="1" x14ac:dyDescent="0.25"/>
    <row r="847" s="5" customFormat="1" x14ac:dyDescent="0.25"/>
    <row r="848" s="5" customFormat="1" x14ac:dyDescent="0.25"/>
    <row r="849" s="5" customFormat="1" x14ac:dyDescent="0.25"/>
    <row r="850" s="5" customFormat="1" x14ac:dyDescent="0.25"/>
    <row r="851" s="5" customFormat="1" x14ac:dyDescent="0.25"/>
    <row r="852" s="5" customFormat="1" x14ac:dyDescent="0.25"/>
    <row r="853" s="5" customFormat="1" x14ac:dyDescent="0.25"/>
    <row r="854" s="5" customFormat="1" x14ac:dyDescent="0.25"/>
    <row r="855" s="5" customFormat="1" x14ac:dyDescent="0.25"/>
    <row r="856" s="5" customFormat="1" x14ac:dyDescent="0.25"/>
    <row r="857" s="5" customFormat="1" x14ac:dyDescent="0.25"/>
    <row r="858" s="5" customFormat="1" x14ac:dyDescent="0.25"/>
    <row r="859" s="5" customFormat="1" x14ac:dyDescent="0.25"/>
    <row r="860" s="5" customFormat="1" x14ac:dyDescent="0.25"/>
    <row r="861" s="5" customFormat="1" x14ac:dyDescent="0.25"/>
    <row r="862" s="5" customFormat="1" x14ac:dyDescent="0.25"/>
    <row r="863" s="5" customFormat="1" x14ac:dyDescent="0.25"/>
    <row r="864" s="5" customFormat="1" x14ac:dyDescent="0.25"/>
    <row r="865" spans="3:121" s="5" customFormat="1" x14ac:dyDescent="0.25"/>
    <row r="866" spans="3:121" s="5" customFormat="1" x14ac:dyDescent="0.25"/>
    <row r="867" spans="3:121" s="5" customFormat="1" x14ac:dyDescent="0.25"/>
    <row r="868" spans="3:121" s="5" customFormat="1" x14ac:dyDescent="0.25"/>
    <row r="869" spans="3:121" s="5" customFormat="1" x14ac:dyDescent="0.25"/>
    <row r="870" spans="3:121" s="5" customFormat="1" x14ac:dyDescent="0.25"/>
    <row r="871" spans="3:121" s="5" customFormat="1" x14ac:dyDescent="0.25"/>
    <row r="872" spans="3:121" s="5" customFormat="1" x14ac:dyDescent="0.25"/>
    <row r="873" spans="3:121" s="5" customFormat="1" x14ac:dyDescent="0.25"/>
    <row r="874" spans="3:121" s="5" customFormat="1" x14ac:dyDescent="0.25"/>
    <row r="875" spans="3:121" s="5" customFormat="1" x14ac:dyDescent="0.25"/>
    <row r="876" spans="3:121" s="5" customFormat="1" x14ac:dyDescent="0.25"/>
    <row r="877" spans="3:121" x14ac:dyDescent="0.2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</row>
    <row r="878" spans="3:121" x14ac:dyDescent="0.2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</row>
    <row r="879" spans="3:121" x14ac:dyDescent="0.2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</row>
    <row r="880" spans="3:121" x14ac:dyDescent="0.2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</row>
    <row r="881" spans="3:121" x14ac:dyDescent="0.2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</row>
  </sheetData>
  <sheetProtection algorithmName="SHA-512" hashValue="Ej/NnuMcOBughUX9n7LwE3yIdNUbFHTxp/oHTAMS9rP8mTncra++dzi841Ch/O3QbvOgYiW+bzVx9ptxzXoHzQ==" saltValue="FfHFbcfiqqb6EEbb/n2q5w==" spinCount="100000" sheet="1" objects="1" scenarios="1"/>
  <mergeCells count="4">
    <mergeCell ref="A1:B1"/>
    <mergeCell ref="A3:B3"/>
    <mergeCell ref="A10:B10"/>
    <mergeCell ref="A15:B15"/>
  </mergeCells>
  <hyperlinks>
    <hyperlink ref="B13" r:id="rId1" xr:uid="{EBBDFE35-323E-42AC-8C98-70FF12468419}"/>
  </hyperlinks>
  <pageMargins left="0.7" right="0.7" top="0.75" bottom="0.75" header="0.3" footer="0.3"/>
  <pageSetup paperSize="9" scale="88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>
    <tabColor rgb="FFC2E76B"/>
  </sheetPr>
  <dimension ref="A1:IG94"/>
  <sheetViews>
    <sheetView workbookViewId="0">
      <selection activeCell="G9" sqref="G9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10" t="s">
        <v>97</v>
      </c>
      <c r="B1" s="111"/>
      <c r="C1" s="112"/>
    </row>
    <row r="2" spans="1:3" x14ac:dyDescent="0.25">
      <c r="A2" s="87"/>
      <c r="B2" s="90" t="s">
        <v>48</v>
      </c>
      <c r="C2" s="91" t="s">
        <v>0</v>
      </c>
    </row>
    <row r="3" spans="1:3" x14ac:dyDescent="0.25">
      <c r="A3" s="63">
        <v>1</v>
      </c>
      <c r="B3" s="12" t="s">
        <v>34</v>
      </c>
      <c r="C3" s="3" t="s">
        <v>136</v>
      </c>
    </row>
    <row r="4" spans="1:3" x14ac:dyDescent="0.25">
      <c r="A4" s="63">
        <v>2</v>
      </c>
      <c r="B4" s="12" t="s">
        <v>98</v>
      </c>
      <c r="C4" s="3" t="s">
        <v>161</v>
      </c>
    </row>
    <row r="5" spans="1:3" x14ac:dyDescent="0.25">
      <c r="A5" s="63">
        <v>3</v>
      </c>
      <c r="B5" s="12" t="s">
        <v>99</v>
      </c>
      <c r="C5" s="3" t="s">
        <v>125</v>
      </c>
    </row>
    <row r="6" spans="1:3" x14ac:dyDescent="0.25">
      <c r="A6" s="63">
        <v>4</v>
      </c>
      <c r="B6" s="12" t="s">
        <v>100</v>
      </c>
      <c r="C6" s="3" t="s">
        <v>138</v>
      </c>
    </row>
    <row r="7" spans="1:3" x14ac:dyDescent="0.25">
      <c r="A7" s="63">
        <v>5</v>
      </c>
      <c r="B7" s="12" t="s">
        <v>101</v>
      </c>
      <c r="C7" s="3" t="s">
        <v>150</v>
      </c>
    </row>
    <row r="8" spans="1:3" x14ac:dyDescent="0.25">
      <c r="A8" s="63">
        <v>6</v>
      </c>
      <c r="B8" s="12" t="s">
        <v>139</v>
      </c>
      <c r="C8" s="3" t="s">
        <v>140</v>
      </c>
    </row>
    <row r="9" spans="1:3" x14ac:dyDescent="0.25">
      <c r="A9" s="63">
        <v>7</v>
      </c>
      <c r="B9" s="12" t="s">
        <v>102</v>
      </c>
      <c r="C9" s="3" t="s">
        <v>149</v>
      </c>
    </row>
    <row r="10" spans="1:3" ht="18.75" x14ac:dyDescent="0.3">
      <c r="A10" s="64"/>
      <c r="B10" s="65" t="s">
        <v>52</v>
      </c>
      <c r="C10" s="85"/>
    </row>
    <row r="11" spans="1:3" x14ac:dyDescent="0.25">
      <c r="A11" s="86"/>
      <c r="B11" s="4" t="s">
        <v>49</v>
      </c>
      <c r="C11" s="71"/>
    </row>
    <row r="12" spans="1:3" x14ac:dyDescent="0.25">
      <c r="A12" s="86"/>
      <c r="B12" s="6" t="s">
        <v>3</v>
      </c>
      <c r="C12" s="68"/>
    </row>
    <row r="13" spans="1:3" x14ac:dyDescent="0.25">
      <c r="A13" s="86"/>
      <c r="B13" s="6" t="s">
        <v>50</v>
      </c>
      <c r="C13" s="69"/>
    </row>
    <row r="14" spans="1:3" ht="18.75" x14ac:dyDescent="0.3">
      <c r="A14" s="64"/>
      <c r="B14" s="6" t="s">
        <v>51</v>
      </c>
      <c r="C14" s="79">
        <f>(C12*C13)+C12</f>
        <v>0</v>
      </c>
    </row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</sheetData>
  <sheetProtection algorithmName="SHA-512" hashValue="eJpTWw0dgcuYsfAF5QH3mssM7qWqfW2kzYced9AX0maUZVjLs1NegeBwHHuyEuG3boU6K59apxvsQnC/6vfV+Q==" saltValue="3+nLp1pPUXrsvCiHqq/3c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>
    <tabColor rgb="FFC2E76B"/>
  </sheetPr>
  <dimension ref="A1:IG90"/>
  <sheetViews>
    <sheetView workbookViewId="0">
      <selection activeCell="J26" sqref="J26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5"/>
  </cols>
  <sheetData>
    <row r="1" spans="1:3" ht="26.25" x14ac:dyDescent="0.4">
      <c r="A1" s="110" t="s">
        <v>104</v>
      </c>
      <c r="B1" s="111"/>
      <c r="C1" s="112"/>
    </row>
    <row r="2" spans="1:3" x14ac:dyDescent="0.25">
      <c r="A2" s="87"/>
      <c r="B2" s="90" t="s">
        <v>48</v>
      </c>
      <c r="C2" s="91" t="s">
        <v>0</v>
      </c>
    </row>
    <row r="3" spans="1:3" x14ac:dyDescent="0.25">
      <c r="A3" s="63">
        <v>1</v>
      </c>
      <c r="B3" s="12" t="s">
        <v>34</v>
      </c>
      <c r="C3" s="3" t="s">
        <v>106</v>
      </c>
    </row>
    <row r="4" spans="1:3" x14ac:dyDescent="0.25">
      <c r="A4" s="63">
        <v>2</v>
      </c>
      <c r="B4" s="12" t="s">
        <v>107</v>
      </c>
      <c r="C4" s="3" t="s">
        <v>108</v>
      </c>
    </row>
    <row r="5" spans="1:3" x14ac:dyDescent="0.25">
      <c r="A5" s="63">
        <v>3</v>
      </c>
      <c r="B5" s="12" t="s">
        <v>109</v>
      </c>
      <c r="C5" s="3" t="s">
        <v>110</v>
      </c>
    </row>
    <row r="6" spans="1:3" x14ac:dyDescent="0.25">
      <c r="A6" s="63">
        <v>4</v>
      </c>
      <c r="B6" s="12" t="s">
        <v>111</v>
      </c>
      <c r="C6" s="3" t="s">
        <v>112</v>
      </c>
    </row>
    <row r="7" spans="1:3" s="5" customFormat="1" ht="18.75" x14ac:dyDescent="0.3">
      <c r="A7" s="64"/>
      <c r="B7" s="65" t="s">
        <v>52</v>
      </c>
      <c r="C7" s="85"/>
    </row>
    <row r="8" spans="1:3" s="5" customFormat="1" x14ac:dyDescent="0.25">
      <c r="A8" s="86"/>
      <c r="B8" s="4" t="s">
        <v>49</v>
      </c>
      <c r="C8" s="71"/>
    </row>
    <row r="9" spans="1:3" s="5" customFormat="1" x14ac:dyDescent="0.25">
      <c r="A9" s="86"/>
      <c r="B9" s="6" t="s">
        <v>3</v>
      </c>
      <c r="C9" s="68"/>
    </row>
    <row r="10" spans="1:3" s="5" customFormat="1" x14ac:dyDescent="0.25">
      <c r="A10" s="86"/>
      <c r="B10" s="6" t="s">
        <v>50</v>
      </c>
      <c r="C10" s="69"/>
    </row>
    <row r="11" spans="1:3" s="5" customFormat="1" ht="18.75" x14ac:dyDescent="0.3">
      <c r="A11" s="64"/>
      <c r="B11" s="6" t="s">
        <v>51</v>
      </c>
      <c r="C11" s="79">
        <f>(C9*C10)+C9</f>
        <v>0</v>
      </c>
    </row>
    <row r="12" spans="1:3" s="5" customFormat="1" x14ac:dyDescent="0.25"/>
    <row r="13" spans="1:3" s="5" customFormat="1" x14ac:dyDescent="0.25"/>
    <row r="14" spans="1:3" s="5" customFormat="1" x14ac:dyDescent="0.25"/>
    <row r="15" spans="1:3" s="5" customFormat="1" x14ac:dyDescent="0.25"/>
    <row r="16" spans="1:3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</sheetData>
  <sheetProtection algorithmName="SHA-512" hashValue="2OakT5bl/Dsv3xH/L4lrYaJFUrSaEQoqTpI1MPFo9R/DIcvh1Ua+ZDmhcpGJMdXuJWghtxq3ne/JecIVnzGHQQ==" saltValue="emob5Qzm2bRcx1S33CsBhQ==" spinCount="100000" sheet="1" objects="1" scenarios="1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>
    <tabColor rgb="FFC2E76B"/>
  </sheetPr>
  <dimension ref="A1:BQ699"/>
  <sheetViews>
    <sheetView workbookViewId="0">
      <selection activeCell="E30" sqref="E30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10" t="s">
        <v>105</v>
      </c>
      <c r="B1" s="111"/>
      <c r="C1" s="111"/>
      <c r="D1" s="111"/>
      <c r="E1" s="112"/>
    </row>
    <row r="2" spans="1:5" x14ac:dyDescent="0.25">
      <c r="A2" s="43"/>
      <c r="B2" s="61" t="s">
        <v>113</v>
      </c>
      <c r="C2" s="62" t="s">
        <v>114</v>
      </c>
      <c r="D2" s="43" t="s">
        <v>115</v>
      </c>
      <c r="E2" s="62" t="s">
        <v>116</v>
      </c>
    </row>
    <row r="3" spans="1:5" x14ac:dyDescent="0.25">
      <c r="A3" s="43">
        <v>1</v>
      </c>
      <c r="B3" s="6" t="s">
        <v>117</v>
      </c>
      <c r="C3" s="81"/>
      <c r="D3" s="93">
        <v>50</v>
      </c>
      <c r="E3" s="94">
        <f>SUM(C3*D3)</f>
        <v>0</v>
      </c>
    </row>
    <row r="4" spans="1:5" s="5" customFormat="1" x14ac:dyDescent="0.25">
      <c r="A4" s="43">
        <v>2</v>
      </c>
      <c r="B4" s="95" t="s">
        <v>118</v>
      </c>
      <c r="C4" s="81"/>
      <c r="D4" s="93">
        <v>50</v>
      </c>
      <c r="E4" s="94">
        <f>SUM(C4*D4)</f>
        <v>0</v>
      </c>
    </row>
    <row r="5" spans="1:5" s="5" customFormat="1" x14ac:dyDescent="0.25">
      <c r="A5" s="43"/>
      <c r="B5" s="61" t="s">
        <v>119</v>
      </c>
      <c r="C5" s="62" t="s">
        <v>114</v>
      </c>
      <c r="D5" s="43" t="s">
        <v>115</v>
      </c>
      <c r="E5" s="62" t="s">
        <v>116</v>
      </c>
    </row>
    <row r="6" spans="1:5" s="5" customFormat="1" x14ac:dyDescent="0.25">
      <c r="A6" s="43">
        <v>3</v>
      </c>
      <c r="B6" s="6" t="s">
        <v>117</v>
      </c>
      <c r="C6" s="81"/>
      <c r="D6" s="93">
        <v>50</v>
      </c>
      <c r="E6" s="94">
        <f>SUM(C6*D6)</f>
        <v>0</v>
      </c>
    </row>
    <row r="7" spans="1:5" s="5" customFormat="1" x14ac:dyDescent="0.25">
      <c r="A7" s="43">
        <v>4</v>
      </c>
      <c r="B7" s="95" t="s">
        <v>118</v>
      </c>
      <c r="C7" s="81"/>
      <c r="D7" s="93">
        <v>50</v>
      </c>
      <c r="E7" s="94">
        <f>SUM(C7*D7)</f>
        <v>0</v>
      </c>
    </row>
    <row r="8" spans="1:5" s="5" customFormat="1" x14ac:dyDescent="0.25">
      <c r="A8" s="43"/>
      <c r="B8" s="61" t="s">
        <v>50</v>
      </c>
      <c r="C8" s="62" t="s">
        <v>120</v>
      </c>
      <c r="D8" s="43" t="s">
        <v>121</v>
      </c>
      <c r="E8" s="62" t="s">
        <v>116</v>
      </c>
    </row>
    <row r="9" spans="1:5" s="5" customFormat="1" ht="30" x14ac:dyDescent="0.25">
      <c r="A9" s="80">
        <v>3</v>
      </c>
      <c r="B9" s="96" t="s">
        <v>122</v>
      </c>
      <c r="C9" s="97"/>
      <c r="D9" s="98">
        <v>25000</v>
      </c>
      <c r="E9" s="94">
        <f>SUM(D9*C9)+D9</f>
        <v>25000</v>
      </c>
    </row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>
      <c r="D13" s="43" t="s">
        <v>58</v>
      </c>
      <c r="E13" s="99">
        <f>SUM(E3+E4+E6+E7+E9)</f>
        <v>25000</v>
      </c>
    </row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  <row r="692" s="5" customFormat="1" x14ac:dyDescent="0.25"/>
    <row r="693" s="5" customFormat="1" x14ac:dyDescent="0.25"/>
    <row r="694" s="5" customFormat="1" x14ac:dyDescent="0.25"/>
    <row r="695" s="5" customFormat="1" x14ac:dyDescent="0.25"/>
    <row r="696" s="5" customFormat="1" x14ac:dyDescent="0.25"/>
    <row r="697" s="5" customFormat="1" x14ac:dyDescent="0.25"/>
    <row r="698" s="5" customFormat="1" x14ac:dyDescent="0.25"/>
    <row r="699" s="5" customFormat="1" x14ac:dyDescent="0.25"/>
  </sheetData>
  <sheetProtection algorithmName="SHA-512" hashValue="M4j8ruQmuQaOWswFs+EkGGOfNd2MQ5AEK8Z22+v5zRuexV8y/rkOi6VUbqCKuc69v3pJIuRau8crnhjReFpn7g==" saltValue="iTk6fp7JFSrAnlhe/Z0WMQ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>
    <tabColor rgb="FFC2E76B"/>
  </sheetPr>
  <dimension ref="A1:BQ691"/>
  <sheetViews>
    <sheetView workbookViewId="0">
      <selection activeCell="H24" sqref="H24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10" t="s">
        <v>123</v>
      </c>
      <c r="B1" s="111"/>
      <c r="C1" s="111"/>
      <c r="D1" s="111"/>
      <c r="E1" s="112"/>
    </row>
    <row r="2" spans="1:5" s="5" customFormat="1" x14ac:dyDescent="0.25">
      <c r="A2" s="43"/>
      <c r="B2" s="61" t="s">
        <v>50</v>
      </c>
      <c r="C2" s="62" t="s">
        <v>120</v>
      </c>
      <c r="D2" s="43" t="s">
        <v>121</v>
      </c>
      <c r="E2" s="62" t="s">
        <v>116</v>
      </c>
    </row>
    <row r="3" spans="1:5" s="5" customFormat="1" x14ac:dyDescent="0.25">
      <c r="A3" s="80"/>
      <c r="B3" s="96" t="s">
        <v>124</v>
      </c>
      <c r="C3" s="97"/>
      <c r="D3" s="98">
        <v>25000</v>
      </c>
      <c r="E3" s="94">
        <f>SUM(D3*C3)+D3</f>
        <v>25000</v>
      </c>
    </row>
    <row r="4" spans="1:5" s="5" customFormat="1" x14ac:dyDescent="0.25"/>
    <row r="5" spans="1:5" s="5" customFormat="1" x14ac:dyDescent="0.25">
      <c r="D5" s="43" t="s">
        <v>58</v>
      </c>
      <c r="E5" s="99">
        <f>E3</f>
        <v>25000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/bB5iA+A+nZOYz4tqyjr8tBYNiXLo/FwM2FXvQR9P7HHTTGF/f1bzSBHKRDlLCv0cM5BVx3QWucR43z/8hh0Vg==" saltValue="nfCdcPwz6lJ37g9XgPikv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06CD-C9D1-4DA9-AC68-1BA8BE49BB7B}">
  <sheetPr>
    <tabColor rgb="FFC2E76B"/>
  </sheetPr>
  <dimension ref="A1:BQ691"/>
  <sheetViews>
    <sheetView workbookViewId="0">
      <selection activeCell="C4" sqref="C4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customWidth="1"/>
    <col min="4" max="4" width="21.42578125" style="5" customWidth="1"/>
    <col min="5" max="5" width="39.7109375" style="5" customWidth="1"/>
    <col min="6" max="69" width="9.140625" style="5"/>
  </cols>
  <sheetData>
    <row r="1" spans="1:5" ht="26.25" x14ac:dyDescent="0.4">
      <c r="A1" s="110" t="s">
        <v>156</v>
      </c>
      <c r="B1" s="111"/>
      <c r="C1" s="111"/>
      <c r="D1" s="111"/>
      <c r="E1" s="112"/>
    </row>
    <row r="2" spans="1:5" s="5" customFormat="1" x14ac:dyDescent="0.25">
      <c r="A2" s="43"/>
      <c r="B2" s="61" t="s">
        <v>157</v>
      </c>
      <c r="C2" s="62" t="s">
        <v>158</v>
      </c>
      <c r="D2" s="43" t="s">
        <v>159</v>
      </c>
      <c r="E2" s="62" t="s">
        <v>116</v>
      </c>
    </row>
    <row r="3" spans="1:5" s="5" customFormat="1" x14ac:dyDescent="0.25">
      <c r="A3" s="80"/>
      <c r="B3" s="96" t="s">
        <v>160</v>
      </c>
      <c r="C3" s="81"/>
      <c r="D3" s="107">
        <v>70</v>
      </c>
      <c r="E3" s="94">
        <f>SUM(C3*D3)</f>
        <v>0</v>
      </c>
    </row>
    <row r="4" spans="1:5" s="5" customFormat="1" x14ac:dyDescent="0.25"/>
    <row r="5" spans="1:5" s="5" customFormat="1" x14ac:dyDescent="0.25">
      <c r="D5" s="43" t="s">
        <v>58</v>
      </c>
      <c r="E5" s="99">
        <f>E3</f>
        <v>0</v>
      </c>
    </row>
    <row r="6" spans="1:5" s="5" customFormat="1" x14ac:dyDescent="0.25"/>
    <row r="7" spans="1:5" s="5" customFormat="1" x14ac:dyDescent="0.25"/>
    <row r="8" spans="1:5" s="5" customFormat="1" x14ac:dyDescent="0.25"/>
    <row r="9" spans="1:5" s="5" customFormat="1" x14ac:dyDescent="0.25"/>
    <row r="10" spans="1:5" s="5" customFormat="1" x14ac:dyDescent="0.25"/>
    <row r="11" spans="1:5" s="5" customFormat="1" x14ac:dyDescent="0.25"/>
    <row r="12" spans="1:5" s="5" customFormat="1" x14ac:dyDescent="0.25"/>
    <row r="13" spans="1:5" s="5" customFormat="1" x14ac:dyDescent="0.25"/>
    <row r="14" spans="1:5" s="5" customFormat="1" x14ac:dyDescent="0.25"/>
    <row r="15" spans="1:5" s="5" customFormat="1" x14ac:dyDescent="0.25"/>
    <row r="16" spans="1:5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  <row r="343" s="5" customFormat="1" x14ac:dyDescent="0.25"/>
    <row r="344" s="5" customFormat="1" x14ac:dyDescent="0.25"/>
    <row r="345" s="5" customFormat="1" x14ac:dyDescent="0.25"/>
    <row r="346" s="5" customFormat="1" x14ac:dyDescent="0.25"/>
    <row r="347" s="5" customFormat="1" x14ac:dyDescent="0.25"/>
    <row r="348" s="5" customFormat="1" x14ac:dyDescent="0.25"/>
    <row r="349" s="5" customFormat="1" x14ac:dyDescent="0.25"/>
    <row r="350" s="5" customFormat="1" x14ac:dyDescent="0.25"/>
    <row r="351" s="5" customFormat="1" x14ac:dyDescent="0.25"/>
    <row r="352" s="5" customFormat="1" x14ac:dyDescent="0.25"/>
    <row r="353" s="5" customFormat="1" x14ac:dyDescent="0.25"/>
    <row r="354" s="5" customFormat="1" x14ac:dyDescent="0.25"/>
    <row r="355" s="5" customFormat="1" x14ac:dyDescent="0.25"/>
    <row r="356" s="5" customFormat="1" x14ac:dyDescent="0.25"/>
    <row r="357" s="5" customFormat="1" x14ac:dyDescent="0.25"/>
    <row r="358" s="5" customFormat="1" x14ac:dyDescent="0.25"/>
    <row r="359" s="5" customFormat="1" x14ac:dyDescent="0.25"/>
    <row r="360" s="5" customFormat="1" x14ac:dyDescent="0.25"/>
    <row r="361" s="5" customFormat="1" x14ac:dyDescent="0.25"/>
    <row r="362" s="5" customFormat="1" x14ac:dyDescent="0.25"/>
    <row r="363" s="5" customFormat="1" x14ac:dyDescent="0.25"/>
    <row r="364" s="5" customFormat="1" x14ac:dyDescent="0.25"/>
    <row r="365" s="5" customFormat="1" x14ac:dyDescent="0.25"/>
    <row r="366" s="5" customFormat="1" x14ac:dyDescent="0.25"/>
    <row r="367" s="5" customFormat="1" x14ac:dyDescent="0.25"/>
    <row r="368" s="5" customFormat="1" x14ac:dyDescent="0.25"/>
    <row r="369" s="5" customFormat="1" x14ac:dyDescent="0.25"/>
    <row r="370" s="5" customFormat="1" x14ac:dyDescent="0.25"/>
    <row r="371" s="5" customFormat="1" x14ac:dyDescent="0.25"/>
    <row r="372" s="5" customFormat="1" x14ac:dyDescent="0.25"/>
    <row r="373" s="5" customFormat="1" x14ac:dyDescent="0.25"/>
    <row r="374" s="5" customFormat="1" x14ac:dyDescent="0.25"/>
    <row r="375" s="5" customFormat="1" x14ac:dyDescent="0.25"/>
    <row r="376" s="5" customFormat="1" x14ac:dyDescent="0.25"/>
    <row r="377" s="5" customFormat="1" x14ac:dyDescent="0.25"/>
    <row r="378" s="5" customFormat="1" x14ac:dyDescent="0.25"/>
    <row r="379" s="5" customFormat="1" x14ac:dyDescent="0.25"/>
    <row r="380" s="5" customFormat="1" x14ac:dyDescent="0.25"/>
    <row r="381" s="5" customFormat="1" x14ac:dyDescent="0.25"/>
    <row r="382" s="5" customFormat="1" x14ac:dyDescent="0.25"/>
    <row r="383" s="5" customFormat="1" x14ac:dyDescent="0.25"/>
    <row r="384" s="5" customFormat="1" x14ac:dyDescent="0.25"/>
    <row r="385" s="5" customFormat="1" x14ac:dyDescent="0.25"/>
    <row r="386" s="5" customFormat="1" x14ac:dyDescent="0.25"/>
    <row r="387" s="5" customFormat="1" x14ac:dyDescent="0.25"/>
    <row r="388" s="5" customFormat="1" x14ac:dyDescent="0.25"/>
    <row r="389" s="5" customFormat="1" x14ac:dyDescent="0.25"/>
    <row r="390" s="5" customFormat="1" x14ac:dyDescent="0.25"/>
    <row r="391" s="5" customFormat="1" x14ac:dyDescent="0.25"/>
    <row r="392" s="5" customFormat="1" x14ac:dyDescent="0.25"/>
    <row r="393" s="5" customFormat="1" x14ac:dyDescent="0.25"/>
    <row r="394" s="5" customFormat="1" x14ac:dyDescent="0.25"/>
    <row r="395" s="5" customFormat="1" x14ac:dyDescent="0.25"/>
    <row r="396" s="5" customFormat="1" x14ac:dyDescent="0.25"/>
    <row r="397" s="5" customFormat="1" x14ac:dyDescent="0.25"/>
    <row r="398" s="5" customFormat="1" x14ac:dyDescent="0.25"/>
    <row r="399" s="5" customFormat="1" x14ac:dyDescent="0.25"/>
    <row r="400" s="5" customFormat="1" x14ac:dyDescent="0.25"/>
    <row r="401" s="5" customFormat="1" x14ac:dyDescent="0.25"/>
    <row r="402" s="5" customFormat="1" x14ac:dyDescent="0.25"/>
    <row r="403" s="5" customFormat="1" x14ac:dyDescent="0.25"/>
    <row r="404" s="5" customFormat="1" x14ac:dyDescent="0.25"/>
    <row r="405" s="5" customFormat="1" x14ac:dyDescent="0.25"/>
    <row r="406" s="5" customFormat="1" x14ac:dyDescent="0.25"/>
    <row r="407" s="5" customFormat="1" x14ac:dyDescent="0.25"/>
    <row r="408" s="5" customFormat="1" x14ac:dyDescent="0.25"/>
    <row r="409" s="5" customFormat="1" x14ac:dyDescent="0.25"/>
    <row r="410" s="5" customFormat="1" x14ac:dyDescent="0.25"/>
    <row r="411" s="5" customFormat="1" x14ac:dyDescent="0.25"/>
    <row r="412" s="5" customFormat="1" x14ac:dyDescent="0.25"/>
    <row r="413" s="5" customFormat="1" x14ac:dyDescent="0.25"/>
    <row r="414" s="5" customFormat="1" x14ac:dyDescent="0.25"/>
    <row r="415" s="5" customFormat="1" x14ac:dyDescent="0.25"/>
    <row r="416" s="5" customFormat="1" x14ac:dyDescent="0.25"/>
    <row r="417" s="5" customFormat="1" x14ac:dyDescent="0.25"/>
    <row r="418" s="5" customFormat="1" x14ac:dyDescent="0.25"/>
    <row r="419" s="5" customFormat="1" x14ac:dyDescent="0.25"/>
    <row r="420" s="5" customFormat="1" x14ac:dyDescent="0.25"/>
    <row r="421" s="5" customFormat="1" x14ac:dyDescent="0.25"/>
    <row r="422" s="5" customFormat="1" x14ac:dyDescent="0.25"/>
    <row r="423" s="5" customFormat="1" x14ac:dyDescent="0.25"/>
    <row r="424" s="5" customFormat="1" x14ac:dyDescent="0.25"/>
    <row r="425" s="5" customFormat="1" x14ac:dyDescent="0.25"/>
    <row r="426" s="5" customFormat="1" x14ac:dyDescent="0.25"/>
    <row r="427" s="5" customFormat="1" x14ac:dyDescent="0.25"/>
    <row r="428" s="5" customFormat="1" x14ac:dyDescent="0.25"/>
    <row r="429" s="5" customFormat="1" x14ac:dyDescent="0.25"/>
    <row r="430" s="5" customFormat="1" x14ac:dyDescent="0.25"/>
    <row r="431" s="5" customFormat="1" x14ac:dyDescent="0.25"/>
    <row r="432" s="5" customFormat="1" x14ac:dyDescent="0.25"/>
    <row r="433" s="5" customFormat="1" x14ac:dyDescent="0.25"/>
    <row r="434" s="5" customFormat="1" x14ac:dyDescent="0.25"/>
    <row r="435" s="5" customFormat="1" x14ac:dyDescent="0.25"/>
    <row r="436" s="5" customFormat="1" x14ac:dyDescent="0.25"/>
    <row r="437" s="5" customFormat="1" x14ac:dyDescent="0.25"/>
    <row r="438" s="5" customFormat="1" x14ac:dyDescent="0.25"/>
    <row r="439" s="5" customFormat="1" x14ac:dyDescent="0.25"/>
    <row r="440" s="5" customFormat="1" x14ac:dyDescent="0.25"/>
    <row r="441" s="5" customFormat="1" x14ac:dyDescent="0.25"/>
    <row r="442" s="5" customFormat="1" x14ac:dyDescent="0.25"/>
    <row r="443" s="5" customFormat="1" x14ac:dyDescent="0.25"/>
    <row r="444" s="5" customFormat="1" x14ac:dyDescent="0.25"/>
    <row r="445" s="5" customFormat="1" x14ac:dyDescent="0.25"/>
    <row r="446" s="5" customFormat="1" x14ac:dyDescent="0.25"/>
    <row r="447" s="5" customFormat="1" x14ac:dyDescent="0.25"/>
    <row r="448" s="5" customFormat="1" x14ac:dyDescent="0.25"/>
    <row r="449" s="5" customFormat="1" x14ac:dyDescent="0.25"/>
    <row r="450" s="5" customFormat="1" x14ac:dyDescent="0.25"/>
    <row r="451" s="5" customFormat="1" x14ac:dyDescent="0.25"/>
    <row r="452" s="5" customFormat="1" x14ac:dyDescent="0.25"/>
    <row r="453" s="5" customFormat="1" x14ac:dyDescent="0.25"/>
    <row r="454" s="5" customFormat="1" x14ac:dyDescent="0.25"/>
    <row r="455" s="5" customFormat="1" x14ac:dyDescent="0.25"/>
    <row r="456" s="5" customFormat="1" x14ac:dyDescent="0.25"/>
    <row r="457" s="5" customFormat="1" x14ac:dyDescent="0.25"/>
    <row r="458" s="5" customFormat="1" x14ac:dyDescent="0.25"/>
    <row r="459" s="5" customFormat="1" x14ac:dyDescent="0.25"/>
    <row r="460" s="5" customFormat="1" x14ac:dyDescent="0.25"/>
    <row r="461" s="5" customFormat="1" x14ac:dyDescent="0.25"/>
    <row r="462" s="5" customFormat="1" x14ac:dyDescent="0.25"/>
    <row r="463" s="5" customFormat="1" x14ac:dyDescent="0.25"/>
    <row r="464" s="5" customFormat="1" x14ac:dyDescent="0.25"/>
    <row r="465" s="5" customFormat="1" x14ac:dyDescent="0.25"/>
    <row r="466" s="5" customFormat="1" x14ac:dyDescent="0.25"/>
    <row r="467" s="5" customFormat="1" x14ac:dyDescent="0.25"/>
    <row r="468" s="5" customFormat="1" x14ac:dyDescent="0.25"/>
    <row r="469" s="5" customFormat="1" x14ac:dyDescent="0.25"/>
    <row r="470" s="5" customFormat="1" x14ac:dyDescent="0.25"/>
    <row r="471" s="5" customFormat="1" x14ac:dyDescent="0.25"/>
    <row r="472" s="5" customFormat="1" x14ac:dyDescent="0.25"/>
    <row r="473" s="5" customFormat="1" x14ac:dyDescent="0.25"/>
    <row r="474" s="5" customFormat="1" x14ac:dyDescent="0.25"/>
    <row r="475" s="5" customFormat="1" x14ac:dyDescent="0.25"/>
    <row r="476" s="5" customFormat="1" x14ac:dyDescent="0.25"/>
    <row r="477" s="5" customFormat="1" x14ac:dyDescent="0.25"/>
    <row r="478" s="5" customFormat="1" x14ac:dyDescent="0.25"/>
    <row r="479" s="5" customFormat="1" x14ac:dyDescent="0.25"/>
    <row r="480" s="5" customFormat="1" x14ac:dyDescent="0.25"/>
    <row r="481" s="5" customFormat="1" x14ac:dyDescent="0.25"/>
    <row r="482" s="5" customFormat="1" x14ac:dyDescent="0.25"/>
    <row r="483" s="5" customFormat="1" x14ac:dyDescent="0.25"/>
    <row r="484" s="5" customFormat="1" x14ac:dyDescent="0.25"/>
    <row r="485" s="5" customFormat="1" x14ac:dyDescent="0.25"/>
    <row r="486" s="5" customFormat="1" x14ac:dyDescent="0.25"/>
    <row r="487" s="5" customFormat="1" x14ac:dyDescent="0.25"/>
    <row r="488" s="5" customFormat="1" x14ac:dyDescent="0.25"/>
    <row r="489" s="5" customFormat="1" x14ac:dyDescent="0.25"/>
    <row r="490" s="5" customFormat="1" x14ac:dyDescent="0.25"/>
    <row r="491" s="5" customFormat="1" x14ac:dyDescent="0.25"/>
    <row r="492" s="5" customFormat="1" x14ac:dyDescent="0.25"/>
    <row r="493" s="5" customFormat="1" x14ac:dyDescent="0.25"/>
    <row r="494" s="5" customFormat="1" x14ac:dyDescent="0.25"/>
    <row r="495" s="5" customFormat="1" x14ac:dyDescent="0.25"/>
    <row r="496" s="5" customFormat="1" x14ac:dyDescent="0.25"/>
    <row r="497" s="5" customFormat="1" x14ac:dyDescent="0.25"/>
    <row r="498" s="5" customFormat="1" x14ac:dyDescent="0.25"/>
    <row r="499" s="5" customFormat="1" x14ac:dyDescent="0.25"/>
    <row r="500" s="5" customFormat="1" x14ac:dyDescent="0.25"/>
    <row r="501" s="5" customFormat="1" x14ac:dyDescent="0.25"/>
    <row r="502" s="5" customFormat="1" x14ac:dyDescent="0.25"/>
    <row r="503" s="5" customFormat="1" x14ac:dyDescent="0.25"/>
    <row r="504" s="5" customFormat="1" x14ac:dyDescent="0.25"/>
    <row r="505" s="5" customFormat="1" x14ac:dyDescent="0.25"/>
    <row r="506" s="5" customFormat="1" x14ac:dyDescent="0.25"/>
    <row r="507" s="5" customFormat="1" x14ac:dyDescent="0.25"/>
    <row r="508" s="5" customFormat="1" x14ac:dyDescent="0.25"/>
    <row r="509" s="5" customFormat="1" x14ac:dyDescent="0.25"/>
    <row r="510" s="5" customFormat="1" x14ac:dyDescent="0.25"/>
    <row r="511" s="5" customFormat="1" x14ac:dyDescent="0.25"/>
    <row r="512" s="5" customFormat="1" x14ac:dyDescent="0.25"/>
    <row r="513" s="5" customFormat="1" x14ac:dyDescent="0.25"/>
    <row r="514" s="5" customFormat="1" x14ac:dyDescent="0.25"/>
    <row r="515" s="5" customFormat="1" x14ac:dyDescent="0.25"/>
    <row r="516" s="5" customFormat="1" x14ac:dyDescent="0.25"/>
    <row r="517" s="5" customFormat="1" x14ac:dyDescent="0.25"/>
    <row r="518" s="5" customFormat="1" x14ac:dyDescent="0.25"/>
    <row r="519" s="5" customFormat="1" x14ac:dyDescent="0.25"/>
    <row r="520" s="5" customFormat="1" x14ac:dyDescent="0.25"/>
    <row r="521" s="5" customFormat="1" x14ac:dyDescent="0.25"/>
    <row r="522" s="5" customFormat="1" x14ac:dyDescent="0.25"/>
    <row r="523" s="5" customFormat="1" x14ac:dyDescent="0.25"/>
    <row r="524" s="5" customFormat="1" x14ac:dyDescent="0.25"/>
    <row r="525" s="5" customFormat="1" x14ac:dyDescent="0.25"/>
    <row r="526" s="5" customFormat="1" x14ac:dyDescent="0.25"/>
    <row r="527" s="5" customFormat="1" x14ac:dyDescent="0.25"/>
    <row r="528" s="5" customFormat="1" x14ac:dyDescent="0.25"/>
    <row r="529" s="5" customFormat="1" x14ac:dyDescent="0.25"/>
    <row r="530" s="5" customFormat="1" x14ac:dyDescent="0.25"/>
    <row r="531" s="5" customFormat="1" x14ac:dyDescent="0.25"/>
    <row r="532" s="5" customFormat="1" x14ac:dyDescent="0.25"/>
    <row r="533" s="5" customFormat="1" x14ac:dyDescent="0.25"/>
    <row r="534" s="5" customFormat="1" x14ac:dyDescent="0.25"/>
    <row r="535" s="5" customFormat="1" x14ac:dyDescent="0.25"/>
    <row r="536" s="5" customFormat="1" x14ac:dyDescent="0.25"/>
    <row r="537" s="5" customFormat="1" x14ac:dyDescent="0.25"/>
    <row r="538" s="5" customFormat="1" x14ac:dyDescent="0.25"/>
    <row r="539" s="5" customFormat="1" x14ac:dyDescent="0.25"/>
    <row r="540" s="5" customFormat="1" x14ac:dyDescent="0.25"/>
    <row r="541" s="5" customFormat="1" x14ac:dyDescent="0.25"/>
    <row r="542" s="5" customFormat="1" x14ac:dyDescent="0.25"/>
    <row r="543" s="5" customFormat="1" x14ac:dyDescent="0.25"/>
    <row r="544" s="5" customFormat="1" x14ac:dyDescent="0.25"/>
    <row r="545" s="5" customFormat="1" x14ac:dyDescent="0.25"/>
    <row r="546" s="5" customFormat="1" x14ac:dyDescent="0.25"/>
    <row r="547" s="5" customFormat="1" x14ac:dyDescent="0.25"/>
    <row r="548" s="5" customFormat="1" x14ac:dyDescent="0.25"/>
    <row r="549" s="5" customFormat="1" x14ac:dyDescent="0.25"/>
    <row r="550" s="5" customFormat="1" x14ac:dyDescent="0.25"/>
    <row r="551" s="5" customFormat="1" x14ac:dyDescent="0.25"/>
    <row r="552" s="5" customFormat="1" x14ac:dyDescent="0.25"/>
    <row r="553" s="5" customFormat="1" x14ac:dyDescent="0.25"/>
    <row r="554" s="5" customFormat="1" x14ac:dyDescent="0.25"/>
    <row r="555" s="5" customFormat="1" x14ac:dyDescent="0.25"/>
    <row r="556" s="5" customFormat="1" x14ac:dyDescent="0.25"/>
    <row r="557" s="5" customFormat="1" x14ac:dyDescent="0.25"/>
    <row r="558" s="5" customFormat="1" x14ac:dyDescent="0.25"/>
    <row r="559" s="5" customFormat="1" x14ac:dyDescent="0.25"/>
    <row r="560" s="5" customFormat="1" x14ac:dyDescent="0.25"/>
    <row r="561" s="5" customFormat="1" x14ac:dyDescent="0.25"/>
    <row r="562" s="5" customFormat="1" x14ac:dyDescent="0.25"/>
    <row r="563" s="5" customFormat="1" x14ac:dyDescent="0.25"/>
    <row r="564" s="5" customFormat="1" x14ac:dyDescent="0.25"/>
    <row r="565" s="5" customFormat="1" x14ac:dyDescent="0.25"/>
    <row r="566" s="5" customFormat="1" x14ac:dyDescent="0.25"/>
    <row r="567" s="5" customFormat="1" x14ac:dyDescent="0.25"/>
    <row r="568" s="5" customFormat="1" x14ac:dyDescent="0.25"/>
    <row r="569" s="5" customFormat="1" x14ac:dyDescent="0.25"/>
    <row r="570" s="5" customFormat="1" x14ac:dyDescent="0.25"/>
    <row r="571" s="5" customFormat="1" x14ac:dyDescent="0.25"/>
    <row r="572" s="5" customFormat="1" x14ac:dyDescent="0.25"/>
    <row r="573" s="5" customFormat="1" x14ac:dyDescent="0.25"/>
    <row r="574" s="5" customFormat="1" x14ac:dyDescent="0.25"/>
    <row r="575" s="5" customFormat="1" x14ac:dyDescent="0.25"/>
    <row r="576" s="5" customFormat="1" x14ac:dyDescent="0.25"/>
    <row r="577" s="5" customFormat="1" x14ac:dyDescent="0.25"/>
    <row r="578" s="5" customFormat="1" x14ac:dyDescent="0.25"/>
    <row r="579" s="5" customFormat="1" x14ac:dyDescent="0.25"/>
    <row r="580" s="5" customFormat="1" x14ac:dyDescent="0.25"/>
    <row r="581" s="5" customFormat="1" x14ac:dyDescent="0.25"/>
    <row r="582" s="5" customFormat="1" x14ac:dyDescent="0.25"/>
    <row r="583" s="5" customFormat="1" x14ac:dyDescent="0.25"/>
    <row r="584" s="5" customFormat="1" x14ac:dyDescent="0.25"/>
    <row r="585" s="5" customFormat="1" x14ac:dyDescent="0.25"/>
    <row r="586" s="5" customFormat="1" x14ac:dyDescent="0.25"/>
    <row r="587" s="5" customFormat="1" x14ac:dyDescent="0.25"/>
    <row r="588" s="5" customFormat="1" x14ac:dyDescent="0.25"/>
    <row r="589" s="5" customFormat="1" x14ac:dyDescent="0.25"/>
    <row r="590" s="5" customFormat="1" x14ac:dyDescent="0.25"/>
    <row r="591" s="5" customFormat="1" x14ac:dyDescent="0.25"/>
    <row r="592" s="5" customFormat="1" x14ac:dyDescent="0.25"/>
    <row r="593" s="5" customFormat="1" x14ac:dyDescent="0.25"/>
    <row r="594" s="5" customFormat="1" x14ac:dyDescent="0.25"/>
    <row r="595" s="5" customFormat="1" x14ac:dyDescent="0.25"/>
    <row r="596" s="5" customFormat="1" x14ac:dyDescent="0.25"/>
    <row r="597" s="5" customFormat="1" x14ac:dyDescent="0.25"/>
    <row r="598" s="5" customFormat="1" x14ac:dyDescent="0.25"/>
    <row r="599" s="5" customFormat="1" x14ac:dyDescent="0.25"/>
    <row r="600" s="5" customFormat="1" x14ac:dyDescent="0.25"/>
    <row r="601" s="5" customFormat="1" x14ac:dyDescent="0.25"/>
    <row r="602" s="5" customFormat="1" x14ac:dyDescent="0.25"/>
    <row r="603" s="5" customFormat="1" x14ac:dyDescent="0.25"/>
    <row r="604" s="5" customFormat="1" x14ac:dyDescent="0.25"/>
    <row r="605" s="5" customFormat="1" x14ac:dyDescent="0.25"/>
    <row r="606" s="5" customFormat="1" x14ac:dyDescent="0.25"/>
    <row r="607" s="5" customFormat="1" x14ac:dyDescent="0.25"/>
    <row r="608" s="5" customFormat="1" x14ac:dyDescent="0.25"/>
    <row r="609" s="5" customFormat="1" x14ac:dyDescent="0.25"/>
    <row r="610" s="5" customFormat="1" x14ac:dyDescent="0.25"/>
    <row r="611" s="5" customFormat="1" x14ac:dyDescent="0.25"/>
    <row r="612" s="5" customFormat="1" x14ac:dyDescent="0.25"/>
    <row r="613" s="5" customFormat="1" x14ac:dyDescent="0.25"/>
    <row r="614" s="5" customFormat="1" x14ac:dyDescent="0.25"/>
    <row r="615" s="5" customFormat="1" x14ac:dyDescent="0.25"/>
    <row r="616" s="5" customFormat="1" x14ac:dyDescent="0.25"/>
    <row r="617" s="5" customFormat="1" x14ac:dyDescent="0.25"/>
    <row r="618" s="5" customFormat="1" x14ac:dyDescent="0.25"/>
    <row r="619" s="5" customFormat="1" x14ac:dyDescent="0.25"/>
    <row r="620" s="5" customFormat="1" x14ac:dyDescent="0.25"/>
    <row r="621" s="5" customFormat="1" x14ac:dyDescent="0.25"/>
    <row r="622" s="5" customFormat="1" x14ac:dyDescent="0.25"/>
    <row r="623" s="5" customFormat="1" x14ac:dyDescent="0.25"/>
    <row r="624" s="5" customFormat="1" x14ac:dyDescent="0.25"/>
    <row r="625" s="5" customFormat="1" x14ac:dyDescent="0.25"/>
    <row r="626" s="5" customFormat="1" x14ac:dyDescent="0.25"/>
    <row r="627" s="5" customFormat="1" x14ac:dyDescent="0.25"/>
    <row r="628" s="5" customFormat="1" x14ac:dyDescent="0.25"/>
    <row r="629" s="5" customFormat="1" x14ac:dyDescent="0.25"/>
    <row r="630" s="5" customFormat="1" x14ac:dyDescent="0.25"/>
    <row r="631" s="5" customFormat="1" x14ac:dyDescent="0.25"/>
    <row r="632" s="5" customFormat="1" x14ac:dyDescent="0.25"/>
    <row r="633" s="5" customFormat="1" x14ac:dyDescent="0.25"/>
    <row r="634" s="5" customFormat="1" x14ac:dyDescent="0.25"/>
    <row r="635" s="5" customFormat="1" x14ac:dyDescent="0.25"/>
    <row r="636" s="5" customFormat="1" x14ac:dyDescent="0.25"/>
    <row r="637" s="5" customFormat="1" x14ac:dyDescent="0.25"/>
    <row r="638" s="5" customFormat="1" x14ac:dyDescent="0.25"/>
    <row r="639" s="5" customFormat="1" x14ac:dyDescent="0.25"/>
    <row r="640" s="5" customFormat="1" x14ac:dyDescent="0.25"/>
    <row r="641" s="5" customFormat="1" x14ac:dyDescent="0.25"/>
    <row r="642" s="5" customFormat="1" x14ac:dyDescent="0.25"/>
    <row r="643" s="5" customFormat="1" x14ac:dyDescent="0.25"/>
    <row r="644" s="5" customFormat="1" x14ac:dyDescent="0.25"/>
    <row r="645" s="5" customFormat="1" x14ac:dyDescent="0.25"/>
    <row r="646" s="5" customFormat="1" x14ac:dyDescent="0.25"/>
    <row r="647" s="5" customFormat="1" x14ac:dyDescent="0.25"/>
    <row r="648" s="5" customFormat="1" x14ac:dyDescent="0.25"/>
    <row r="649" s="5" customFormat="1" x14ac:dyDescent="0.25"/>
    <row r="650" s="5" customFormat="1" x14ac:dyDescent="0.25"/>
    <row r="651" s="5" customFormat="1" x14ac:dyDescent="0.25"/>
    <row r="652" s="5" customFormat="1" x14ac:dyDescent="0.25"/>
    <row r="653" s="5" customFormat="1" x14ac:dyDescent="0.25"/>
    <row r="654" s="5" customFormat="1" x14ac:dyDescent="0.25"/>
    <row r="655" s="5" customFormat="1" x14ac:dyDescent="0.25"/>
    <row r="656" s="5" customFormat="1" x14ac:dyDescent="0.25"/>
    <row r="657" s="5" customFormat="1" x14ac:dyDescent="0.25"/>
    <row r="658" s="5" customFormat="1" x14ac:dyDescent="0.25"/>
    <row r="659" s="5" customFormat="1" x14ac:dyDescent="0.25"/>
    <row r="660" s="5" customFormat="1" x14ac:dyDescent="0.25"/>
    <row r="661" s="5" customFormat="1" x14ac:dyDescent="0.25"/>
    <row r="662" s="5" customFormat="1" x14ac:dyDescent="0.25"/>
    <row r="663" s="5" customFormat="1" x14ac:dyDescent="0.25"/>
    <row r="664" s="5" customFormat="1" x14ac:dyDescent="0.25"/>
    <row r="665" s="5" customFormat="1" x14ac:dyDescent="0.25"/>
    <row r="666" s="5" customFormat="1" x14ac:dyDescent="0.25"/>
    <row r="667" s="5" customFormat="1" x14ac:dyDescent="0.25"/>
    <row r="668" s="5" customFormat="1" x14ac:dyDescent="0.25"/>
    <row r="669" s="5" customFormat="1" x14ac:dyDescent="0.25"/>
    <row r="670" s="5" customFormat="1" x14ac:dyDescent="0.25"/>
    <row r="671" s="5" customFormat="1" x14ac:dyDescent="0.25"/>
    <row r="672" s="5" customFormat="1" x14ac:dyDescent="0.25"/>
    <row r="673" s="5" customFormat="1" x14ac:dyDescent="0.25"/>
    <row r="674" s="5" customFormat="1" x14ac:dyDescent="0.25"/>
    <row r="675" s="5" customFormat="1" x14ac:dyDescent="0.25"/>
    <row r="676" s="5" customFormat="1" x14ac:dyDescent="0.25"/>
    <row r="677" s="5" customFormat="1" x14ac:dyDescent="0.25"/>
    <row r="678" s="5" customFormat="1" x14ac:dyDescent="0.25"/>
    <row r="679" s="5" customFormat="1" x14ac:dyDescent="0.25"/>
    <row r="680" s="5" customFormat="1" x14ac:dyDescent="0.25"/>
    <row r="681" s="5" customFormat="1" x14ac:dyDescent="0.25"/>
    <row r="682" s="5" customFormat="1" x14ac:dyDescent="0.25"/>
    <row r="683" s="5" customFormat="1" x14ac:dyDescent="0.25"/>
    <row r="684" s="5" customFormat="1" x14ac:dyDescent="0.25"/>
    <row r="685" s="5" customFormat="1" x14ac:dyDescent="0.25"/>
    <row r="686" s="5" customFormat="1" x14ac:dyDescent="0.25"/>
    <row r="687" s="5" customFormat="1" x14ac:dyDescent="0.25"/>
    <row r="688" s="5" customFormat="1" x14ac:dyDescent="0.25"/>
    <row r="689" s="5" customFormat="1" x14ac:dyDescent="0.25"/>
    <row r="690" s="5" customFormat="1" x14ac:dyDescent="0.25"/>
    <row r="691" s="5" customFormat="1" x14ac:dyDescent="0.25"/>
  </sheetData>
  <sheetProtection algorithmName="SHA-512" hashValue="pJBxlPfQy1J8LrRqEp87DNdTciGai12jBI+wQWif7D0ToQQiX3P+4xvaDfkPQQjgznE68fDM2NZTBrzKpusheg==" saltValue="FhCeBrbCPCUhbpTupuMVSw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73583"/>
    <pageSetUpPr fitToPage="1"/>
  </sheetPr>
  <dimension ref="A1:AN128"/>
  <sheetViews>
    <sheetView tabSelected="1" zoomScaleNormal="100" zoomScaleSheetLayoutView="85" workbookViewId="0">
      <selection activeCell="K14" sqref="K14"/>
    </sheetView>
  </sheetViews>
  <sheetFormatPr defaultRowHeight="15" x14ac:dyDescent="0.25"/>
  <cols>
    <col min="1" max="1" width="3.28515625" style="15" customWidth="1"/>
    <col min="2" max="2" width="32.42578125" customWidth="1"/>
    <col min="3" max="3" width="45.7109375" customWidth="1"/>
    <col min="4" max="4" width="9.140625" customWidth="1"/>
    <col min="5" max="5" width="20.7109375" customWidth="1"/>
    <col min="6" max="6" width="23.28515625" customWidth="1"/>
    <col min="7" max="7" width="30.85546875" bestFit="1" customWidth="1"/>
    <col min="8" max="8" width="22.7109375" customWidth="1"/>
    <col min="9" max="9" width="30.5703125" customWidth="1"/>
  </cols>
  <sheetData>
    <row r="1" spans="1:40" ht="29.25" x14ac:dyDescent="0.4">
      <c r="A1" s="110" t="s">
        <v>61</v>
      </c>
      <c r="B1" s="111"/>
      <c r="C1" s="111"/>
      <c r="D1" s="111"/>
      <c r="E1" s="111"/>
      <c r="F1" s="111"/>
      <c r="G1" s="111"/>
      <c r="H1" s="111"/>
      <c r="I1" s="11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6.25" x14ac:dyDescent="0.4">
      <c r="A2" s="43"/>
      <c r="B2" s="45"/>
      <c r="C2" s="46"/>
      <c r="D2" s="46"/>
      <c r="E2" s="47"/>
      <c r="F2" s="47"/>
      <c r="G2" s="47"/>
      <c r="H2" s="47"/>
      <c r="I2" s="4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26.25" x14ac:dyDescent="0.4">
      <c r="A3" s="43"/>
      <c r="B3" s="45"/>
      <c r="C3" s="46"/>
      <c r="D3" s="46"/>
      <c r="E3" s="47"/>
      <c r="F3" s="47"/>
      <c r="G3" s="47"/>
      <c r="H3" s="47"/>
      <c r="I3" s="4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x14ac:dyDescent="0.4">
      <c r="A4" s="43"/>
      <c r="B4" s="45"/>
      <c r="C4" s="46"/>
      <c r="D4" s="46"/>
      <c r="E4" s="47"/>
      <c r="F4" s="47"/>
      <c r="G4" s="47"/>
      <c r="H4" s="47"/>
      <c r="I4" s="4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0" ht="15.75" x14ac:dyDescent="0.25">
      <c r="A5" s="43"/>
      <c r="B5" s="49" t="s">
        <v>59</v>
      </c>
      <c r="C5" s="50" t="s">
        <v>54</v>
      </c>
      <c r="D5" s="50" t="s">
        <v>86</v>
      </c>
      <c r="E5" s="50" t="s">
        <v>55</v>
      </c>
      <c r="F5" s="50" t="s">
        <v>50</v>
      </c>
      <c r="G5" s="50" t="s">
        <v>24</v>
      </c>
      <c r="H5" s="50" t="s">
        <v>56</v>
      </c>
      <c r="I5" s="51" t="s">
        <v>57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x14ac:dyDescent="0.25">
      <c r="A6" s="43">
        <v>1</v>
      </c>
      <c r="B6" s="19" t="s">
        <v>46</v>
      </c>
      <c r="C6" s="100">
        <f>'1. Touchscreen 75 inch'!C29</f>
        <v>0</v>
      </c>
      <c r="D6" s="53">
        <v>70</v>
      </c>
      <c r="E6" s="72">
        <f>'1. Touchscreen 75 inch'!C30</f>
        <v>0</v>
      </c>
      <c r="F6" s="73">
        <f>'1. Touchscreen 75 inch'!C31</f>
        <v>0</v>
      </c>
      <c r="G6" s="74"/>
      <c r="H6" s="75">
        <f>'1. Touchscreen 75 inch'!C32</f>
        <v>0</v>
      </c>
      <c r="I6" s="52">
        <f>D6*H6</f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5">
      <c r="A7" s="43">
        <v>2</v>
      </c>
      <c r="B7" s="20" t="s">
        <v>53</v>
      </c>
      <c r="C7" s="100">
        <f>'2. Touchscreen 65 inch '!C29</f>
        <v>0</v>
      </c>
      <c r="D7" s="54">
        <v>70</v>
      </c>
      <c r="E7" s="75">
        <f>'2. Touchscreen 65 inch '!C30</f>
        <v>0</v>
      </c>
      <c r="F7" s="73">
        <f>'2. Touchscreen 65 inch '!C31</f>
        <v>0</v>
      </c>
      <c r="G7" s="74"/>
      <c r="H7" s="72">
        <f>'2. Touchscreen 65 inch '!C32</f>
        <v>0</v>
      </c>
      <c r="I7" s="52">
        <f>D7*H7</f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x14ac:dyDescent="0.25">
      <c r="A8" s="43">
        <v>3</v>
      </c>
      <c r="B8" s="20" t="s">
        <v>127</v>
      </c>
      <c r="C8" s="101">
        <f>'3,. Touchscreen 86 inch'!C29</f>
        <v>0</v>
      </c>
      <c r="D8" s="55">
        <v>70</v>
      </c>
      <c r="E8" s="76">
        <f>'3,. Touchscreen 86 inch'!C30</f>
        <v>0</v>
      </c>
      <c r="F8" s="77">
        <f>'3,. Touchscreen 86 inch'!C31</f>
        <v>0</v>
      </c>
      <c r="G8" s="82"/>
      <c r="H8" s="78">
        <f>'3,. Touchscreen 86 inch'!C32</f>
        <v>0</v>
      </c>
      <c r="I8" s="52">
        <f t="shared" ref="I8:I13" si="0">D8*H8</f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x14ac:dyDescent="0.25">
      <c r="A9" s="43">
        <v>4</v>
      </c>
      <c r="B9" s="20" t="s">
        <v>85</v>
      </c>
      <c r="C9" s="101">
        <f>'4. Wandmontage'!C7</f>
        <v>0</v>
      </c>
      <c r="D9" s="55">
        <v>20</v>
      </c>
      <c r="E9" s="76">
        <f>'4. Wandmontage'!C8</f>
        <v>0</v>
      </c>
      <c r="F9" s="77">
        <f>'4. Wandmontage'!C9</f>
        <v>0</v>
      </c>
      <c r="G9" s="78">
        <f>'4. Wandmontage'!C10</f>
        <v>0</v>
      </c>
      <c r="H9" s="78">
        <f>'4. Wandmontage'!C11</f>
        <v>0</v>
      </c>
      <c r="I9" s="52">
        <f t="shared" si="0"/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x14ac:dyDescent="0.25">
      <c r="A10" s="43">
        <v>5</v>
      </c>
      <c r="B10" s="19" t="s">
        <v>60</v>
      </c>
      <c r="C10" s="101">
        <f>'5. Muurlift'!C9</f>
        <v>0</v>
      </c>
      <c r="D10" s="56">
        <v>20</v>
      </c>
      <c r="E10" s="78">
        <f>'5. Muurlift'!C10</f>
        <v>0</v>
      </c>
      <c r="F10" s="77">
        <f>'5. Muurlift'!C11</f>
        <v>0</v>
      </c>
      <c r="G10" s="78">
        <f>'5. Muurlift'!C12</f>
        <v>0</v>
      </c>
      <c r="H10" s="76">
        <f>'5. Muurlift'!C13</f>
        <v>0</v>
      </c>
      <c r="I10" s="52">
        <f t="shared" si="0"/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x14ac:dyDescent="0.25">
      <c r="A11" s="44">
        <v>6</v>
      </c>
      <c r="B11" s="20" t="s">
        <v>71</v>
      </c>
      <c r="C11" s="100">
        <f>'6. Verrijdbaar onderstel'!C10</f>
        <v>0</v>
      </c>
      <c r="D11" s="53">
        <v>20</v>
      </c>
      <c r="E11" s="72">
        <f>'6. Verrijdbaar onderstel'!C11</f>
        <v>0</v>
      </c>
      <c r="F11" s="73">
        <f>'5. Muurlift'!C11</f>
        <v>0</v>
      </c>
      <c r="G11" s="72">
        <f>'6. Verrijdbaar onderstel'!C13</f>
        <v>0</v>
      </c>
      <c r="H11" s="75">
        <f>'6. Verrijdbaar onderstel'!C14</f>
        <v>0</v>
      </c>
      <c r="I11" s="52">
        <f t="shared" si="0"/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x14ac:dyDescent="0.25">
      <c r="A12" s="44" t="s">
        <v>141</v>
      </c>
      <c r="B12" s="20" t="s">
        <v>137</v>
      </c>
      <c r="C12" s="100">
        <f>'6.1 Verrijdbaar onderstel '!C10</f>
        <v>0</v>
      </c>
      <c r="D12" s="53">
        <v>20</v>
      </c>
      <c r="E12" s="72">
        <f>'6.1 Verrijdbaar onderstel '!C11</f>
        <v>0</v>
      </c>
      <c r="F12" s="73">
        <f>'6.1 Verrijdbaar onderstel '!C12</f>
        <v>0</v>
      </c>
      <c r="G12" s="72">
        <f>'6.1 Verrijdbaar onderstel '!C13</f>
        <v>0</v>
      </c>
      <c r="H12" s="75">
        <f>'6.1 Verrijdbaar onderstel '!C14</f>
        <v>0</v>
      </c>
      <c r="I12" s="52">
        <f t="shared" si="0"/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x14ac:dyDescent="0.25">
      <c r="A13" s="44">
        <v>7</v>
      </c>
      <c r="B13" s="20" t="s">
        <v>103</v>
      </c>
      <c r="C13" s="100">
        <f>'7. OPS - PC Module'!C11</f>
        <v>0</v>
      </c>
      <c r="D13" s="53">
        <v>20</v>
      </c>
      <c r="E13" s="72">
        <f>'7. OPS - PC Module'!C12</f>
        <v>0</v>
      </c>
      <c r="F13" s="73">
        <f>'7. OPS - PC Module'!C13</f>
        <v>0</v>
      </c>
      <c r="G13" s="92"/>
      <c r="H13" s="75">
        <f>'7. OPS - PC Module'!C14</f>
        <v>0</v>
      </c>
      <c r="I13" s="52">
        <f t="shared" si="0"/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x14ac:dyDescent="0.25">
      <c r="A14" s="44">
        <v>8</v>
      </c>
      <c r="B14" s="20" t="s">
        <v>104</v>
      </c>
      <c r="C14" s="100">
        <f>'8. Soundbar'!C8</f>
        <v>0</v>
      </c>
      <c r="D14" s="53">
        <v>20</v>
      </c>
      <c r="E14" s="72">
        <f>'8. Soundbar'!C9</f>
        <v>0</v>
      </c>
      <c r="F14" s="73">
        <f>'8. Soundbar'!C10</f>
        <v>0</v>
      </c>
      <c r="G14" s="92"/>
      <c r="H14" s="75">
        <f>'8. Soundbar'!C11</f>
        <v>0</v>
      </c>
      <c r="I14" s="52">
        <f>D14*H14</f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x14ac:dyDescent="0.25">
      <c r="A15" s="43">
        <v>9</v>
      </c>
      <c r="B15" s="20" t="s">
        <v>105</v>
      </c>
      <c r="C15" s="102"/>
      <c r="D15" s="103"/>
      <c r="E15" s="92"/>
      <c r="F15" s="104"/>
      <c r="G15" s="92"/>
      <c r="H15" s="74"/>
      <c r="I15" s="52">
        <f>'9. uurtarieven'!E13</f>
        <v>25000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x14ac:dyDescent="0.25">
      <c r="A16" s="43">
        <v>10</v>
      </c>
      <c r="B16" s="20" t="s">
        <v>123</v>
      </c>
      <c r="C16" s="102"/>
      <c r="D16" s="103"/>
      <c r="E16" s="92"/>
      <c r="F16" s="104"/>
      <c r="G16" s="92"/>
      <c r="H16" s="74"/>
      <c r="I16" s="52">
        <f>'10. Accessoires'!E5</f>
        <v>25000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25">
      <c r="A17" s="61">
        <v>11</v>
      </c>
      <c r="B17" s="20" t="s">
        <v>156</v>
      </c>
      <c r="C17" s="102"/>
      <c r="D17" s="103"/>
      <c r="E17" s="92"/>
      <c r="F17" s="104"/>
      <c r="G17" s="92"/>
      <c r="H17" s="74"/>
      <c r="I17" s="52">
        <f>'11. Beheer MDM'!E5</f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x14ac:dyDescent="0.25">
      <c r="A18" s="16"/>
      <c r="B18" s="14"/>
      <c r="C18" s="14"/>
      <c r="D18" s="14"/>
      <c r="E18" s="14"/>
      <c r="F18" s="14"/>
      <c r="G18" s="1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ht="18.75" x14ac:dyDescent="0.3">
      <c r="A19" s="16"/>
      <c r="B19" s="17"/>
      <c r="C19" s="5"/>
      <c r="D19" s="5"/>
      <c r="E19" s="5"/>
      <c r="F19" s="5"/>
      <c r="G19" s="5"/>
      <c r="H19" s="57" t="s">
        <v>58</v>
      </c>
      <c r="I19" s="58">
        <f>SUM(I6:I17)</f>
        <v>50000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x14ac:dyDescent="0.25">
      <c r="A20" s="16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5">
      <c r="A21" s="1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1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1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x14ac:dyDescent="0.25">
      <c r="A25" s="1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1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16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1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1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1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16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1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1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1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1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16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16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25">
      <c r="A43" s="16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x14ac:dyDescent="0.25">
      <c r="A44" s="16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x14ac:dyDescent="0.25">
      <c r="A45" s="16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x14ac:dyDescent="0.25">
      <c r="A46" s="16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x14ac:dyDescent="0.25">
      <c r="A47" s="16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x14ac:dyDescent="0.25">
      <c r="A48" s="1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25">
      <c r="A49" s="16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25">
      <c r="A50" s="16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25">
      <c r="A51" s="1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25">
      <c r="A52" s="1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25">
      <c r="A53" s="1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25">
      <c r="A54" s="1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25">
      <c r="A55" s="1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25">
      <c r="A56" s="16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25">
      <c r="A57" s="1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25">
      <c r="A58" s="16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25">
      <c r="A59" s="16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25">
      <c r="A60" s="1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25">
      <c r="A61" s="16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25">
      <c r="A62" s="16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25">
      <c r="A63" s="1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2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2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x14ac:dyDescent="0.2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x14ac:dyDescent="0.25">
      <c r="A67" s="1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x14ac:dyDescent="0.25">
      <c r="A68" s="1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x14ac:dyDescent="0.25">
      <c r="A69" s="16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x14ac:dyDescent="0.25">
      <c r="A70" s="1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x14ac:dyDescent="0.25">
      <c r="A71" s="16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x14ac:dyDescent="0.25">
      <c r="A72" s="16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x14ac:dyDescent="0.25">
      <c r="A73" s="16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x14ac:dyDescent="0.25">
      <c r="A74" s="16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x14ac:dyDescent="0.25">
      <c r="A75" s="16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x14ac:dyDescent="0.25">
      <c r="A76" s="16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x14ac:dyDescent="0.25">
      <c r="A77" s="16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x14ac:dyDescent="0.25">
      <c r="A78" s="16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x14ac:dyDescent="0.25">
      <c r="A79" s="1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x14ac:dyDescent="0.25">
      <c r="A80" s="16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x14ac:dyDescent="0.25">
      <c r="A81" s="16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x14ac:dyDescent="0.25">
      <c r="A82" s="16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x14ac:dyDescent="0.25">
      <c r="A83" s="16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x14ac:dyDescent="0.25">
      <c r="A84" s="16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x14ac:dyDescent="0.25">
      <c r="A85" s="1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x14ac:dyDescent="0.25">
      <c r="A86" s="16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x14ac:dyDescent="0.25">
      <c r="A87" s="1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x14ac:dyDescent="0.25">
      <c r="A88" s="16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x14ac:dyDescent="0.25">
      <c r="A89" s="1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x14ac:dyDescent="0.25">
      <c r="A90" s="16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x14ac:dyDescent="0.25">
      <c r="A91" s="1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x14ac:dyDescent="0.25">
      <c r="A92" s="16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x14ac:dyDescent="0.25">
      <c r="A93" s="1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x14ac:dyDescent="0.25">
      <c r="A94" s="16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x14ac:dyDescent="0.25">
      <c r="A95" s="16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x14ac:dyDescent="0.25">
      <c r="A96" s="16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x14ac:dyDescent="0.25">
      <c r="A97" s="16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x14ac:dyDescent="0.25">
      <c r="A98" s="16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x14ac:dyDescent="0.25">
      <c r="A99" s="16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x14ac:dyDescent="0.25">
      <c r="A100" s="16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x14ac:dyDescent="0.25">
      <c r="A101" s="16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x14ac:dyDescent="0.25">
      <c r="A102" s="16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x14ac:dyDescent="0.25">
      <c r="A103" s="16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x14ac:dyDescent="0.25">
      <c r="A104" s="16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x14ac:dyDescent="0.25">
      <c r="A105" s="1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x14ac:dyDescent="0.25">
      <c r="A106" s="16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16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16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x14ac:dyDescent="0.25">
      <c r="A109" s="16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x14ac:dyDescent="0.25">
      <c r="A110" s="16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x14ac:dyDescent="0.25">
      <c r="A111" s="16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x14ac:dyDescent="0.25">
      <c r="A112" s="16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x14ac:dyDescent="0.25">
      <c r="A113" s="16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x14ac:dyDescent="0.25">
      <c r="A114" s="1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x14ac:dyDescent="0.25">
      <c r="A115" s="1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x14ac:dyDescent="0.25">
      <c r="A116" s="1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x14ac:dyDescent="0.25">
      <c r="A117" s="1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x14ac:dyDescent="0.25">
      <c r="A118" s="16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x14ac:dyDescent="0.25">
      <c r="A119" s="16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x14ac:dyDescent="0.25">
      <c r="A120" s="16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x14ac:dyDescent="0.25">
      <c r="A121" s="16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x14ac:dyDescent="0.25">
      <c r="A122" s="16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x14ac:dyDescent="0.25">
      <c r="A123" s="16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x14ac:dyDescent="0.25">
      <c r="A124" s="1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x14ac:dyDescent="0.25">
      <c r="A125" s="1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x14ac:dyDescent="0.25">
      <c r="A126" s="1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x14ac:dyDescent="0.25">
      <c r="A127" s="1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x14ac:dyDescent="0.25">
      <c r="A128" s="16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</sheetData>
  <sheetProtection algorithmName="SHA-512" hashValue="sJ+REZdJ0oXXKxn4oM5RwM3Dq46o0kBGsKMqxKuBbKBWZ6K/hfm1i21fB16zYzsobVq/oovdOtp038K2KL9QLA==" saltValue="rwwNbmQyJW9guEVlTKw3BA==" spinCount="100000" sheet="1" objects="1" scenarios="1"/>
  <mergeCells count="1">
    <mergeCell ref="A1:I1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K97"/>
  <sheetViews>
    <sheetView zoomScale="80" zoomScaleNormal="80" zoomScaleSheetLayoutView="90" workbookViewId="0">
      <selection activeCell="E29" sqref="E29"/>
    </sheetView>
  </sheetViews>
  <sheetFormatPr defaultRowHeight="15" x14ac:dyDescent="0.25"/>
  <cols>
    <col min="1" max="1" width="4.28515625" style="1" customWidth="1"/>
    <col min="2" max="2" width="52.140625" style="1" customWidth="1"/>
    <col min="3" max="3" width="108.5703125" customWidth="1"/>
    <col min="5" max="5" width="71.85546875" customWidth="1"/>
  </cols>
  <sheetData>
    <row r="1" spans="1:11" ht="26.25" x14ac:dyDescent="0.4">
      <c r="A1" s="110" t="s">
        <v>46</v>
      </c>
      <c r="B1" s="111"/>
      <c r="C1" s="112"/>
      <c r="D1" s="10"/>
      <c r="E1" s="5"/>
      <c r="F1" s="5"/>
      <c r="G1" s="5"/>
      <c r="H1" s="5"/>
      <c r="I1" s="5"/>
      <c r="J1" s="5"/>
      <c r="K1" s="5"/>
    </row>
    <row r="2" spans="1:11" x14ac:dyDescent="0.25">
      <c r="A2" s="83"/>
      <c r="B2" s="84"/>
      <c r="C2" s="48"/>
      <c r="D2" s="5"/>
      <c r="E2" s="5"/>
      <c r="F2" s="5"/>
      <c r="G2" s="5"/>
      <c r="H2" s="5"/>
      <c r="I2" s="5"/>
      <c r="J2" s="5"/>
      <c r="K2" s="5"/>
    </row>
    <row r="3" spans="1:11" x14ac:dyDescent="0.25">
      <c r="A3" s="59"/>
      <c r="B3" s="60" t="s">
        <v>81</v>
      </c>
      <c r="C3" s="62" t="s">
        <v>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63">
        <v>1</v>
      </c>
      <c r="B4" s="24" t="s">
        <v>36</v>
      </c>
      <c r="C4" s="3" t="s">
        <v>62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s="63">
        <v>2</v>
      </c>
      <c r="B5" s="24" t="s">
        <v>25</v>
      </c>
      <c r="C5" s="3" t="s">
        <v>63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s="63">
        <v>3</v>
      </c>
      <c r="B6" s="24" t="s">
        <v>47</v>
      </c>
      <c r="C6" s="3" t="s">
        <v>64</v>
      </c>
      <c r="D6" s="5"/>
      <c r="E6" s="5"/>
      <c r="F6" s="5"/>
      <c r="G6" s="5"/>
      <c r="H6" s="5"/>
      <c r="I6" s="5"/>
      <c r="J6" s="5"/>
      <c r="K6" s="5"/>
    </row>
    <row r="7" spans="1:11" x14ac:dyDescent="0.25">
      <c r="A7" s="63">
        <v>4</v>
      </c>
      <c r="B7" s="24" t="s">
        <v>65</v>
      </c>
      <c r="C7" s="3" t="s">
        <v>129</v>
      </c>
      <c r="D7" s="5"/>
      <c r="E7" s="5"/>
      <c r="F7" s="5"/>
      <c r="G7" s="5"/>
      <c r="H7" s="5"/>
      <c r="I7" s="5"/>
      <c r="J7" s="5"/>
      <c r="K7" s="5"/>
    </row>
    <row r="8" spans="1:11" x14ac:dyDescent="0.25">
      <c r="A8" s="63">
        <v>5</v>
      </c>
      <c r="B8" s="24" t="s">
        <v>66</v>
      </c>
      <c r="C8" s="3" t="s">
        <v>128</v>
      </c>
      <c r="D8" s="5"/>
      <c r="E8" s="5"/>
      <c r="F8" s="5"/>
      <c r="G8" s="5"/>
      <c r="H8" s="5"/>
      <c r="I8" s="5"/>
      <c r="J8" s="5"/>
      <c r="K8" s="5"/>
    </row>
    <row r="9" spans="1:11" x14ac:dyDescent="0.25">
      <c r="A9" s="63">
        <v>6</v>
      </c>
      <c r="B9" s="24" t="s">
        <v>89</v>
      </c>
      <c r="C9" s="3" t="s">
        <v>88</v>
      </c>
      <c r="D9" s="5"/>
      <c r="E9" s="5"/>
      <c r="F9" s="5"/>
      <c r="G9" s="5"/>
      <c r="H9" s="5"/>
      <c r="I9" s="5"/>
      <c r="J9" s="5"/>
      <c r="K9" s="5"/>
    </row>
    <row r="10" spans="1:11" ht="30" x14ac:dyDescent="0.25">
      <c r="A10" s="63">
        <v>7</v>
      </c>
      <c r="B10" s="24" t="s">
        <v>73</v>
      </c>
      <c r="C10" s="21" t="s">
        <v>155</v>
      </c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63">
        <v>8</v>
      </c>
      <c r="B11" s="24" t="s">
        <v>26</v>
      </c>
      <c r="C11" s="3" t="s">
        <v>148</v>
      </c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63">
        <v>9</v>
      </c>
      <c r="B12" s="24" t="s">
        <v>153</v>
      </c>
      <c r="C12" s="21" t="s">
        <v>154</v>
      </c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63">
        <v>10</v>
      </c>
      <c r="B13" s="24" t="s">
        <v>42</v>
      </c>
      <c r="C13" s="3" t="s">
        <v>130</v>
      </c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s="63">
        <v>11</v>
      </c>
      <c r="B14" s="24" t="s">
        <v>74</v>
      </c>
      <c r="C14" s="3" t="s">
        <v>90</v>
      </c>
      <c r="D14" s="5"/>
      <c r="E14" s="5"/>
      <c r="F14" s="5"/>
      <c r="G14" s="5"/>
      <c r="H14" s="5"/>
      <c r="I14" s="5"/>
      <c r="J14" s="5"/>
      <c r="K14" s="5"/>
    </row>
    <row r="15" spans="1:11" ht="30" x14ac:dyDescent="0.25">
      <c r="A15" s="63">
        <v>12</v>
      </c>
      <c r="B15" s="24" t="s">
        <v>41</v>
      </c>
      <c r="C15" s="21" t="s">
        <v>131</v>
      </c>
      <c r="D15" s="5"/>
      <c r="E15" s="5"/>
      <c r="F15" s="5"/>
      <c r="G15" s="5"/>
      <c r="H15" s="5"/>
      <c r="I15" s="5"/>
      <c r="J15" s="5"/>
      <c r="K15" s="5"/>
    </row>
    <row r="16" spans="1:11" ht="30" x14ac:dyDescent="0.25">
      <c r="A16" s="63">
        <v>13</v>
      </c>
      <c r="B16" s="24" t="s">
        <v>28</v>
      </c>
      <c r="C16" s="21" t="s">
        <v>132</v>
      </c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63">
        <v>14</v>
      </c>
      <c r="B17" s="24" t="s">
        <v>29</v>
      </c>
      <c r="C17" s="3" t="s">
        <v>79</v>
      </c>
      <c r="D17" s="5"/>
      <c r="E17" s="5"/>
      <c r="F17" s="5"/>
      <c r="G17" s="5"/>
      <c r="H17" s="5"/>
      <c r="I17" s="5"/>
      <c r="J17" s="5"/>
      <c r="K17" s="5"/>
    </row>
    <row r="18" spans="1:11" ht="30" x14ac:dyDescent="0.25">
      <c r="A18" s="63">
        <v>15</v>
      </c>
      <c r="B18" s="24" t="s">
        <v>40</v>
      </c>
      <c r="C18" s="21" t="s">
        <v>80</v>
      </c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63">
        <v>16</v>
      </c>
      <c r="B19" s="24" t="s">
        <v>30</v>
      </c>
      <c r="C19" s="3" t="s">
        <v>1</v>
      </c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63">
        <v>17</v>
      </c>
      <c r="B20" s="24" t="s">
        <v>31</v>
      </c>
      <c r="C20" s="3" t="s">
        <v>2</v>
      </c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63">
        <v>18</v>
      </c>
      <c r="B21" s="24" t="s">
        <v>32</v>
      </c>
      <c r="C21" s="3" t="s">
        <v>133</v>
      </c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63">
        <v>19</v>
      </c>
      <c r="B22" s="24" t="s">
        <v>39</v>
      </c>
      <c r="C22" s="3" t="s">
        <v>82</v>
      </c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63">
        <v>20</v>
      </c>
      <c r="B23" s="24" t="s">
        <v>75</v>
      </c>
      <c r="C23" s="3" t="s">
        <v>76</v>
      </c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63">
        <v>21</v>
      </c>
      <c r="B24" s="24" t="s">
        <v>43</v>
      </c>
      <c r="C24" s="3" t="s">
        <v>151</v>
      </c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63">
        <v>22</v>
      </c>
      <c r="B25" s="24" t="s">
        <v>77</v>
      </c>
      <c r="C25" s="3" t="s">
        <v>78</v>
      </c>
      <c r="D25" s="5"/>
      <c r="E25" s="5"/>
      <c r="F25" s="5"/>
      <c r="G25" s="5"/>
      <c r="H25" s="5"/>
      <c r="I25" s="5"/>
      <c r="J25" s="5"/>
      <c r="K25" s="5"/>
    </row>
    <row r="26" spans="1:11" ht="30" x14ac:dyDescent="0.25">
      <c r="A26" s="63">
        <v>23</v>
      </c>
      <c r="B26" s="23" t="s">
        <v>67</v>
      </c>
      <c r="C26" s="22" t="s">
        <v>134</v>
      </c>
      <c r="D26" s="5"/>
      <c r="E26" s="5"/>
      <c r="F26" s="5"/>
      <c r="G26" s="5"/>
      <c r="H26" s="5"/>
      <c r="I26" s="5"/>
      <c r="J26" s="5"/>
      <c r="K26" s="5"/>
    </row>
    <row r="27" spans="1:11" ht="45" x14ac:dyDescent="0.25">
      <c r="A27" s="63">
        <v>24</v>
      </c>
      <c r="B27" s="23" t="s">
        <v>87</v>
      </c>
      <c r="C27" s="22" t="s">
        <v>135</v>
      </c>
      <c r="D27" s="5"/>
      <c r="E27" s="5"/>
      <c r="F27" s="5"/>
      <c r="G27" s="5"/>
      <c r="H27" s="5"/>
      <c r="I27" s="5"/>
      <c r="J27" s="5"/>
      <c r="K27" s="5"/>
    </row>
    <row r="28" spans="1:11" ht="18.75" x14ac:dyDescent="0.3">
      <c r="A28" s="64"/>
      <c r="B28" s="65" t="s">
        <v>52</v>
      </c>
      <c r="C28" s="85"/>
      <c r="D28" s="11"/>
      <c r="E28" s="5"/>
      <c r="F28" s="5"/>
      <c r="G28" s="5"/>
      <c r="H28" s="5"/>
      <c r="I28" s="5"/>
      <c r="J28" s="5"/>
      <c r="K28" s="5"/>
    </row>
    <row r="29" spans="1:11" x14ac:dyDescent="0.25">
      <c r="A29" s="86"/>
      <c r="B29" s="4" t="s">
        <v>49</v>
      </c>
      <c r="C29" s="67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86"/>
      <c r="B30" s="6" t="s">
        <v>3</v>
      </c>
      <c r="C30" s="68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86"/>
      <c r="B31" s="6" t="s">
        <v>50</v>
      </c>
      <c r="C31" s="69"/>
      <c r="D31" s="7"/>
      <c r="E31" s="5"/>
      <c r="F31" s="5"/>
      <c r="G31" s="5"/>
      <c r="H31" s="5"/>
      <c r="I31" s="5"/>
      <c r="J31" s="5"/>
      <c r="K31" s="5"/>
    </row>
    <row r="32" spans="1:11" ht="18.75" x14ac:dyDescent="0.3">
      <c r="A32" s="64"/>
      <c r="B32" s="6" t="s">
        <v>51</v>
      </c>
      <c r="C32" s="58">
        <f>(C30*C31)+C30</f>
        <v>0</v>
      </c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9"/>
      <c r="B33" s="9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9"/>
      <c r="B34" s="9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9"/>
      <c r="B35" s="9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9"/>
      <c r="B37" s="9"/>
      <c r="C37" s="8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9"/>
      <c r="B39" s="9"/>
      <c r="C39" s="8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9"/>
      <c r="B40" s="9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9"/>
      <c r="B42" s="9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9"/>
      <c r="B44" s="9"/>
      <c r="C44" s="2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9"/>
      <c r="B45" s="9"/>
      <c r="C45" s="2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9"/>
      <c r="B46" s="9"/>
      <c r="C46" s="2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9"/>
      <c r="B49" s="9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9"/>
      <c r="B50" s="9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9"/>
      <c r="B51" s="9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  <c r="K97" s="5"/>
    </row>
  </sheetData>
  <sheetProtection algorithmName="SHA-512" hashValue="15Kmwd2YGBRnGm5Yxy4Z+NRtmPvVNSE6rHsb5DXakYDeczn0HmGvudbAT8GcyxwqStm64u6SUmgBY5Y5NETEPg==" saltValue="WgdH0PQqVzG60gqzEavCT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J97"/>
  <sheetViews>
    <sheetView zoomScale="70" zoomScaleNormal="70" zoomScaleSheetLayoutView="90" workbookViewId="0">
      <selection activeCell="D14" sqref="D14"/>
    </sheetView>
  </sheetViews>
  <sheetFormatPr defaultRowHeight="15" x14ac:dyDescent="0.25"/>
  <cols>
    <col min="1" max="1" width="4.28515625" style="1" customWidth="1"/>
    <col min="2" max="2" width="55.42578125" style="1" customWidth="1"/>
    <col min="3" max="3" width="97.42578125" bestFit="1" customWidth="1"/>
    <col min="4" max="4" width="71.85546875" customWidth="1"/>
  </cols>
  <sheetData>
    <row r="1" spans="1:10" ht="26.25" x14ac:dyDescent="0.4">
      <c r="A1" s="110" t="s">
        <v>53</v>
      </c>
      <c r="B1" s="111"/>
      <c r="C1" s="112"/>
      <c r="D1" s="5"/>
      <c r="E1" s="5"/>
      <c r="F1" s="5"/>
      <c r="G1" s="5"/>
      <c r="H1" s="5"/>
      <c r="I1" s="5"/>
      <c r="J1" s="5"/>
    </row>
    <row r="2" spans="1:10" x14ac:dyDescent="0.25">
      <c r="A2" s="83"/>
      <c r="B2" s="84"/>
      <c r="C2" s="48"/>
      <c r="D2" s="5"/>
      <c r="E2" s="5"/>
      <c r="F2" s="5"/>
      <c r="G2" s="5"/>
      <c r="H2" s="5"/>
      <c r="I2" s="5"/>
      <c r="J2" s="5"/>
    </row>
    <row r="3" spans="1:10" x14ac:dyDescent="0.25">
      <c r="A3" s="59"/>
      <c r="B3" s="60" t="s">
        <v>83</v>
      </c>
      <c r="C3" s="62" t="s">
        <v>0</v>
      </c>
      <c r="D3" s="5"/>
      <c r="E3" s="5"/>
      <c r="F3" s="5"/>
      <c r="G3" s="5"/>
      <c r="H3" s="5"/>
      <c r="I3" s="5"/>
      <c r="J3" s="5"/>
    </row>
    <row r="4" spans="1:10" x14ac:dyDescent="0.25">
      <c r="A4" s="63">
        <v>1</v>
      </c>
      <c r="B4" s="24" t="s">
        <v>36</v>
      </c>
      <c r="C4" s="3" t="s">
        <v>68</v>
      </c>
      <c r="D4" s="5"/>
      <c r="E4" s="5"/>
      <c r="F4" s="5"/>
      <c r="G4" s="5"/>
      <c r="H4" s="5"/>
      <c r="I4" s="5"/>
      <c r="J4" s="5"/>
    </row>
    <row r="5" spans="1:10" x14ac:dyDescent="0.25">
      <c r="A5" s="63">
        <v>2</v>
      </c>
      <c r="B5" s="24" t="s">
        <v>25</v>
      </c>
      <c r="C5" s="3" t="s">
        <v>63</v>
      </c>
      <c r="D5" s="5"/>
      <c r="E5" s="5"/>
      <c r="F5" s="5"/>
      <c r="G5" s="5"/>
      <c r="H5" s="5"/>
      <c r="I5" s="5"/>
      <c r="J5" s="5"/>
    </row>
    <row r="6" spans="1:10" x14ac:dyDescent="0.25">
      <c r="A6" s="63">
        <v>3</v>
      </c>
      <c r="B6" s="24" t="s">
        <v>47</v>
      </c>
      <c r="C6" s="3" t="s">
        <v>64</v>
      </c>
      <c r="D6" s="5"/>
      <c r="E6" s="5"/>
      <c r="F6" s="5"/>
      <c r="G6" s="5"/>
      <c r="H6" s="5"/>
      <c r="I6" s="5"/>
      <c r="J6" s="5"/>
    </row>
    <row r="7" spans="1:10" x14ac:dyDescent="0.25">
      <c r="A7" s="63">
        <v>4</v>
      </c>
      <c r="B7" s="24" t="s">
        <v>65</v>
      </c>
      <c r="C7" s="3" t="s">
        <v>129</v>
      </c>
      <c r="D7" s="5"/>
      <c r="E7" s="5"/>
      <c r="F7" s="5"/>
      <c r="G7" s="5"/>
      <c r="H7" s="5"/>
      <c r="I7" s="5"/>
      <c r="J7" s="5"/>
    </row>
    <row r="8" spans="1:10" x14ac:dyDescent="0.25">
      <c r="A8" s="63">
        <v>5</v>
      </c>
      <c r="B8" s="24" t="s">
        <v>66</v>
      </c>
      <c r="C8" s="3" t="s">
        <v>128</v>
      </c>
      <c r="D8" s="5"/>
      <c r="E8" s="5"/>
      <c r="F8" s="5"/>
      <c r="G8" s="5"/>
      <c r="H8" s="5"/>
      <c r="I8" s="5"/>
      <c r="J8" s="5"/>
    </row>
    <row r="9" spans="1:10" x14ac:dyDescent="0.25">
      <c r="A9" s="63">
        <v>6</v>
      </c>
      <c r="B9" s="24" t="s">
        <v>89</v>
      </c>
      <c r="C9" s="3" t="s">
        <v>88</v>
      </c>
      <c r="D9" s="5"/>
      <c r="E9" s="5"/>
      <c r="F9" s="5"/>
      <c r="G9" s="5"/>
      <c r="H9" s="5"/>
      <c r="I9" s="5"/>
      <c r="J9" s="5"/>
    </row>
    <row r="10" spans="1:10" ht="30" x14ac:dyDescent="0.25">
      <c r="A10" s="63">
        <v>7</v>
      </c>
      <c r="B10" s="24" t="s">
        <v>73</v>
      </c>
      <c r="C10" s="21" t="s">
        <v>155</v>
      </c>
      <c r="D10" s="5"/>
      <c r="E10" s="5"/>
      <c r="F10" s="5"/>
      <c r="G10" s="5"/>
      <c r="H10" s="5"/>
      <c r="I10" s="5"/>
      <c r="J10" s="5"/>
    </row>
    <row r="11" spans="1:10" x14ac:dyDescent="0.25">
      <c r="A11" s="63">
        <v>8</v>
      </c>
      <c r="B11" s="24" t="s">
        <v>26</v>
      </c>
      <c r="C11" s="3" t="s">
        <v>148</v>
      </c>
      <c r="D11" s="5"/>
      <c r="E11" s="5"/>
      <c r="F11" s="5"/>
      <c r="G11" s="5"/>
      <c r="H11" s="5"/>
      <c r="I11" s="5"/>
      <c r="J11" s="5"/>
    </row>
    <row r="12" spans="1:10" x14ac:dyDescent="0.25">
      <c r="A12" s="63">
        <v>9</v>
      </c>
      <c r="B12" s="24" t="s">
        <v>153</v>
      </c>
      <c r="C12" s="21" t="s">
        <v>154</v>
      </c>
      <c r="D12" s="5"/>
      <c r="E12" s="5"/>
      <c r="F12" s="5"/>
      <c r="G12" s="5"/>
      <c r="H12" s="5"/>
      <c r="I12" s="5"/>
      <c r="J12" s="5"/>
    </row>
    <row r="13" spans="1:10" x14ac:dyDescent="0.25">
      <c r="A13" s="63">
        <v>10</v>
      </c>
      <c r="B13" s="24" t="s">
        <v>42</v>
      </c>
      <c r="C13" s="3" t="s">
        <v>130</v>
      </c>
      <c r="D13" s="5"/>
      <c r="E13" s="5"/>
      <c r="F13" s="5"/>
      <c r="G13" s="5"/>
      <c r="H13" s="5"/>
      <c r="I13" s="5"/>
      <c r="J13" s="5"/>
    </row>
    <row r="14" spans="1:10" x14ac:dyDescent="0.25">
      <c r="A14" s="63">
        <v>11</v>
      </c>
      <c r="B14" s="24" t="s">
        <v>74</v>
      </c>
      <c r="C14" s="3" t="s">
        <v>90</v>
      </c>
      <c r="D14" s="5"/>
      <c r="E14" s="5"/>
      <c r="F14" s="5"/>
      <c r="G14" s="5"/>
      <c r="H14" s="5"/>
      <c r="I14" s="5"/>
      <c r="J14" s="5"/>
    </row>
    <row r="15" spans="1:10" ht="30" x14ac:dyDescent="0.25">
      <c r="A15" s="63">
        <v>12</v>
      </c>
      <c r="B15" s="24" t="s">
        <v>41</v>
      </c>
      <c r="C15" s="21" t="s">
        <v>131</v>
      </c>
      <c r="D15" s="5"/>
      <c r="E15" s="5"/>
      <c r="F15" s="5"/>
      <c r="G15" s="5"/>
      <c r="H15" s="5"/>
      <c r="I15" s="5"/>
      <c r="J15" s="5"/>
    </row>
    <row r="16" spans="1:10" ht="30" x14ac:dyDescent="0.25">
      <c r="A16" s="63">
        <v>13</v>
      </c>
      <c r="B16" s="24" t="s">
        <v>28</v>
      </c>
      <c r="C16" s="21" t="s">
        <v>132</v>
      </c>
      <c r="D16" s="5"/>
      <c r="E16" s="5"/>
      <c r="F16" s="5"/>
      <c r="G16" s="5"/>
      <c r="H16" s="5"/>
      <c r="I16" s="5"/>
      <c r="J16" s="5"/>
    </row>
    <row r="17" spans="1:10" x14ac:dyDescent="0.25">
      <c r="A17" s="63">
        <v>14</v>
      </c>
      <c r="B17" s="24" t="s">
        <v>29</v>
      </c>
      <c r="C17" s="3" t="s">
        <v>79</v>
      </c>
      <c r="D17" s="5"/>
      <c r="E17" s="5"/>
      <c r="F17" s="5"/>
      <c r="G17" s="5"/>
      <c r="H17" s="5"/>
      <c r="I17" s="5"/>
      <c r="J17" s="5"/>
    </row>
    <row r="18" spans="1:10" ht="30" x14ac:dyDescent="0.25">
      <c r="A18" s="63">
        <v>15</v>
      </c>
      <c r="B18" s="24" t="s">
        <v>40</v>
      </c>
      <c r="C18" s="21" t="s">
        <v>80</v>
      </c>
      <c r="D18" s="5"/>
      <c r="E18" s="5"/>
      <c r="F18" s="5"/>
      <c r="G18" s="5"/>
      <c r="H18" s="5"/>
      <c r="I18" s="5"/>
      <c r="J18" s="5"/>
    </row>
    <row r="19" spans="1:10" x14ac:dyDescent="0.25">
      <c r="A19" s="63">
        <v>16</v>
      </c>
      <c r="B19" s="24" t="s">
        <v>30</v>
      </c>
      <c r="C19" s="3" t="s">
        <v>1</v>
      </c>
      <c r="D19" s="5"/>
      <c r="E19" s="5"/>
      <c r="F19" s="5"/>
      <c r="G19" s="5"/>
      <c r="H19" s="5"/>
      <c r="I19" s="5"/>
      <c r="J19" s="5"/>
    </row>
    <row r="20" spans="1:10" x14ac:dyDescent="0.25">
      <c r="A20" s="63">
        <v>17</v>
      </c>
      <c r="B20" s="24" t="s">
        <v>31</v>
      </c>
      <c r="C20" s="3" t="s">
        <v>2</v>
      </c>
      <c r="D20" s="5"/>
      <c r="E20" s="5"/>
      <c r="F20" s="5"/>
      <c r="G20" s="5"/>
      <c r="H20" s="5"/>
      <c r="I20" s="5"/>
      <c r="J20" s="5"/>
    </row>
    <row r="21" spans="1:10" x14ac:dyDescent="0.25">
      <c r="A21" s="63">
        <v>18</v>
      </c>
      <c r="B21" s="24" t="s">
        <v>32</v>
      </c>
      <c r="C21" s="3" t="s">
        <v>133</v>
      </c>
      <c r="D21" s="5"/>
      <c r="E21" s="5"/>
      <c r="F21" s="5"/>
      <c r="G21" s="5"/>
      <c r="H21" s="5"/>
      <c r="I21" s="5"/>
      <c r="J21" s="5"/>
    </row>
    <row r="22" spans="1:10" x14ac:dyDescent="0.25">
      <c r="A22" s="63">
        <v>19</v>
      </c>
      <c r="B22" s="24" t="s">
        <v>39</v>
      </c>
      <c r="C22" s="3" t="s">
        <v>82</v>
      </c>
      <c r="D22" s="5"/>
      <c r="E22" s="5"/>
      <c r="F22" s="5"/>
      <c r="G22" s="5"/>
      <c r="H22" s="5"/>
      <c r="I22" s="5"/>
      <c r="J22" s="5"/>
    </row>
    <row r="23" spans="1:10" x14ac:dyDescent="0.25">
      <c r="A23" s="63">
        <v>20</v>
      </c>
      <c r="B23" s="24" t="s">
        <v>75</v>
      </c>
      <c r="C23" s="3" t="s">
        <v>76</v>
      </c>
      <c r="D23" s="5"/>
      <c r="E23" s="5"/>
      <c r="F23" s="5"/>
      <c r="G23" s="5"/>
      <c r="H23" s="5"/>
      <c r="I23" s="5"/>
      <c r="J23" s="5"/>
    </row>
    <row r="24" spans="1:10" x14ac:dyDescent="0.25">
      <c r="A24" s="63">
        <v>21</v>
      </c>
      <c r="B24" s="24" t="s">
        <v>43</v>
      </c>
      <c r="C24" s="3" t="s">
        <v>151</v>
      </c>
      <c r="D24" s="5"/>
      <c r="E24" s="5"/>
      <c r="F24" s="5"/>
      <c r="G24" s="5"/>
      <c r="H24" s="5"/>
      <c r="I24" s="5"/>
      <c r="J24" s="5"/>
    </row>
    <row r="25" spans="1:10" x14ac:dyDescent="0.25">
      <c r="A25" s="63">
        <v>22</v>
      </c>
      <c r="B25" s="24" t="s">
        <v>77</v>
      </c>
      <c r="C25" s="3" t="s">
        <v>78</v>
      </c>
      <c r="D25" s="5"/>
      <c r="E25" s="5"/>
      <c r="F25" s="5"/>
      <c r="G25" s="5"/>
      <c r="H25" s="5"/>
      <c r="I25" s="5"/>
      <c r="J25" s="5"/>
    </row>
    <row r="26" spans="1:10" ht="45" x14ac:dyDescent="0.25">
      <c r="A26" s="63">
        <v>23</v>
      </c>
      <c r="B26" s="23" t="s">
        <v>67</v>
      </c>
      <c r="C26" s="22" t="s">
        <v>134</v>
      </c>
      <c r="D26" s="5"/>
      <c r="E26" s="5"/>
      <c r="F26" s="5"/>
      <c r="G26" s="5"/>
      <c r="H26" s="5"/>
      <c r="I26" s="5"/>
      <c r="J26" s="5"/>
    </row>
    <row r="27" spans="1:10" ht="45" x14ac:dyDescent="0.25">
      <c r="A27" s="63">
        <v>24</v>
      </c>
      <c r="B27" s="23" t="s">
        <v>87</v>
      </c>
      <c r="C27" s="22" t="s">
        <v>135</v>
      </c>
      <c r="D27" s="5"/>
      <c r="E27" s="5"/>
      <c r="F27" s="5"/>
      <c r="G27" s="5"/>
      <c r="H27" s="5"/>
      <c r="I27" s="5"/>
      <c r="J27" s="5"/>
    </row>
    <row r="28" spans="1:10" ht="18.75" x14ac:dyDescent="0.3">
      <c r="A28" s="64"/>
      <c r="B28" s="65" t="s">
        <v>52</v>
      </c>
      <c r="C28" s="85"/>
      <c r="D28" s="5"/>
      <c r="E28" s="5"/>
      <c r="F28" s="5"/>
      <c r="G28" s="5"/>
      <c r="H28" s="5"/>
      <c r="I28" s="5"/>
      <c r="J28" s="5"/>
    </row>
    <row r="29" spans="1:10" x14ac:dyDescent="0.25">
      <c r="A29" s="86"/>
      <c r="B29" s="4" t="s">
        <v>49</v>
      </c>
      <c r="C29" s="67"/>
      <c r="D29" s="5"/>
      <c r="E29" s="5"/>
      <c r="F29" s="5"/>
      <c r="G29" s="5"/>
      <c r="H29" s="5"/>
      <c r="I29" s="5"/>
      <c r="J29" s="5"/>
    </row>
    <row r="30" spans="1:10" x14ac:dyDescent="0.25">
      <c r="A30" s="86"/>
      <c r="B30" s="6" t="s">
        <v>3</v>
      </c>
      <c r="C30" s="68"/>
      <c r="D30" s="5"/>
      <c r="E30" s="5"/>
      <c r="F30" s="5"/>
      <c r="G30" s="5"/>
      <c r="H30" s="5"/>
      <c r="I30" s="5"/>
      <c r="J30" s="5"/>
    </row>
    <row r="31" spans="1:10" ht="44.25" customHeight="1" x14ac:dyDescent="0.25">
      <c r="A31" s="86"/>
      <c r="B31" s="6" t="s">
        <v>50</v>
      </c>
      <c r="C31" s="69"/>
      <c r="D31" s="5"/>
      <c r="E31" s="5"/>
      <c r="F31" s="5"/>
      <c r="G31" s="5"/>
      <c r="H31" s="5"/>
      <c r="I31" s="5"/>
      <c r="J31" s="5"/>
    </row>
    <row r="32" spans="1:10" ht="18.75" x14ac:dyDescent="0.3">
      <c r="A32" s="64"/>
      <c r="B32" s="6" t="s">
        <v>51</v>
      </c>
      <c r="C32" s="58">
        <f>(C30*C31)+C30</f>
        <v>0</v>
      </c>
      <c r="D32" s="5"/>
      <c r="E32" s="5"/>
      <c r="F32" s="5"/>
      <c r="G32" s="5"/>
      <c r="H32" s="5"/>
      <c r="I32" s="5"/>
      <c r="J32" s="5"/>
    </row>
    <row r="33" spans="1:10" x14ac:dyDescent="0.25">
      <c r="A33" s="9"/>
      <c r="B33" s="9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9"/>
      <c r="B34" s="9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9"/>
      <c r="B35" s="9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9"/>
      <c r="B36" s="9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9"/>
      <c r="B37" s="9"/>
      <c r="C37" s="8"/>
      <c r="D37" s="5"/>
      <c r="E37" s="5"/>
      <c r="F37" s="5"/>
      <c r="G37" s="5"/>
      <c r="H37" s="5"/>
      <c r="I37" s="5"/>
      <c r="J37" s="5"/>
    </row>
    <row r="38" spans="1:10" x14ac:dyDescent="0.25">
      <c r="A38" s="9"/>
      <c r="B38" s="9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9"/>
      <c r="B39" s="9"/>
      <c r="C39" s="8"/>
      <c r="D39" s="5"/>
      <c r="E39" s="5"/>
      <c r="F39" s="5"/>
      <c r="G39" s="5"/>
      <c r="H39" s="5"/>
      <c r="I39" s="5"/>
      <c r="J39" s="5"/>
    </row>
    <row r="40" spans="1:10" x14ac:dyDescent="0.25">
      <c r="A40" s="9"/>
      <c r="B40" s="9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9"/>
      <c r="B41" s="9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9"/>
      <c r="B42" s="9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9"/>
      <c r="B43" s="9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9"/>
      <c r="B44" s="9"/>
      <c r="C44" s="25"/>
      <c r="D44" s="5"/>
      <c r="E44" s="5"/>
      <c r="F44" s="5"/>
      <c r="G44" s="5"/>
      <c r="H44" s="5"/>
      <c r="I44" s="5"/>
      <c r="J44" s="5"/>
    </row>
    <row r="45" spans="1:10" x14ac:dyDescent="0.25">
      <c r="A45" s="9"/>
      <c r="B45" s="9"/>
      <c r="C45" s="25"/>
      <c r="D45" s="5"/>
      <c r="E45" s="5"/>
      <c r="F45" s="5"/>
      <c r="G45" s="5"/>
      <c r="H45" s="5"/>
      <c r="I45" s="5"/>
      <c r="J45" s="5"/>
    </row>
    <row r="46" spans="1:10" x14ac:dyDescent="0.25">
      <c r="A46" s="9"/>
      <c r="B46" s="9"/>
      <c r="C46" s="25"/>
      <c r="D46" s="5"/>
      <c r="E46" s="5"/>
      <c r="F46" s="5"/>
      <c r="G46" s="5"/>
      <c r="H46" s="5"/>
      <c r="I46" s="5"/>
      <c r="J46" s="5"/>
    </row>
    <row r="47" spans="1:10" x14ac:dyDescent="0.25">
      <c r="A47" s="9"/>
      <c r="B47" s="9"/>
      <c r="C47" s="25"/>
      <c r="D47" s="5"/>
      <c r="E47" s="5"/>
      <c r="F47" s="5"/>
      <c r="G47" s="5"/>
      <c r="H47" s="5"/>
      <c r="I47" s="5"/>
      <c r="J47" s="5"/>
    </row>
    <row r="48" spans="1:10" x14ac:dyDescent="0.25">
      <c r="A48" s="9"/>
      <c r="B48" s="9"/>
      <c r="C48" s="25"/>
      <c r="D48" s="5"/>
      <c r="E48" s="5"/>
      <c r="F48" s="5"/>
      <c r="G48" s="5"/>
      <c r="H48" s="5"/>
      <c r="I48" s="5"/>
      <c r="J48" s="5"/>
    </row>
    <row r="49" spans="1:10" x14ac:dyDescent="0.25">
      <c r="A49" s="9"/>
      <c r="B49" s="9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9"/>
      <c r="B50" s="9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9"/>
      <c r="B51" s="9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9"/>
      <c r="B52" s="9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9"/>
      <c r="B53" s="9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9"/>
      <c r="B54" s="9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9"/>
      <c r="B55" s="9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9"/>
      <c r="B56" s="9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9"/>
      <c r="B57" s="9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9"/>
      <c r="B58" s="9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9"/>
      <c r="B59" s="9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9"/>
      <c r="B60" s="9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9"/>
      <c r="B61" s="9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9"/>
      <c r="B62" s="9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9"/>
      <c r="B63" s="9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9"/>
      <c r="B64" s="9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9"/>
      <c r="B65" s="9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9"/>
      <c r="B66" s="9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9"/>
      <c r="B67" s="9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9"/>
      <c r="B68" s="9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9"/>
      <c r="B69" s="9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9"/>
      <c r="B70" s="9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9"/>
      <c r="B71" s="9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9"/>
      <c r="B72" s="9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9"/>
      <c r="B73" s="9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9"/>
      <c r="B74" s="9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9"/>
      <c r="B75" s="9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9"/>
      <c r="B76" s="9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9"/>
      <c r="B77" s="9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9"/>
      <c r="B78" s="9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9"/>
      <c r="B79" s="9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9"/>
      <c r="B80" s="9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9"/>
      <c r="B81" s="9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9"/>
      <c r="B82" s="9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9"/>
      <c r="B83" s="9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9"/>
      <c r="B84" s="9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9"/>
      <c r="B85" s="9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9"/>
      <c r="B86" s="9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9"/>
      <c r="B87" s="9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9"/>
      <c r="B88" s="9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9"/>
      <c r="B89" s="9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9"/>
      <c r="B90" s="9"/>
      <c r="C90" s="5"/>
      <c r="D90" s="5"/>
      <c r="E90" s="5"/>
      <c r="F90" s="5"/>
      <c r="G90" s="5"/>
      <c r="H90" s="5"/>
      <c r="I90" s="5"/>
      <c r="J90" s="5"/>
    </row>
    <row r="91" spans="1:10" x14ac:dyDescent="0.25">
      <c r="A91" s="9"/>
      <c r="B91" s="9"/>
      <c r="C91" s="5"/>
      <c r="D91" s="5"/>
      <c r="E91" s="5"/>
      <c r="F91" s="5"/>
      <c r="G91" s="5"/>
      <c r="H91" s="5"/>
      <c r="I91" s="5"/>
      <c r="J91" s="5"/>
    </row>
    <row r="92" spans="1:10" x14ac:dyDescent="0.25">
      <c r="A92" s="9"/>
      <c r="B92" s="9"/>
      <c r="C92" s="5"/>
      <c r="D92" s="5"/>
      <c r="E92" s="5"/>
      <c r="F92" s="5"/>
      <c r="G92" s="5"/>
      <c r="H92" s="5"/>
      <c r="I92" s="5"/>
      <c r="J92" s="5"/>
    </row>
    <row r="93" spans="1:10" x14ac:dyDescent="0.25">
      <c r="A93" s="9"/>
      <c r="B93" s="9"/>
      <c r="C93" s="5"/>
      <c r="D93" s="5"/>
      <c r="E93" s="5"/>
      <c r="F93" s="5"/>
      <c r="G93" s="5"/>
      <c r="H93" s="5"/>
      <c r="I93" s="5"/>
      <c r="J93" s="5"/>
    </row>
    <row r="94" spans="1:10" x14ac:dyDescent="0.25">
      <c r="A94" s="9"/>
      <c r="B94" s="9"/>
      <c r="C94" s="5"/>
      <c r="D94" s="5"/>
      <c r="E94" s="5"/>
      <c r="F94" s="5"/>
      <c r="G94" s="5"/>
      <c r="H94" s="5"/>
      <c r="I94" s="5"/>
      <c r="J94" s="5"/>
    </row>
    <row r="95" spans="1:10" x14ac:dyDescent="0.25">
      <c r="A95" s="9"/>
      <c r="B95" s="9"/>
      <c r="C95" s="5"/>
      <c r="D95" s="5"/>
      <c r="E95" s="5"/>
      <c r="F95" s="5"/>
      <c r="G95" s="5"/>
      <c r="H95" s="5"/>
      <c r="I95" s="5"/>
      <c r="J95" s="5"/>
    </row>
    <row r="96" spans="1:10" x14ac:dyDescent="0.25">
      <c r="A96" s="9"/>
      <c r="B96" s="9"/>
      <c r="C96" s="5"/>
      <c r="D96" s="5"/>
      <c r="E96" s="5"/>
      <c r="F96" s="5"/>
      <c r="G96" s="5"/>
      <c r="H96" s="5"/>
      <c r="I96" s="5"/>
      <c r="J96" s="5"/>
    </row>
    <row r="97" spans="1:10" x14ac:dyDescent="0.25">
      <c r="A97" s="9"/>
      <c r="B97" s="9"/>
      <c r="C97" s="5"/>
      <c r="D97" s="5"/>
      <c r="E97" s="5"/>
      <c r="F97" s="5"/>
      <c r="G97" s="5"/>
      <c r="H97" s="5"/>
      <c r="I97" s="5"/>
      <c r="J97" s="5"/>
    </row>
  </sheetData>
  <sheetProtection algorithmName="SHA-512" hashValue="wRTfJnK+nmQYmJI+NhytGx2rJDdqyOFfk/RXYWrpuB2JZDJtMhX+qnmBw3X+1C1urHdGyAQ0Y3pN2G8s4hwKPg==" saltValue="mkgojB15ldKHBdgImLz3ew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7911-D2FE-4604-A9DC-7F23C8C42CFB}">
  <sheetPr>
    <tabColor rgb="FFC2E76B"/>
  </sheetPr>
  <dimension ref="A1:AR97"/>
  <sheetViews>
    <sheetView zoomScale="80" zoomScaleNormal="80" zoomScaleSheetLayoutView="90" workbookViewId="0">
      <selection activeCell="D13" sqref="D13"/>
    </sheetView>
  </sheetViews>
  <sheetFormatPr defaultRowHeight="15" x14ac:dyDescent="0.25"/>
  <cols>
    <col min="1" max="1" width="4.28515625" style="1" customWidth="1"/>
    <col min="2" max="2" width="54.5703125" style="1" customWidth="1"/>
    <col min="3" max="3" width="97.42578125" bestFit="1" customWidth="1"/>
    <col min="4" max="4" width="71.85546875" customWidth="1"/>
    <col min="10" max="44" width="9.140625" style="5"/>
  </cols>
  <sheetData>
    <row r="1" spans="1:9" ht="26.25" x14ac:dyDescent="0.4">
      <c r="A1" s="110" t="s">
        <v>127</v>
      </c>
      <c r="B1" s="111"/>
      <c r="C1" s="111"/>
      <c r="D1" s="5"/>
      <c r="E1" s="5"/>
      <c r="F1" s="5"/>
      <c r="G1" s="5"/>
      <c r="H1" s="5"/>
      <c r="I1" s="5"/>
    </row>
    <row r="2" spans="1:9" x14ac:dyDescent="0.25">
      <c r="A2" s="83"/>
      <c r="B2" s="84"/>
      <c r="C2" s="47"/>
      <c r="D2" s="5"/>
      <c r="E2" s="5"/>
      <c r="F2" s="5"/>
      <c r="G2" s="5"/>
      <c r="H2" s="5"/>
      <c r="I2" s="5"/>
    </row>
    <row r="3" spans="1:9" x14ac:dyDescent="0.25">
      <c r="A3" s="59"/>
      <c r="B3" s="60" t="s">
        <v>83</v>
      </c>
      <c r="C3" s="61" t="s">
        <v>0</v>
      </c>
      <c r="D3" s="5"/>
      <c r="E3" s="5"/>
      <c r="F3" s="5"/>
      <c r="G3" s="5"/>
      <c r="H3" s="5"/>
      <c r="I3" s="5"/>
    </row>
    <row r="4" spans="1:9" x14ac:dyDescent="0.25">
      <c r="A4" s="63">
        <v>1</v>
      </c>
      <c r="B4" s="24" t="s">
        <v>36</v>
      </c>
      <c r="C4" s="3" t="s">
        <v>126</v>
      </c>
      <c r="D4" s="5"/>
      <c r="E4" s="5"/>
      <c r="F4" s="5"/>
      <c r="G4" s="5"/>
      <c r="H4" s="5"/>
      <c r="I4" s="5"/>
    </row>
    <row r="5" spans="1:9" x14ac:dyDescent="0.25">
      <c r="A5" s="63">
        <v>2</v>
      </c>
      <c r="B5" s="24" t="s">
        <v>25</v>
      </c>
      <c r="C5" s="3" t="s">
        <v>63</v>
      </c>
      <c r="D5" s="5"/>
      <c r="E5" s="5"/>
      <c r="F5" s="5"/>
      <c r="G5" s="5"/>
      <c r="H5" s="5"/>
      <c r="I5" s="5"/>
    </row>
    <row r="6" spans="1:9" x14ac:dyDescent="0.25">
      <c r="A6" s="63">
        <v>3</v>
      </c>
      <c r="B6" s="24" t="s">
        <v>47</v>
      </c>
      <c r="C6" s="3" t="s">
        <v>64</v>
      </c>
      <c r="D6" s="5"/>
      <c r="E6" s="5"/>
      <c r="F6" s="5"/>
      <c r="G6" s="5"/>
      <c r="H6" s="5"/>
      <c r="I6" s="5"/>
    </row>
    <row r="7" spans="1:9" x14ac:dyDescent="0.25">
      <c r="A7" s="63">
        <v>4</v>
      </c>
      <c r="B7" s="24" t="s">
        <v>65</v>
      </c>
      <c r="C7" s="3" t="s">
        <v>129</v>
      </c>
      <c r="D7" s="5"/>
      <c r="E7" s="5"/>
      <c r="F7" s="5"/>
      <c r="G7" s="5"/>
      <c r="H7" s="5"/>
      <c r="I7" s="5"/>
    </row>
    <row r="8" spans="1:9" x14ac:dyDescent="0.25">
      <c r="A8" s="63">
        <v>5</v>
      </c>
      <c r="B8" s="24" t="s">
        <v>66</v>
      </c>
      <c r="C8" s="3" t="s">
        <v>128</v>
      </c>
      <c r="D8" s="5"/>
      <c r="E8" s="5"/>
      <c r="F8" s="5"/>
      <c r="G8" s="5"/>
      <c r="H8" s="5"/>
      <c r="I8" s="5"/>
    </row>
    <row r="9" spans="1:9" x14ac:dyDescent="0.25">
      <c r="A9" s="63">
        <v>6</v>
      </c>
      <c r="B9" s="24" t="s">
        <v>89</v>
      </c>
      <c r="C9" s="3" t="s">
        <v>88</v>
      </c>
      <c r="D9" s="5"/>
      <c r="E9" s="5"/>
      <c r="F9" s="5"/>
      <c r="G9" s="5"/>
      <c r="H9" s="5"/>
      <c r="I9" s="5"/>
    </row>
    <row r="10" spans="1:9" ht="30" x14ac:dyDescent="0.25">
      <c r="A10" s="63">
        <v>7</v>
      </c>
      <c r="B10" s="24" t="s">
        <v>73</v>
      </c>
      <c r="C10" s="21" t="s">
        <v>155</v>
      </c>
      <c r="D10" s="5"/>
      <c r="E10" s="5"/>
      <c r="F10" s="5"/>
      <c r="G10" s="5"/>
      <c r="H10" s="5"/>
      <c r="I10" s="5"/>
    </row>
    <row r="11" spans="1:9" x14ac:dyDescent="0.25">
      <c r="A11" s="63">
        <v>8</v>
      </c>
      <c r="B11" s="24" t="s">
        <v>26</v>
      </c>
      <c r="C11" s="3" t="s">
        <v>148</v>
      </c>
      <c r="D11" s="5"/>
      <c r="E11" s="5"/>
      <c r="F11" s="5"/>
      <c r="G11" s="5"/>
      <c r="H11" s="5"/>
      <c r="I11" s="5"/>
    </row>
    <row r="12" spans="1:9" x14ac:dyDescent="0.25">
      <c r="A12" s="63">
        <v>9</v>
      </c>
      <c r="B12" s="24" t="s">
        <v>153</v>
      </c>
      <c r="C12" s="21" t="s">
        <v>154</v>
      </c>
      <c r="D12" s="5"/>
      <c r="E12" s="5"/>
      <c r="F12" s="5"/>
      <c r="G12" s="5"/>
      <c r="H12" s="5"/>
      <c r="I12" s="5"/>
    </row>
    <row r="13" spans="1:9" x14ac:dyDescent="0.25">
      <c r="A13" s="63">
        <v>10</v>
      </c>
      <c r="B13" s="24" t="s">
        <v>42</v>
      </c>
      <c r="C13" s="3" t="s">
        <v>130</v>
      </c>
      <c r="D13" s="5"/>
      <c r="E13" s="5"/>
      <c r="F13" s="5"/>
      <c r="G13" s="5"/>
      <c r="H13" s="5"/>
      <c r="I13" s="5"/>
    </row>
    <row r="14" spans="1:9" x14ac:dyDescent="0.25">
      <c r="A14" s="63">
        <v>11</v>
      </c>
      <c r="B14" s="24" t="s">
        <v>74</v>
      </c>
      <c r="C14" s="3" t="s">
        <v>90</v>
      </c>
      <c r="D14" s="5"/>
      <c r="E14" s="5"/>
      <c r="F14" s="5"/>
      <c r="G14" s="5"/>
      <c r="H14" s="5"/>
      <c r="I14" s="5"/>
    </row>
    <row r="15" spans="1:9" ht="30" x14ac:dyDescent="0.25">
      <c r="A15" s="63">
        <v>12</v>
      </c>
      <c r="B15" s="24" t="s">
        <v>41</v>
      </c>
      <c r="C15" s="21" t="s">
        <v>131</v>
      </c>
      <c r="D15" s="5"/>
      <c r="E15" s="5"/>
      <c r="F15" s="5"/>
      <c r="G15" s="5"/>
      <c r="H15" s="5"/>
      <c r="I15" s="5"/>
    </row>
    <row r="16" spans="1:9" ht="30" x14ac:dyDescent="0.25">
      <c r="A16" s="63">
        <v>13</v>
      </c>
      <c r="B16" s="24" t="s">
        <v>28</v>
      </c>
      <c r="C16" s="21" t="s">
        <v>132</v>
      </c>
      <c r="D16" s="5"/>
      <c r="E16" s="5"/>
      <c r="F16" s="5"/>
      <c r="G16" s="5"/>
      <c r="H16" s="5"/>
      <c r="I16" s="5"/>
    </row>
    <row r="17" spans="1:9" x14ac:dyDescent="0.25">
      <c r="A17" s="63">
        <v>14</v>
      </c>
      <c r="B17" s="24" t="s">
        <v>29</v>
      </c>
      <c r="C17" s="3" t="s">
        <v>79</v>
      </c>
      <c r="D17" s="5"/>
      <c r="E17" s="5"/>
      <c r="F17" s="5"/>
      <c r="G17" s="5"/>
      <c r="H17" s="5"/>
      <c r="I17" s="5"/>
    </row>
    <row r="18" spans="1:9" ht="30" x14ac:dyDescent="0.25">
      <c r="A18" s="63">
        <v>15</v>
      </c>
      <c r="B18" s="24" t="s">
        <v>40</v>
      </c>
      <c r="C18" s="21" t="s">
        <v>80</v>
      </c>
      <c r="D18" s="5"/>
      <c r="E18" s="5"/>
      <c r="F18" s="5"/>
      <c r="G18" s="5"/>
      <c r="H18" s="5"/>
      <c r="I18" s="5"/>
    </row>
    <row r="19" spans="1:9" x14ac:dyDescent="0.25">
      <c r="A19" s="63">
        <v>16</v>
      </c>
      <c r="B19" s="24" t="s">
        <v>30</v>
      </c>
      <c r="C19" s="3" t="s">
        <v>1</v>
      </c>
      <c r="D19" s="5"/>
      <c r="E19" s="5"/>
      <c r="F19" s="5"/>
      <c r="G19" s="5"/>
      <c r="H19" s="5"/>
      <c r="I19" s="5"/>
    </row>
    <row r="20" spans="1:9" x14ac:dyDescent="0.25">
      <c r="A20" s="63">
        <v>17</v>
      </c>
      <c r="B20" s="24" t="s">
        <v>31</v>
      </c>
      <c r="C20" s="3" t="s">
        <v>2</v>
      </c>
      <c r="D20" s="5"/>
      <c r="E20" s="5"/>
      <c r="F20" s="5"/>
      <c r="G20" s="5"/>
      <c r="H20" s="5"/>
      <c r="I20" s="5"/>
    </row>
    <row r="21" spans="1:9" x14ac:dyDescent="0.25">
      <c r="A21" s="63">
        <v>18</v>
      </c>
      <c r="B21" s="24" t="s">
        <v>32</v>
      </c>
      <c r="C21" s="3" t="s">
        <v>133</v>
      </c>
      <c r="D21" s="5"/>
      <c r="E21" s="5"/>
      <c r="F21" s="5"/>
      <c r="G21" s="5"/>
      <c r="H21" s="5"/>
      <c r="I21" s="5"/>
    </row>
    <row r="22" spans="1:9" x14ac:dyDescent="0.25">
      <c r="A22" s="63">
        <v>19</v>
      </c>
      <c r="B22" s="24" t="s">
        <v>39</v>
      </c>
      <c r="C22" s="3" t="s">
        <v>82</v>
      </c>
      <c r="D22" s="5"/>
      <c r="E22" s="5"/>
      <c r="F22" s="5"/>
      <c r="G22" s="5"/>
      <c r="H22" s="5"/>
      <c r="I22" s="5"/>
    </row>
    <row r="23" spans="1:9" x14ac:dyDescent="0.25">
      <c r="A23" s="63">
        <v>20</v>
      </c>
      <c r="B23" s="24" t="s">
        <v>75</v>
      </c>
      <c r="C23" s="3" t="s">
        <v>76</v>
      </c>
      <c r="D23" s="5"/>
      <c r="E23" s="5"/>
      <c r="F23" s="5"/>
      <c r="G23" s="5"/>
      <c r="H23" s="5"/>
      <c r="I23" s="5"/>
    </row>
    <row r="24" spans="1:9" x14ac:dyDescent="0.25">
      <c r="A24" s="63">
        <v>21</v>
      </c>
      <c r="B24" s="24" t="s">
        <v>43</v>
      </c>
      <c r="C24" s="3" t="s">
        <v>151</v>
      </c>
      <c r="D24" s="5"/>
      <c r="E24" s="5"/>
      <c r="F24" s="5"/>
      <c r="G24" s="5"/>
      <c r="H24" s="5"/>
      <c r="I24" s="5"/>
    </row>
    <row r="25" spans="1:9" x14ac:dyDescent="0.25">
      <c r="A25" s="63">
        <v>22</v>
      </c>
      <c r="B25" s="24" t="s">
        <v>77</v>
      </c>
      <c r="C25" s="3" t="s">
        <v>78</v>
      </c>
      <c r="D25" s="5"/>
      <c r="E25" s="5"/>
      <c r="F25" s="5"/>
      <c r="G25" s="5"/>
      <c r="H25" s="5"/>
      <c r="I25" s="5"/>
    </row>
    <row r="26" spans="1:9" ht="45" x14ac:dyDescent="0.25">
      <c r="A26" s="63">
        <v>23</v>
      </c>
      <c r="B26" s="23" t="s">
        <v>67</v>
      </c>
      <c r="C26" s="22" t="s">
        <v>134</v>
      </c>
      <c r="D26" s="5"/>
      <c r="E26" s="5"/>
      <c r="F26" s="5"/>
      <c r="G26" s="5"/>
      <c r="H26" s="5"/>
      <c r="I26" s="5"/>
    </row>
    <row r="27" spans="1:9" ht="45" x14ac:dyDescent="0.25">
      <c r="A27" s="63">
        <v>24</v>
      </c>
      <c r="B27" s="23" t="s">
        <v>87</v>
      </c>
      <c r="C27" s="22" t="s">
        <v>135</v>
      </c>
      <c r="D27" s="5"/>
      <c r="E27" s="5"/>
      <c r="F27" s="5"/>
      <c r="G27" s="5"/>
      <c r="H27" s="5"/>
      <c r="I27" s="5"/>
    </row>
    <row r="28" spans="1:9" ht="18.75" x14ac:dyDescent="0.3">
      <c r="A28" s="64"/>
      <c r="B28" s="65" t="s">
        <v>52</v>
      </c>
      <c r="C28" s="66"/>
      <c r="D28" s="5"/>
      <c r="E28" s="5"/>
      <c r="F28" s="5"/>
      <c r="G28" s="5"/>
      <c r="H28" s="5"/>
      <c r="I28" s="5"/>
    </row>
    <row r="29" spans="1:9" x14ac:dyDescent="0.25">
      <c r="A29" s="47"/>
      <c r="B29" s="4" t="s">
        <v>49</v>
      </c>
      <c r="C29" s="67"/>
      <c r="D29" s="5"/>
      <c r="E29" s="5"/>
      <c r="F29" s="5"/>
      <c r="G29" s="5"/>
      <c r="H29" s="5"/>
      <c r="I29" s="5"/>
    </row>
    <row r="30" spans="1:9" x14ac:dyDescent="0.25">
      <c r="A30" s="47"/>
      <c r="B30" s="6" t="s">
        <v>3</v>
      </c>
      <c r="C30" s="68"/>
      <c r="D30" s="5"/>
      <c r="E30" s="5"/>
      <c r="F30" s="5"/>
      <c r="G30" s="5"/>
      <c r="H30" s="5"/>
      <c r="I30" s="5"/>
    </row>
    <row r="31" spans="1:9" ht="44.25" customHeight="1" x14ac:dyDescent="0.25">
      <c r="A31" s="47"/>
      <c r="B31" s="6" t="s">
        <v>50</v>
      </c>
      <c r="C31" s="69"/>
      <c r="D31" s="5"/>
      <c r="E31" s="5"/>
      <c r="F31" s="5"/>
      <c r="G31" s="5"/>
      <c r="H31" s="5"/>
      <c r="I31" s="5"/>
    </row>
    <row r="32" spans="1:9" ht="18.75" x14ac:dyDescent="0.3">
      <c r="A32" s="47"/>
      <c r="B32" s="6" t="s">
        <v>51</v>
      </c>
      <c r="C32" s="58">
        <f>(C30*C31)+C30</f>
        <v>0</v>
      </c>
      <c r="D32" s="5"/>
      <c r="E32" s="5"/>
      <c r="F32" s="5"/>
      <c r="G32" s="5"/>
      <c r="H32" s="5"/>
      <c r="I32" s="5"/>
    </row>
    <row r="33" spans="1:9" x14ac:dyDescent="0.25">
      <c r="A33" s="9"/>
      <c r="B33" s="9"/>
      <c r="C33" s="5"/>
      <c r="D33" s="5"/>
      <c r="E33" s="5"/>
      <c r="F33" s="5"/>
      <c r="G33" s="5"/>
      <c r="H33" s="5"/>
      <c r="I33" s="5"/>
    </row>
    <row r="34" spans="1:9" x14ac:dyDescent="0.25">
      <c r="A34" s="9"/>
      <c r="B34" s="9"/>
      <c r="C34" s="5"/>
      <c r="D34" s="5"/>
      <c r="E34" s="5"/>
      <c r="F34" s="5"/>
      <c r="G34" s="5"/>
      <c r="H34" s="5"/>
      <c r="I34" s="5"/>
    </row>
    <row r="35" spans="1:9" x14ac:dyDescent="0.25">
      <c r="A35" s="9"/>
      <c r="B35" s="9"/>
      <c r="C35" s="5"/>
      <c r="D35" s="5"/>
      <c r="E35" s="5"/>
      <c r="F35" s="5"/>
      <c r="G35" s="5"/>
      <c r="H35" s="5"/>
      <c r="I35" s="5"/>
    </row>
    <row r="36" spans="1:9" x14ac:dyDescent="0.25">
      <c r="A36" s="9"/>
      <c r="B36" s="9"/>
      <c r="C36" s="5"/>
      <c r="D36" s="5"/>
      <c r="E36" s="5"/>
      <c r="F36" s="5"/>
      <c r="G36" s="5"/>
      <c r="H36" s="5"/>
      <c r="I36" s="5"/>
    </row>
    <row r="37" spans="1:9" x14ac:dyDescent="0.25">
      <c r="A37" s="9"/>
      <c r="B37" s="9"/>
      <c r="C37" s="8"/>
      <c r="D37" s="5"/>
      <c r="E37" s="5"/>
      <c r="F37" s="5"/>
      <c r="G37" s="5"/>
      <c r="H37" s="5"/>
      <c r="I37" s="5"/>
    </row>
    <row r="38" spans="1:9" x14ac:dyDescent="0.25">
      <c r="A38" s="9"/>
      <c r="B38" s="9"/>
      <c r="C38" s="5"/>
      <c r="D38" s="5"/>
      <c r="E38" s="5"/>
      <c r="F38" s="5"/>
      <c r="G38" s="5"/>
      <c r="H38" s="5"/>
      <c r="I38" s="5"/>
    </row>
    <row r="39" spans="1:9" x14ac:dyDescent="0.25">
      <c r="A39" s="9"/>
      <c r="B39" s="9"/>
      <c r="C39" s="8"/>
      <c r="D39" s="5"/>
      <c r="E39" s="5"/>
      <c r="F39" s="5"/>
      <c r="G39" s="5"/>
      <c r="H39" s="5"/>
      <c r="I39" s="5"/>
    </row>
    <row r="40" spans="1:9" x14ac:dyDescent="0.25">
      <c r="A40" s="9"/>
      <c r="B40" s="9"/>
      <c r="C40" s="5"/>
      <c r="D40" s="5"/>
      <c r="E40" s="5"/>
      <c r="F40" s="5"/>
      <c r="G40" s="5"/>
      <c r="H40" s="5"/>
      <c r="I40" s="5"/>
    </row>
    <row r="41" spans="1:9" x14ac:dyDescent="0.25">
      <c r="A41" s="9"/>
      <c r="B41" s="9"/>
      <c r="C41" s="5"/>
      <c r="D41" s="5"/>
      <c r="E41" s="5"/>
      <c r="F41" s="5"/>
      <c r="G41" s="5"/>
      <c r="H41" s="5"/>
      <c r="I41" s="5"/>
    </row>
    <row r="42" spans="1:9" x14ac:dyDescent="0.25">
      <c r="A42" s="9"/>
      <c r="B42" s="9"/>
      <c r="C42" s="5"/>
      <c r="D42" s="5"/>
      <c r="E42" s="5"/>
      <c r="F42" s="5"/>
      <c r="G42" s="5"/>
      <c r="H42" s="5"/>
      <c r="I42" s="5"/>
    </row>
    <row r="43" spans="1:9" x14ac:dyDescent="0.25">
      <c r="A43" s="9"/>
      <c r="B43" s="9"/>
      <c r="C43" s="5"/>
      <c r="D43" s="5"/>
      <c r="E43" s="5"/>
      <c r="F43" s="5"/>
      <c r="G43" s="5"/>
      <c r="H43" s="5"/>
      <c r="I43" s="5"/>
    </row>
    <row r="44" spans="1:9" x14ac:dyDescent="0.25">
      <c r="A44" s="9"/>
      <c r="B44" s="9"/>
      <c r="C44" s="25"/>
      <c r="D44" s="5"/>
      <c r="E44" s="5"/>
      <c r="F44" s="5"/>
      <c r="G44" s="5"/>
      <c r="H44" s="5"/>
      <c r="I44" s="5"/>
    </row>
    <row r="45" spans="1:9" x14ac:dyDescent="0.25">
      <c r="A45" s="9"/>
      <c r="B45" s="9"/>
      <c r="C45" s="25"/>
      <c r="D45" s="5"/>
      <c r="E45" s="5"/>
      <c r="F45" s="5"/>
      <c r="G45" s="5"/>
      <c r="H45" s="5"/>
      <c r="I45" s="5"/>
    </row>
    <row r="46" spans="1:9" x14ac:dyDescent="0.25">
      <c r="A46" s="9"/>
      <c r="B46" s="9"/>
      <c r="C46" s="25"/>
      <c r="D46" s="5"/>
      <c r="E46" s="5"/>
      <c r="F46" s="5"/>
      <c r="G46" s="5"/>
      <c r="H46" s="5"/>
      <c r="I46" s="5"/>
    </row>
    <row r="47" spans="1:9" x14ac:dyDescent="0.25">
      <c r="A47" s="9"/>
      <c r="B47" s="9"/>
      <c r="C47" s="25"/>
      <c r="D47" s="5"/>
      <c r="E47" s="5"/>
      <c r="F47" s="5"/>
      <c r="G47" s="5"/>
      <c r="H47" s="5"/>
      <c r="I47" s="5"/>
    </row>
    <row r="48" spans="1:9" x14ac:dyDescent="0.25">
      <c r="A48" s="9"/>
      <c r="B48" s="9"/>
      <c r="C48" s="25"/>
      <c r="D48" s="5"/>
      <c r="E48" s="5"/>
      <c r="F48" s="5"/>
      <c r="G48" s="5"/>
      <c r="H48" s="5"/>
      <c r="I48" s="5"/>
    </row>
    <row r="49" spans="1:9" x14ac:dyDescent="0.25">
      <c r="A49" s="9"/>
      <c r="B49" s="9"/>
      <c r="C49" s="5"/>
      <c r="D49" s="5"/>
      <c r="E49" s="5"/>
      <c r="F49" s="5"/>
      <c r="G49" s="5"/>
      <c r="H49" s="5"/>
      <c r="I49" s="5"/>
    </row>
    <row r="50" spans="1:9" x14ac:dyDescent="0.25">
      <c r="A50" s="9"/>
      <c r="B50" s="9"/>
      <c r="C50" s="5"/>
      <c r="D50" s="5"/>
      <c r="E50" s="5"/>
      <c r="F50" s="5"/>
      <c r="G50" s="5"/>
      <c r="H50" s="5"/>
      <c r="I50" s="5"/>
    </row>
    <row r="51" spans="1:9" x14ac:dyDescent="0.25">
      <c r="A51" s="9"/>
      <c r="B51" s="9"/>
      <c r="C51" s="5"/>
      <c r="D51" s="5"/>
      <c r="E51" s="5"/>
      <c r="F51" s="5"/>
      <c r="G51" s="5"/>
      <c r="H51" s="5"/>
      <c r="I51" s="5"/>
    </row>
    <row r="52" spans="1:9" x14ac:dyDescent="0.25">
      <c r="A52" s="9"/>
      <c r="B52" s="9"/>
      <c r="C52" s="5"/>
      <c r="D52" s="5"/>
      <c r="E52" s="5"/>
      <c r="F52" s="5"/>
      <c r="G52" s="5"/>
      <c r="H52" s="5"/>
      <c r="I52" s="5"/>
    </row>
    <row r="53" spans="1:9" x14ac:dyDescent="0.25">
      <c r="A53" s="9"/>
      <c r="B53" s="9"/>
      <c r="C53" s="5"/>
      <c r="D53" s="5"/>
      <c r="E53" s="5"/>
      <c r="F53" s="5"/>
      <c r="G53" s="5"/>
      <c r="H53" s="5"/>
      <c r="I53" s="5"/>
    </row>
    <row r="54" spans="1:9" x14ac:dyDescent="0.25">
      <c r="A54" s="9"/>
      <c r="B54" s="9"/>
      <c r="C54" s="5"/>
      <c r="D54" s="5"/>
      <c r="E54" s="5"/>
      <c r="F54" s="5"/>
      <c r="G54" s="5"/>
      <c r="H54" s="5"/>
      <c r="I54" s="5"/>
    </row>
    <row r="55" spans="1:9" x14ac:dyDescent="0.25">
      <c r="A55" s="9"/>
      <c r="B55" s="9"/>
      <c r="C55" s="5"/>
      <c r="D55" s="5"/>
      <c r="E55" s="5"/>
      <c r="F55" s="5"/>
      <c r="G55" s="5"/>
      <c r="H55" s="5"/>
      <c r="I55" s="5"/>
    </row>
    <row r="56" spans="1:9" x14ac:dyDescent="0.25">
      <c r="A56" s="9"/>
      <c r="B56" s="9"/>
      <c r="C56" s="5"/>
      <c r="D56" s="5"/>
      <c r="E56" s="5"/>
      <c r="F56" s="5"/>
      <c r="G56" s="5"/>
      <c r="H56" s="5"/>
      <c r="I56" s="5"/>
    </row>
    <row r="57" spans="1:9" x14ac:dyDescent="0.25">
      <c r="A57" s="9"/>
      <c r="B57" s="9"/>
      <c r="C57" s="5"/>
      <c r="D57" s="5"/>
      <c r="E57" s="5"/>
      <c r="F57" s="5"/>
      <c r="G57" s="5"/>
      <c r="H57" s="5"/>
      <c r="I57" s="5"/>
    </row>
    <row r="58" spans="1:9" x14ac:dyDescent="0.25">
      <c r="A58" s="9"/>
      <c r="B58" s="9"/>
      <c r="C58" s="5"/>
      <c r="D58" s="5"/>
      <c r="E58" s="5"/>
      <c r="F58" s="5"/>
      <c r="G58" s="5"/>
      <c r="H58" s="5"/>
      <c r="I58" s="5"/>
    </row>
    <row r="59" spans="1:9" x14ac:dyDescent="0.25">
      <c r="A59" s="9"/>
      <c r="B59" s="9"/>
      <c r="C59" s="5"/>
      <c r="D59" s="5"/>
      <c r="E59" s="5"/>
      <c r="F59" s="5"/>
      <c r="G59" s="5"/>
      <c r="H59" s="5"/>
      <c r="I59" s="5"/>
    </row>
    <row r="60" spans="1:9" x14ac:dyDescent="0.25">
      <c r="A60" s="9"/>
      <c r="B60" s="9"/>
      <c r="C60" s="5"/>
      <c r="D60" s="5"/>
      <c r="E60" s="5"/>
      <c r="F60" s="5"/>
      <c r="G60" s="5"/>
      <c r="H60" s="5"/>
      <c r="I60" s="5"/>
    </row>
    <row r="61" spans="1:9" x14ac:dyDescent="0.25">
      <c r="A61" s="9"/>
      <c r="B61" s="9"/>
      <c r="C61" s="5"/>
      <c r="D61" s="5"/>
      <c r="E61" s="5"/>
      <c r="F61" s="5"/>
      <c r="G61" s="5"/>
      <c r="H61" s="5"/>
      <c r="I61" s="5"/>
    </row>
    <row r="62" spans="1:9" x14ac:dyDescent="0.25">
      <c r="A62" s="9"/>
      <c r="B62" s="9"/>
      <c r="C62" s="5"/>
      <c r="D62" s="5"/>
      <c r="E62" s="5"/>
      <c r="F62" s="5"/>
      <c r="G62" s="5"/>
      <c r="H62" s="5"/>
      <c r="I62" s="5"/>
    </row>
    <row r="63" spans="1:9" x14ac:dyDescent="0.25">
      <c r="A63" s="9"/>
      <c r="B63" s="9"/>
      <c r="C63" s="5"/>
      <c r="D63" s="5"/>
      <c r="E63" s="5"/>
      <c r="F63" s="5"/>
      <c r="G63" s="5"/>
      <c r="H63" s="5"/>
      <c r="I63" s="5"/>
    </row>
    <row r="64" spans="1:9" x14ac:dyDescent="0.25">
      <c r="A64" s="9"/>
      <c r="B64" s="9"/>
      <c r="C64" s="5"/>
      <c r="D64" s="5"/>
      <c r="E64" s="5"/>
      <c r="F64" s="5"/>
      <c r="G64" s="5"/>
      <c r="H64" s="5"/>
      <c r="I64" s="5"/>
    </row>
    <row r="65" spans="1:9" x14ac:dyDescent="0.25">
      <c r="A65" s="9"/>
      <c r="B65" s="9"/>
      <c r="C65" s="5"/>
      <c r="D65" s="5"/>
      <c r="E65" s="5"/>
      <c r="F65" s="5"/>
      <c r="G65" s="5"/>
      <c r="H65" s="5"/>
      <c r="I65" s="5"/>
    </row>
    <row r="66" spans="1:9" x14ac:dyDescent="0.25">
      <c r="A66" s="9"/>
      <c r="B66" s="9"/>
      <c r="C66" s="5"/>
      <c r="D66" s="5"/>
      <c r="E66" s="5"/>
      <c r="F66" s="5"/>
      <c r="G66" s="5"/>
      <c r="H66" s="5"/>
      <c r="I66" s="5"/>
    </row>
    <row r="67" spans="1:9" x14ac:dyDescent="0.25">
      <c r="A67" s="9"/>
      <c r="B67" s="9"/>
      <c r="C67" s="5"/>
      <c r="D67" s="5"/>
      <c r="E67" s="5"/>
      <c r="F67" s="5"/>
      <c r="G67" s="5"/>
      <c r="H67" s="5"/>
      <c r="I67" s="5"/>
    </row>
    <row r="68" spans="1:9" x14ac:dyDescent="0.25">
      <c r="A68" s="9"/>
      <c r="B68" s="9"/>
      <c r="C68" s="5"/>
      <c r="D68" s="5"/>
      <c r="E68" s="5"/>
      <c r="F68" s="5"/>
      <c r="G68" s="5"/>
      <c r="H68" s="5"/>
      <c r="I68" s="5"/>
    </row>
    <row r="69" spans="1:9" x14ac:dyDescent="0.25">
      <c r="A69" s="9"/>
      <c r="B69" s="9"/>
      <c r="C69" s="5"/>
      <c r="D69" s="5"/>
      <c r="E69" s="5"/>
      <c r="F69" s="5"/>
      <c r="G69" s="5"/>
      <c r="H69" s="5"/>
      <c r="I69" s="5"/>
    </row>
    <row r="70" spans="1:9" x14ac:dyDescent="0.25">
      <c r="A70" s="9"/>
      <c r="B70" s="9"/>
      <c r="C70" s="5"/>
      <c r="D70" s="5"/>
      <c r="E70" s="5"/>
      <c r="F70" s="5"/>
      <c r="G70" s="5"/>
      <c r="H70" s="5"/>
      <c r="I70" s="5"/>
    </row>
    <row r="71" spans="1:9" x14ac:dyDescent="0.25">
      <c r="A71" s="9"/>
      <c r="B71" s="9"/>
      <c r="C71" s="5"/>
      <c r="D71" s="5"/>
      <c r="E71" s="5"/>
      <c r="F71" s="5"/>
      <c r="G71" s="5"/>
      <c r="H71" s="5"/>
      <c r="I71" s="5"/>
    </row>
    <row r="72" spans="1:9" x14ac:dyDescent="0.25">
      <c r="A72" s="9"/>
      <c r="B72" s="9"/>
      <c r="C72" s="5"/>
      <c r="D72" s="5"/>
      <c r="E72" s="5"/>
      <c r="F72" s="5"/>
      <c r="G72" s="5"/>
      <c r="H72" s="5"/>
      <c r="I72" s="5"/>
    </row>
    <row r="73" spans="1:9" x14ac:dyDescent="0.25">
      <c r="A73" s="9"/>
      <c r="B73" s="9"/>
      <c r="C73" s="5"/>
      <c r="D73" s="5"/>
      <c r="E73" s="5"/>
      <c r="F73" s="5"/>
      <c r="G73" s="5"/>
      <c r="H73" s="5"/>
      <c r="I73" s="5"/>
    </row>
    <row r="74" spans="1:9" x14ac:dyDescent="0.25">
      <c r="A74" s="9"/>
      <c r="B74" s="9"/>
      <c r="C74" s="5"/>
      <c r="D74" s="5"/>
      <c r="E74" s="5"/>
      <c r="F74" s="5"/>
      <c r="G74" s="5"/>
      <c r="H74" s="5"/>
      <c r="I74" s="5"/>
    </row>
    <row r="75" spans="1:9" x14ac:dyDescent="0.25">
      <c r="A75" s="9"/>
      <c r="B75" s="9"/>
      <c r="C75" s="5"/>
      <c r="D75" s="5"/>
      <c r="E75" s="5"/>
      <c r="F75" s="5"/>
      <c r="G75" s="5"/>
      <c r="H75" s="5"/>
      <c r="I75" s="5"/>
    </row>
    <row r="76" spans="1:9" x14ac:dyDescent="0.25">
      <c r="A76" s="9"/>
      <c r="B76" s="9"/>
      <c r="C76" s="5"/>
      <c r="D76" s="5"/>
      <c r="E76" s="5"/>
      <c r="F76" s="5"/>
      <c r="G76" s="5"/>
      <c r="H76" s="5"/>
      <c r="I76" s="5"/>
    </row>
    <row r="77" spans="1:9" x14ac:dyDescent="0.25">
      <c r="A77" s="9"/>
      <c r="B77" s="9"/>
      <c r="C77" s="5"/>
      <c r="D77" s="5"/>
      <c r="E77" s="5"/>
      <c r="F77" s="5"/>
      <c r="G77" s="5"/>
      <c r="H77" s="5"/>
      <c r="I77" s="5"/>
    </row>
    <row r="78" spans="1:9" x14ac:dyDescent="0.25">
      <c r="A78" s="9"/>
      <c r="B78" s="9"/>
      <c r="C78" s="5"/>
      <c r="D78" s="5"/>
      <c r="E78" s="5"/>
      <c r="F78" s="5"/>
      <c r="G78" s="5"/>
      <c r="H78" s="5"/>
      <c r="I78" s="5"/>
    </row>
    <row r="79" spans="1:9" x14ac:dyDescent="0.25">
      <c r="A79" s="9"/>
      <c r="B79" s="9"/>
      <c r="C79" s="5"/>
      <c r="D79" s="5"/>
      <c r="E79" s="5"/>
      <c r="F79" s="5"/>
      <c r="G79" s="5"/>
      <c r="H79" s="5"/>
      <c r="I79" s="5"/>
    </row>
    <row r="80" spans="1:9" x14ac:dyDescent="0.25">
      <c r="A80" s="9"/>
      <c r="B80" s="9"/>
      <c r="C80" s="5"/>
      <c r="D80" s="5"/>
      <c r="E80" s="5"/>
      <c r="F80" s="5"/>
      <c r="G80" s="5"/>
      <c r="H80" s="5"/>
      <c r="I80" s="5"/>
    </row>
    <row r="81" spans="1:9" x14ac:dyDescent="0.25">
      <c r="A81" s="9"/>
      <c r="B81" s="9"/>
      <c r="C81" s="5"/>
      <c r="D81" s="5"/>
      <c r="E81" s="5"/>
      <c r="F81" s="5"/>
      <c r="G81" s="5"/>
      <c r="H81" s="5"/>
      <c r="I81" s="5"/>
    </row>
    <row r="82" spans="1:9" x14ac:dyDescent="0.25">
      <c r="A82" s="9"/>
      <c r="B82" s="9"/>
      <c r="C82" s="5"/>
      <c r="D82" s="5"/>
      <c r="E82" s="5"/>
      <c r="F82" s="5"/>
      <c r="G82" s="5"/>
      <c r="H82" s="5"/>
      <c r="I82" s="5"/>
    </row>
    <row r="83" spans="1:9" x14ac:dyDescent="0.25">
      <c r="A83" s="9"/>
      <c r="B83" s="9"/>
      <c r="C83" s="5"/>
      <c r="D83" s="5"/>
      <c r="E83" s="5"/>
      <c r="F83" s="5"/>
      <c r="G83" s="5"/>
      <c r="H83" s="5"/>
      <c r="I83" s="5"/>
    </row>
    <row r="84" spans="1:9" x14ac:dyDescent="0.25">
      <c r="A84" s="9"/>
      <c r="B84" s="9"/>
      <c r="C84" s="5"/>
      <c r="D84" s="5"/>
      <c r="E84" s="5"/>
      <c r="F84" s="5"/>
      <c r="G84" s="5"/>
      <c r="H84" s="5"/>
      <c r="I84" s="5"/>
    </row>
    <row r="85" spans="1:9" x14ac:dyDescent="0.25">
      <c r="A85" s="9"/>
      <c r="B85" s="9"/>
      <c r="C85" s="5"/>
      <c r="D85" s="5"/>
      <c r="E85" s="5"/>
      <c r="F85" s="5"/>
      <c r="G85" s="5"/>
      <c r="H85" s="5"/>
      <c r="I85" s="5"/>
    </row>
    <row r="86" spans="1:9" x14ac:dyDescent="0.25">
      <c r="A86" s="9"/>
      <c r="B86" s="9"/>
      <c r="C86" s="5"/>
      <c r="D86" s="5"/>
      <c r="E86" s="5"/>
      <c r="F86" s="5"/>
      <c r="G86" s="5"/>
      <c r="H86" s="5"/>
      <c r="I86" s="5"/>
    </row>
    <row r="87" spans="1:9" x14ac:dyDescent="0.25">
      <c r="A87" s="9"/>
      <c r="B87" s="9"/>
      <c r="C87" s="5"/>
      <c r="D87" s="5"/>
      <c r="E87" s="5"/>
      <c r="F87" s="5"/>
      <c r="G87" s="5"/>
      <c r="H87" s="5"/>
      <c r="I87" s="5"/>
    </row>
    <row r="88" spans="1:9" x14ac:dyDescent="0.25">
      <c r="A88" s="9"/>
      <c r="B88" s="9"/>
      <c r="C88" s="5"/>
      <c r="D88" s="5"/>
      <c r="E88" s="5"/>
      <c r="F88" s="5"/>
      <c r="G88" s="5"/>
      <c r="H88" s="5"/>
      <c r="I88" s="5"/>
    </row>
    <row r="89" spans="1:9" x14ac:dyDescent="0.25">
      <c r="A89" s="9"/>
      <c r="B89" s="9"/>
      <c r="C89" s="5"/>
      <c r="D89" s="5"/>
      <c r="E89" s="5"/>
      <c r="F89" s="5"/>
      <c r="G89" s="5"/>
      <c r="H89" s="5"/>
      <c r="I89" s="5"/>
    </row>
    <row r="90" spans="1:9" x14ac:dyDescent="0.25">
      <c r="A90" s="9"/>
      <c r="B90" s="9"/>
      <c r="C90" s="5"/>
      <c r="D90" s="5"/>
      <c r="E90" s="5"/>
      <c r="F90" s="5"/>
      <c r="G90" s="5"/>
      <c r="H90" s="5"/>
      <c r="I90" s="5"/>
    </row>
    <row r="91" spans="1:9" x14ac:dyDescent="0.25">
      <c r="A91" s="9"/>
      <c r="B91" s="9"/>
      <c r="C91" s="5"/>
      <c r="D91" s="5"/>
      <c r="E91" s="5"/>
      <c r="F91" s="5"/>
      <c r="G91" s="5"/>
      <c r="H91" s="5"/>
      <c r="I91" s="5"/>
    </row>
    <row r="92" spans="1:9" x14ac:dyDescent="0.25">
      <c r="A92" s="9"/>
      <c r="B92" s="9"/>
      <c r="C92" s="5"/>
      <c r="D92" s="5"/>
      <c r="E92" s="5"/>
      <c r="F92" s="5"/>
      <c r="G92" s="5"/>
      <c r="H92" s="5"/>
      <c r="I92" s="5"/>
    </row>
    <row r="93" spans="1:9" x14ac:dyDescent="0.25">
      <c r="A93" s="9"/>
      <c r="B93" s="9"/>
      <c r="C93" s="5"/>
      <c r="D93" s="5"/>
      <c r="E93" s="5"/>
      <c r="F93" s="5"/>
      <c r="G93" s="5"/>
      <c r="H93" s="5"/>
      <c r="I93" s="5"/>
    </row>
    <row r="94" spans="1:9" x14ac:dyDescent="0.25">
      <c r="A94" s="9"/>
      <c r="B94" s="9"/>
      <c r="C94" s="5"/>
      <c r="D94" s="5"/>
      <c r="E94" s="5"/>
      <c r="F94" s="5"/>
      <c r="G94" s="5"/>
      <c r="H94" s="5"/>
      <c r="I94" s="5"/>
    </row>
    <row r="95" spans="1:9" x14ac:dyDescent="0.25">
      <c r="A95" s="9"/>
      <c r="B95" s="9"/>
      <c r="C95" s="5"/>
      <c r="D95" s="5"/>
      <c r="E95" s="5"/>
      <c r="F95" s="5"/>
      <c r="G95" s="5"/>
      <c r="H95" s="5"/>
      <c r="I95" s="5"/>
    </row>
    <row r="96" spans="1:9" x14ac:dyDescent="0.25">
      <c r="A96" s="9"/>
      <c r="B96" s="9"/>
      <c r="C96" s="5"/>
      <c r="D96" s="5"/>
      <c r="E96" s="5"/>
      <c r="F96" s="5"/>
      <c r="G96" s="5"/>
      <c r="H96" s="5"/>
      <c r="I96" s="5"/>
    </row>
    <row r="97" spans="1:9" x14ac:dyDescent="0.25">
      <c r="A97" s="9"/>
      <c r="B97" s="9"/>
      <c r="C97" s="5"/>
      <c r="D97" s="5"/>
      <c r="E97" s="5"/>
      <c r="F97" s="5"/>
      <c r="G97" s="5"/>
      <c r="H97" s="5"/>
      <c r="I97" s="5"/>
    </row>
  </sheetData>
  <sheetProtection algorithmName="SHA-512" hashValue="JRFuWA9nZ8sXDosrzYz1MhsKw8qpuuwdfIziMnSoGTUqjBXrqEmduUcsdz7OdZb2RZ2nn1GMLqkOuw3Com2gMA==" saltValue="5zEXRnJv6T6bYNvnkmsWJ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76B"/>
  </sheetPr>
  <dimension ref="A1:U87"/>
  <sheetViews>
    <sheetView zoomScaleNormal="100" zoomScaleSheetLayoutView="100" workbookViewId="0">
      <selection activeCell="C3" sqref="C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0" t="s">
        <v>84</v>
      </c>
      <c r="B1" s="111"/>
      <c r="C1" s="11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1" x14ac:dyDescent="0.25">
      <c r="A2" s="87"/>
      <c r="B2" s="90" t="s">
        <v>48</v>
      </c>
      <c r="C2" s="91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3">
        <v>1</v>
      </c>
      <c r="B3" s="12" t="s">
        <v>34</v>
      </c>
      <c r="C3" s="3" t="s">
        <v>136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3">
        <v>2</v>
      </c>
      <c r="B4" s="12" t="s">
        <v>33</v>
      </c>
      <c r="C4" s="3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3">
        <v>3</v>
      </c>
      <c r="B5" s="12" t="s">
        <v>35</v>
      </c>
      <c r="C5" s="3" t="s">
        <v>38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1" ht="18.75" x14ac:dyDescent="0.3">
      <c r="A6" s="64"/>
      <c r="B6" s="70" t="s">
        <v>52</v>
      </c>
      <c r="C6" s="8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1" x14ac:dyDescent="0.25">
      <c r="A7" s="86"/>
      <c r="B7" s="4" t="s">
        <v>49</v>
      </c>
      <c r="C7" s="8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5">
      <c r="A8" s="86"/>
      <c r="B8" s="6" t="s">
        <v>3</v>
      </c>
      <c r="C8" s="6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1" x14ac:dyDescent="0.25">
      <c r="A9" s="86"/>
      <c r="B9" s="6" t="s">
        <v>50</v>
      </c>
      <c r="C9" s="69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x14ac:dyDescent="0.25">
      <c r="A10" s="86"/>
      <c r="B10" s="6" t="s">
        <v>24</v>
      </c>
      <c r="C10" s="6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ht="18.75" x14ac:dyDescent="0.3">
      <c r="A11" s="64"/>
      <c r="B11" s="6" t="s">
        <v>51</v>
      </c>
      <c r="C11" s="58">
        <f>(C8*C9)+C8+C10</f>
        <v>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1" x14ac:dyDescent="0.25">
      <c r="A12" s="13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1" x14ac:dyDescent="0.25">
      <c r="A13" s="13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1" x14ac:dyDescent="0.25">
      <c r="A14" s="26"/>
      <c r="B14" s="2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13"/>
      <c r="B18" s="13"/>
      <c r="C18" s="5"/>
      <c r="D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25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</sheetData>
  <sheetProtection algorithmName="SHA-512" hashValue="oSlgHdqNDwi6nMG1UlP+kik8Sdy2ClHsLO7ZPjBuq4jmiGGuM7Jp4E75AVyqwwhFcsd3I1gPYoWaG0V3AZNHIQ==" saltValue="jRoccE8AhddXHn1tjbzaO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U89"/>
  <sheetViews>
    <sheetView zoomScaleNormal="100" zoomScaleSheetLayoutView="100" workbookViewId="0">
      <selection activeCell="G36" sqref="G36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0" t="s">
        <v>45</v>
      </c>
      <c r="B1" s="111"/>
      <c r="C1" s="11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7"/>
      <c r="B2" s="90" t="s">
        <v>48</v>
      </c>
      <c r="C2" s="91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3">
        <v>1</v>
      </c>
      <c r="B3" s="12" t="s">
        <v>34</v>
      </c>
      <c r="C3" s="3" t="s">
        <v>136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63">
        <v>2</v>
      </c>
      <c r="B4" s="12" t="s">
        <v>27</v>
      </c>
      <c r="C4" s="21" t="s">
        <v>96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3">
        <v>3</v>
      </c>
      <c r="B5" s="12" t="s">
        <v>70</v>
      </c>
      <c r="C5" s="3" t="s">
        <v>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3">
        <v>4</v>
      </c>
      <c r="B6" s="12" t="s">
        <v>33</v>
      </c>
      <c r="C6" s="3" t="s">
        <v>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3">
        <v>5</v>
      </c>
      <c r="B7" s="12" t="s">
        <v>35</v>
      </c>
      <c r="C7" s="3" t="s">
        <v>38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64"/>
      <c r="B8" s="65" t="s">
        <v>52</v>
      </c>
      <c r="C8" s="8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25">
      <c r="A9" s="86"/>
      <c r="B9" s="4" t="s">
        <v>49</v>
      </c>
      <c r="C9" s="7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6"/>
      <c r="B10" s="6" t="s">
        <v>3</v>
      </c>
      <c r="C10" s="68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6"/>
      <c r="B11" s="6" t="s">
        <v>50</v>
      </c>
      <c r="C11" s="69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6"/>
      <c r="B12" s="6" t="s">
        <v>24</v>
      </c>
      <c r="C12" s="68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64"/>
      <c r="B13" s="6" t="s">
        <v>51</v>
      </c>
      <c r="C13" s="58">
        <f>(C10*C11)+C10+C12</f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25">
      <c r="A14" s="13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26"/>
      <c r="B16" s="2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</sheetData>
  <sheetProtection algorithmName="SHA-512" hashValue="T80bTIX6zdbikOhRFmGviRw8p9rvKqtu1fPsY9ZRh2S7KKrNVAUPpwP1LZ1bwNQw9KYSY2vimde/nkBc/zVW0w==" saltValue="ieQJ+5HdJVEdvqWNPVo1qQ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2E76B"/>
  </sheetPr>
  <dimension ref="A1:U92"/>
  <sheetViews>
    <sheetView zoomScaleNormal="100" zoomScaleSheetLayoutView="100" workbookViewId="0">
      <selection activeCell="I12" sqref="I1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0" t="s">
        <v>72</v>
      </c>
      <c r="B1" s="111"/>
      <c r="C1" s="11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7"/>
      <c r="B2" s="90" t="s">
        <v>48</v>
      </c>
      <c r="C2" s="91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3">
        <v>1</v>
      </c>
      <c r="B3" s="12" t="s">
        <v>34</v>
      </c>
      <c r="C3" s="3" t="s">
        <v>136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3">
        <v>2</v>
      </c>
      <c r="B4" s="12" t="s">
        <v>27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3">
        <v>3</v>
      </c>
      <c r="B5" s="12" t="s">
        <v>70</v>
      </c>
      <c r="C5" s="3" t="s">
        <v>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3">
        <v>4</v>
      </c>
      <c r="B6" s="12" t="s">
        <v>37</v>
      </c>
      <c r="C6" s="3" t="s">
        <v>44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3">
        <v>5</v>
      </c>
      <c r="B7" s="12" t="s">
        <v>33</v>
      </c>
      <c r="C7" s="3" t="s">
        <v>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3">
        <v>6</v>
      </c>
      <c r="B8" s="12" t="s">
        <v>35</v>
      </c>
      <c r="C8" s="3" t="s">
        <v>38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4"/>
      <c r="B9" s="65" t="s">
        <v>52</v>
      </c>
      <c r="C9" s="8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6"/>
      <c r="B10" s="4" t="s">
        <v>49</v>
      </c>
      <c r="C10" s="7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6"/>
      <c r="B11" s="6" t="s">
        <v>3</v>
      </c>
      <c r="C11" s="68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6"/>
      <c r="B12" s="6" t="s">
        <v>50</v>
      </c>
      <c r="C12" s="69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86"/>
      <c r="B13" s="6" t="s">
        <v>24</v>
      </c>
      <c r="C13" s="6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4"/>
      <c r="B14" s="6" t="s">
        <v>51</v>
      </c>
      <c r="C14" s="58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+6ARntLBNC8GODFNHDVbMi1AanwFBlk7yj/BVcjpc555iKdrdbz1dbLROSmxrvez7osC2gQYEz/Azm9Vl4Zvfw==" saltValue="C94ypa74/t8dNFrpKeC8uw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0E11-2E4F-4319-B0A1-E1F5D5A74E70}">
  <sheetPr>
    <tabColor rgb="FFC2E76B"/>
  </sheetPr>
  <dimension ref="A1:U92"/>
  <sheetViews>
    <sheetView zoomScaleNormal="100" zoomScaleSheetLayoutView="100" workbookViewId="0">
      <selection activeCell="F13" sqref="F1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10" t="s">
        <v>137</v>
      </c>
      <c r="B1" s="111"/>
      <c r="C1" s="11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A2" s="87"/>
      <c r="B2" s="90" t="s">
        <v>48</v>
      </c>
      <c r="C2" s="91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25">
      <c r="A3" s="63">
        <v>1</v>
      </c>
      <c r="B3" s="12" t="s">
        <v>34</v>
      </c>
      <c r="C3" s="3" t="s">
        <v>152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25">
      <c r="A4" s="63">
        <v>2</v>
      </c>
      <c r="B4" s="12" t="s">
        <v>27</v>
      </c>
      <c r="C4" s="3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25">
      <c r="A5" s="63">
        <v>3</v>
      </c>
      <c r="B5" s="12" t="s">
        <v>70</v>
      </c>
      <c r="C5" s="3" t="s">
        <v>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25">
      <c r="A6" s="63">
        <v>4</v>
      </c>
      <c r="B6" s="12" t="s">
        <v>37</v>
      </c>
      <c r="C6" s="3" t="s">
        <v>44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5">
      <c r="A7" s="63">
        <v>5</v>
      </c>
      <c r="B7" s="12" t="s">
        <v>33</v>
      </c>
      <c r="C7" s="3" t="s">
        <v>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25">
      <c r="A8" s="63">
        <v>6</v>
      </c>
      <c r="B8" s="12" t="s">
        <v>35</v>
      </c>
      <c r="C8" s="106" t="s">
        <v>147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64"/>
      <c r="B9" s="65" t="s">
        <v>52</v>
      </c>
      <c r="C9" s="8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25">
      <c r="A10" s="86"/>
      <c r="B10" s="4" t="s">
        <v>49</v>
      </c>
      <c r="C10" s="7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25">
      <c r="A11" s="86"/>
      <c r="B11" s="6" t="s">
        <v>3</v>
      </c>
      <c r="C11" s="68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25">
      <c r="A12" s="86"/>
      <c r="B12" s="6" t="s">
        <v>50</v>
      </c>
      <c r="C12" s="69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25">
      <c r="A13" s="86"/>
      <c r="B13" s="6" t="s">
        <v>24</v>
      </c>
      <c r="C13" s="6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64"/>
      <c r="B14" s="6" t="s">
        <v>51</v>
      </c>
      <c r="C14" s="58">
        <f>(C11*C12)+C11+C13</f>
        <v>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25">
      <c r="A15" s="13"/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25">
      <c r="A16" s="13"/>
      <c r="B16" s="1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25">
      <c r="A17" s="13"/>
      <c r="B17" s="1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25">
      <c r="A18" s="13"/>
      <c r="B18" s="1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25">
      <c r="A20" s="13"/>
      <c r="B20" s="1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13"/>
      <c r="B21" s="1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25">
      <c r="A22" s="13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25">
      <c r="A23" s="13"/>
      <c r="B23" s="13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25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25">
      <c r="A25" s="13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25">
      <c r="A26" s="13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25">
      <c r="A27" s="13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25">
      <c r="A28" s="13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13"/>
      <c r="B29" s="1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25">
      <c r="A30" s="13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25">
      <c r="A31" s="13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13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25">
      <c r="A33" s="13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25">
      <c r="A34" s="13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25">
      <c r="A35" s="13"/>
      <c r="B35" s="1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13"/>
      <c r="B36" s="1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25">
      <c r="A37" s="13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13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13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13"/>
      <c r="B40" s="1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25">
      <c r="A41" s="13"/>
      <c r="B41" s="1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25">
      <c r="A42" s="13"/>
      <c r="B42" s="1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25">
      <c r="A43" s="13"/>
      <c r="B43" s="1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25">
      <c r="A44" s="13"/>
      <c r="B44" s="1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25">
      <c r="A45" s="13"/>
      <c r="B45" s="1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25">
      <c r="A46" s="13"/>
      <c r="B46" s="1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25">
      <c r="A47" s="13"/>
      <c r="B47" s="1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13"/>
      <c r="B48" s="1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13"/>
      <c r="B49" s="1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13"/>
      <c r="B50" s="1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x14ac:dyDescent="0.25">
      <c r="A51" s="13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13"/>
      <c r="B52" s="1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13"/>
      <c r="B53" s="1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25">
      <c r="A54" s="13"/>
      <c r="B54" s="1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25">
      <c r="A55" s="13"/>
      <c r="B55" s="1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25">
      <c r="A56" s="13"/>
      <c r="B56" s="1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25">
      <c r="A57" s="13"/>
      <c r="B57" s="1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13"/>
      <c r="B58" s="1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13"/>
      <c r="B59" s="1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13"/>
      <c r="B60" s="1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13"/>
      <c r="B61" s="1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13"/>
      <c r="B62" s="1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13"/>
      <c r="B63" s="1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13"/>
      <c r="B64" s="1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13"/>
      <c r="B65" s="1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25">
      <c r="A66" s="13"/>
      <c r="B66" s="1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5">
      <c r="A67" s="13"/>
      <c r="B67" s="1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25">
      <c r="A68" s="13"/>
      <c r="B68" s="1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25">
      <c r="A69" s="13"/>
      <c r="B69" s="1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25">
      <c r="A70" s="13"/>
      <c r="B70" s="1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25">
      <c r="A71" s="13"/>
      <c r="B71" s="1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25">
      <c r="A72" s="13"/>
      <c r="B72" s="1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25">
      <c r="A73" s="13"/>
      <c r="B73" s="1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25">
      <c r="A74" s="13"/>
      <c r="B74" s="1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x14ac:dyDescent="0.25">
      <c r="A75" s="13"/>
      <c r="B75" s="1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25">
      <c r="A76" s="13"/>
      <c r="B76" s="1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25">
      <c r="A77" s="13"/>
      <c r="B77" s="1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25">
      <c r="A78" s="13"/>
      <c r="B78" s="1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25">
      <c r="A79" s="13"/>
      <c r="B79" s="1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25">
      <c r="A80" s="13"/>
      <c r="B80" s="1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25">
      <c r="A81" s="13"/>
      <c r="B81" s="1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25">
      <c r="A82" s="13"/>
      <c r="B82" s="1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25">
      <c r="A83" s="13"/>
      <c r="B83" s="1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25">
      <c r="A84" s="13"/>
      <c r="B84" s="1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25">
      <c r="A85" s="13"/>
      <c r="B85" s="1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25">
      <c r="A86" s="13"/>
      <c r="B86" s="1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25">
      <c r="A87" s="13"/>
      <c r="B87" s="1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25">
      <c r="A88" s="13"/>
      <c r="B88" s="1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25">
      <c r="A89" s="13"/>
      <c r="B89" s="1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25">
      <c r="A90" s="13"/>
      <c r="B90" s="1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25">
      <c r="A91" s="13"/>
      <c r="B91" s="1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25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sheetProtection algorithmName="SHA-512" hashValue="18pbhCivBVrc7LGtvHUCZW+s2Dtgf5Vsdm1Z6B+JVwv1J/CiWPO5D0imlwdoC6IxKAJPc65iqX2uKmk28690tg==" saltValue="4koMiAc2kwHHnAJEeNWa8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r:id="rId1"/>
  <colBreaks count="2" manualBreakCount="2">
    <brk id="10662" max="15" man="1"/>
    <brk id="10663" max="1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8</vt:i4>
      </vt:variant>
    </vt:vector>
  </HeadingPairs>
  <TitlesOfParts>
    <vt:vector size="22" baseType="lpstr">
      <vt:lpstr>Basisgegevens </vt:lpstr>
      <vt:lpstr>Totaalblad</vt:lpstr>
      <vt:lpstr>1. Touchscreen 75 inch</vt:lpstr>
      <vt:lpstr>2. Touchscreen 65 inch </vt:lpstr>
      <vt:lpstr>3,. Touchscreen 86 inch</vt:lpstr>
      <vt:lpstr>4. Wandmontage</vt:lpstr>
      <vt:lpstr>5. Muurlift</vt:lpstr>
      <vt:lpstr>6. Verrijdbaar onderstel</vt:lpstr>
      <vt:lpstr>6.1 Verrijdbaar onderstel </vt:lpstr>
      <vt:lpstr>7. OPS - PC Module</vt:lpstr>
      <vt:lpstr>8. Soundbar</vt:lpstr>
      <vt:lpstr>9. uurtarieven</vt:lpstr>
      <vt:lpstr>10. Accessoires</vt:lpstr>
      <vt:lpstr>11. Beheer MDM</vt:lpstr>
      <vt:lpstr>'1. Touchscreen 75 inch'!Afdrukbereik</vt:lpstr>
      <vt:lpstr>'2. Touchscreen 65 inch '!Afdrukbereik</vt:lpstr>
      <vt:lpstr>'3,. Touchscreen 86 inch'!Afdrukbereik</vt:lpstr>
      <vt:lpstr>'4. Wandmontage'!Afdrukbereik</vt:lpstr>
      <vt:lpstr>'5. Muurlift'!Afdrukbereik</vt:lpstr>
      <vt:lpstr>'6. Verrijdbaar onderstel'!Afdrukbereik</vt:lpstr>
      <vt:lpstr>'6.1 Verrijdbaar onderstel 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Mitchel Vos</cp:lastModifiedBy>
  <cp:lastPrinted>2017-06-20T14:01:24Z</cp:lastPrinted>
  <dcterms:created xsi:type="dcterms:W3CDTF">2016-06-24T08:43:48Z</dcterms:created>
  <dcterms:modified xsi:type="dcterms:W3CDTF">2023-04-25T13:53:25Z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