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6"/>
  <workbookPr defaultThemeVersion="166925"/>
  <mc:AlternateContent xmlns:mc="http://schemas.openxmlformats.org/markup-compatibility/2006">
    <mc:Choice Requires="x15">
      <x15ac:absPath xmlns:x15ac="http://schemas.microsoft.com/office/spreadsheetml/2010/11/ac" url="/Library/Dropbox BIC BV/BiC bv Dropbox/BiC Leeuwarden/BiC Leeuwarden/BiC_Consultancy/LMC voortgezet onderwijs/2023 EA laptops leerlingen/aanbestedingsdocument en bijlagen/concept/"/>
    </mc:Choice>
  </mc:AlternateContent>
  <xr:revisionPtr revIDLastSave="0" documentId="13_ncr:1_{4E8296A3-87C1-FC46-817E-0082A9527EE1}" xr6:coauthVersionLast="47" xr6:coauthVersionMax="47" xr10:uidLastSave="{00000000-0000-0000-0000-000000000000}"/>
  <bookViews>
    <workbookView xWindow="31800" yWindow="500" windowWidth="28800" windowHeight="15760" xr2:uid="{26A0E56A-9CA4-EB40-BF12-5B4691CBE874}"/>
  </bookViews>
  <sheets>
    <sheet name="Waardemodel" sheetId="2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7" i="2" l="1"/>
  <c r="C7" i="2"/>
  <c r="C4" i="2"/>
  <c r="D5" i="2"/>
  <c r="B39" i="2"/>
  <c r="E16" i="2"/>
  <c r="E18" i="2"/>
  <c r="B40" i="2"/>
  <c r="G23" i="2"/>
  <c r="G24" i="2"/>
  <c r="G27" i="2"/>
  <c r="B41" i="2"/>
  <c r="B38" i="2"/>
  <c r="B5" i="2"/>
  <c r="B3" i="2"/>
  <c r="C3" i="2"/>
</calcChain>
</file>

<file path=xl/sharedStrings.xml><?xml version="1.0" encoding="utf-8"?>
<sst xmlns="http://schemas.openxmlformats.org/spreadsheetml/2006/main" count="69" uniqueCount="51">
  <si>
    <t>4 goed</t>
  </si>
  <si>
    <t>3 voldoende</t>
  </si>
  <si>
    <t>2 matig</t>
  </si>
  <si>
    <t>1 onvoldoende</t>
  </si>
  <si>
    <t>5 uitmuntend</t>
  </si>
  <si>
    <t>Totaal:</t>
  </si>
  <si>
    <t>Percentage</t>
  </si>
  <si>
    <t>UITSLUITING</t>
  </si>
  <si>
    <t>Factor:</t>
  </si>
  <si>
    <t>N.v.t.</t>
  </si>
  <si>
    <t>Beoordelen open vragen (beoordelingsfase 1)</t>
  </si>
  <si>
    <t>Beoordelen webportal (beoordelingsfase 1)</t>
  </si>
  <si>
    <t>Beoordelen gebruikerstest (beoordelingsfase 2)</t>
  </si>
  <si>
    <t>Ja: 5 punten
Nee: 0 punt</t>
  </si>
  <si>
    <t>Eindscore:</t>
  </si>
  <si>
    <t>Maximaal te behalen waarde:</t>
  </si>
  <si>
    <t>Vraag 1 bestelproces / garantieproces</t>
  </si>
  <si>
    <t>1. Login werkt conform opgegeven inloggegevens (indien nee krijgt inschrijver nog 1 kans voor nieuwe gegevens en anders volgt uitsluiting).</t>
  </si>
  <si>
    <t xml:space="preserve"> </t>
  </si>
  <si>
    <t>Ja, voldoet goed (automatische hulp bij aanklikken van een onderdeel) : 10 punten
Aanwezig maar beperkt zich tot het stellen van een vraag of iemand bellen: 5 punten
Nee niet mogelijk: 0 punten</t>
  </si>
  <si>
    <t xml:space="preserve">2.Kwaliteit van de sleeve </t>
  </si>
  <si>
    <t>3.	 kwaliteit van de laptop</t>
  </si>
  <si>
    <t>beter dan de huidige PRO 445</t>
  </si>
  <si>
    <t>vergelijkbaar met huidige PRO 445</t>
  </si>
  <si>
    <t>meer dan 2 verbeterpunten ten opzichte van PRO 445</t>
  </si>
  <si>
    <t xml:space="preserve">3. Fictieve bestelling: alle elementen uit bijlage 10 zijn er in verwerkt en zijn mogelijk. </t>
  </si>
  <si>
    <t>Gegevens kunnen volledig aangeleverd worden: 10 pnt
 1 verbeterpunt: 7 pnt
Slecht (meer dan 1 verbeterpunt): 0 pnt</t>
  </si>
  <si>
    <t>bandbreedte min/max:</t>
  </si>
  <si>
    <t>TOTAAL kwaliteit maximale score</t>
  </si>
  <si>
    <t>open vragen</t>
  </si>
  <si>
    <t>webportal</t>
  </si>
  <si>
    <t>gebruikerstest laptops</t>
  </si>
  <si>
    <t>1 of 2 verbeterpunten ten opzichte van PRO 445</t>
  </si>
  <si>
    <t>3. kwaliteit beeldscherm</t>
  </si>
  <si>
    <t>5. kwaliteit camera</t>
  </si>
  <si>
    <t>6. look and feel</t>
  </si>
  <si>
    <t>7. gewicht</t>
  </si>
  <si>
    <t>8. dikte</t>
  </si>
  <si>
    <t>9. formaat</t>
  </si>
  <si>
    <t>10. kwaliteit WIFI</t>
  </si>
  <si>
    <t>11. mate van geluid (koeling)</t>
  </si>
  <si>
    <t>4. kwaliteit geluidspeakers</t>
  </si>
  <si>
    <t>12. kwaliteit toetsenbord</t>
  </si>
  <si>
    <t>13. robuustheid voor leerlingen</t>
  </si>
  <si>
    <t>1. Het herstelproces werkt in 1 x en moet zonder specifieke technische kennis kunnen worden uitgevoerd (indien nee: geen waarde)</t>
  </si>
  <si>
    <t>NVT</t>
  </si>
  <si>
    <t>5. Inzichtelijkheid reparatieopdracht.</t>
  </si>
  <si>
    <t>2. Algehele indruk opzet/ uitstraling/ laagdrempeligheid van de portal / Logische opbouw van de schermen en eenvoud van de opzet van de portal.</t>
  </si>
  <si>
    <t>4. Aanwezigheid van een gebruiksvriendelijke en werkende zoekfunctie binnen de portal.</t>
  </si>
  <si>
    <t>Algehele indruk is goed/ boven verwachting: 10 pnt
Algehele indruk is voldoende met 1 verbeterpunt: 7 pnt
Algehele indruk is matig met 2 verbeterpunten: 3 pnt
Algehele indruk is slecht; er zijn meer dan 2 verbeterpunten: 0 pnt</t>
  </si>
  <si>
    <t>Ja: 10 punten (statusoverzicht en track&amp;trace)
Ja: 5 punten alleen statusoverzicht 
Nee: 0 punten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</si>
</sst>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&quot;€&quot;\ #,##0.00_);[Red]\(&quot;€&quot;\ #,##0.00\)"/>
    <numFmt numFmtId="44" formatCode="_(&quot;€&quot;\ * #,##0.00_);_(&quot;€&quot;\ * \(#,##0.00\);_(&quot;€&quot;\ * &quot;-&quot;??_);_(@_)"/>
    <numFmt numFmtId="164" formatCode="&quot;€&quot;\ #,##0.00"/>
  </numFmts>
  <fonts count="20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Verdana"/>
      <family val="2"/>
    </font>
    <font>
      <b/>
      <sz val="8"/>
      <color rgb="FF000000"/>
      <name val="Verdana"/>
      <family val="2"/>
    </font>
    <font>
      <sz val="8"/>
      <color rgb="FF000000"/>
      <name val="Verdana"/>
      <family val="2"/>
    </font>
    <font>
      <b/>
      <sz val="10"/>
      <color theme="0"/>
      <name val="Verdana"/>
      <family val="2"/>
    </font>
    <font>
      <sz val="10"/>
      <color theme="1"/>
      <name val="Calibri"/>
      <family val="2"/>
      <scheme val="minor"/>
    </font>
    <font>
      <b/>
      <sz val="10"/>
      <color rgb="FF000000"/>
      <name val="Verdana"/>
      <family val="2"/>
    </font>
    <font>
      <sz val="8"/>
      <color theme="1"/>
      <name val="Verdana"/>
      <family val="2"/>
    </font>
    <font>
      <b/>
      <sz val="8"/>
      <color rgb="FFFFFFFF"/>
      <name val="Verdana"/>
      <family val="2"/>
    </font>
    <font>
      <sz val="8"/>
      <name val="Calibri"/>
      <family val="2"/>
      <scheme val="minor"/>
    </font>
    <font>
      <b/>
      <sz val="8"/>
      <color rgb="FFFF0000"/>
      <name val="Verdana"/>
      <family val="2"/>
    </font>
    <font>
      <b/>
      <sz val="12"/>
      <color rgb="FF000000"/>
      <name val="Verdana"/>
      <family val="2"/>
    </font>
    <font>
      <sz val="9"/>
      <color theme="1"/>
      <name val="Verdana"/>
      <family val="2"/>
    </font>
    <font>
      <b/>
      <sz val="11"/>
      <color theme="0"/>
      <name val="Verdana"/>
      <family val="2"/>
    </font>
    <font>
      <sz val="11"/>
      <color theme="1"/>
      <name val="Verdana"/>
      <family val="2"/>
    </font>
    <font>
      <sz val="10"/>
      <color rgb="FFFF0000"/>
      <name val="Verdana"/>
      <family val="2"/>
    </font>
    <font>
      <sz val="10"/>
      <color theme="0"/>
      <name val="Verdana"/>
      <family val="2"/>
    </font>
    <font>
      <b/>
      <sz val="12"/>
      <color theme="0"/>
      <name val="Verdana"/>
      <family val="2"/>
    </font>
    <font>
      <b/>
      <sz val="12"/>
      <color theme="1"/>
      <name val="Verdana"/>
      <family val="2"/>
    </font>
  </fonts>
  <fills count="14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808080"/>
        <bgColor indexed="64"/>
      </patternFill>
    </fill>
    <fill>
      <patternFill patternType="solid">
        <fgColor rgb="FFA6A6A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71">
    <xf numFmtId="0" fontId="0" fillId="0" borderId="0" xfId="0"/>
    <xf numFmtId="0" fontId="3" fillId="3" borderId="1" xfId="0" applyFont="1" applyFill="1" applyBorder="1" applyAlignment="1">
      <alignment horizontal="justify" vertical="center" wrapText="1"/>
    </xf>
    <xf numFmtId="0" fontId="3" fillId="4" borderId="1" xfId="0" applyFont="1" applyFill="1" applyBorder="1" applyAlignment="1">
      <alignment horizontal="justify" vertical="center" wrapText="1"/>
    </xf>
    <xf numFmtId="0" fontId="6" fillId="0" borderId="0" xfId="0" applyFont="1"/>
    <xf numFmtId="9" fontId="7" fillId="4" borderId="1" xfId="1" applyFont="1" applyFill="1" applyBorder="1" applyAlignment="1">
      <alignment horizontal="center" vertical="center" wrapText="1"/>
    </xf>
    <xf numFmtId="44" fontId="6" fillId="0" borderId="0" xfId="2" applyFont="1"/>
    <xf numFmtId="164" fontId="6" fillId="0" borderId="0" xfId="0" applyNumberFormat="1" applyFont="1"/>
    <xf numFmtId="8" fontId="8" fillId="2" borderId="1" xfId="0" applyNumberFormat="1" applyFont="1" applyFill="1" applyBorder="1" applyAlignment="1">
      <alignment horizontal="center" vertical="center" wrapText="1"/>
    </xf>
    <xf numFmtId="8" fontId="4" fillId="2" borderId="2" xfId="0" applyNumberFormat="1" applyFont="1" applyFill="1" applyBorder="1" applyAlignment="1">
      <alignment horizontal="center" vertical="center" wrapText="1"/>
    </xf>
    <xf numFmtId="0" fontId="9" fillId="6" borderId="1" xfId="0" applyFont="1" applyFill="1" applyBorder="1" applyAlignment="1">
      <alignment horizontal="center" vertical="center" wrapText="1"/>
    </xf>
    <xf numFmtId="0" fontId="9" fillId="6" borderId="4" xfId="0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justify" vertical="center" wrapText="1"/>
    </xf>
    <xf numFmtId="0" fontId="11" fillId="2" borderId="2" xfId="0" applyFont="1" applyFill="1" applyBorder="1" applyAlignment="1">
      <alignment horizontal="center" vertical="center" wrapText="1"/>
    </xf>
    <xf numFmtId="0" fontId="12" fillId="3" borderId="11" xfId="0" applyFont="1" applyFill="1" applyBorder="1" applyAlignment="1">
      <alignment horizontal="justify" vertical="center" wrapText="1"/>
    </xf>
    <xf numFmtId="164" fontId="2" fillId="7" borderId="0" xfId="0" applyNumberFormat="1" applyFont="1" applyFill="1"/>
    <xf numFmtId="0" fontId="2" fillId="0" borderId="13" xfId="0" applyFont="1" applyBorder="1" applyAlignment="1">
      <alignment vertical="center"/>
    </xf>
    <xf numFmtId="1" fontId="14" fillId="9" borderId="4" xfId="2" applyNumberFormat="1" applyFont="1" applyFill="1" applyBorder="1" applyAlignment="1">
      <alignment vertical="center"/>
    </xf>
    <xf numFmtId="44" fontId="15" fillId="0" borderId="0" xfId="2" applyFont="1" applyAlignment="1">
      <alignment vertical="center"/>
    </xf>
    <xf numFmtId="0" fontId="15" fillId="0" borderId="0" xfId="0" applyFont="1" applyAlignment="1">
      <alignment vertical="center"/>
    </xf>
    <xf numFmtId="164" fontId="14" fillId="9" borderId="4" xfId="2" applyNumberFormat="1" applyFont="1" applyFill="1" applyBorder="1" applyAlignment="1">
      <alignment vertical="center"/>
    </xf>
    <xf numFmtId="0" fontId="3" fillId="3" borderId="9" xfId="0" applyFont="1" applyFill="1" applyBorder="1" applyAlignment="1">
      <alignment horizontal="left" vertical="center" wrapText="1"/>
    </xf>
    <xf numFmtId="0" fontId="3" fillId="3" borderId="4" xfId="0" applyFont="1" applyFill="1" applyBorder="1" applyAlignment="1">
      <alignment horizontal="left" vertical="center" wrapText="1"/>
    </xf>
    <xf numFmtId="0" fontId="6" fillId="0" borderId="0" xfId="0" applyFont="1" applyAlignment="1">
      <alignment vertical="center"/>
    </xf>
    <xf numFmtId="0" fontId="9" fillId="10" borderId="2" xfId="0" applyFont="1" applyFill="1" applyBorder="1" applyAlignment="1">
      <alignment horizontal="center" vertical="center" wrapText="1"/>
    </xf>
    <xf numFmtId="0" fontId="9" fillId="10" borderId="8" xfId="0" applyFont="1" applyFill="1" applyBorder="1" applyAlignment="1">
      <alignment horizontal="center" vertical="center" wrapText="1"/>
    </xf>
    <xf numFmtId="0" fontId="9" fillId="6" borderId="10" xfId="0" applyFont="1" applyFill="1" applyBorder="1" applyAlignment="1">
      <alignment horizontal="center" vertical="center" wrapText="1"/>
    </xf>
    <xf numFmtId="9" fontId="2" fillId="0" borderId="9" xfId="1" applyFont="1" applyBorder="1"/>
    <xf numFmtId="164" fontId="2" fillId="12" borderId="9" xfId="0" applyNumberFormat="1" applyFont="1" applyFill="1" applyBorder="1"/>
    <xf numFmtId="164" fontId="2" fillId="0" borderId="9" xfId="0" applyNumberFormat="1" applyFont="1" applyBorder="1"/>
    <xf numFmtId="164" fontId="16" fillId="13" borderId="9" xfId="0" applyNumberFormat="1" applyFont="1" applyFill="1" applyBorder="1"/>
    <xf numFmtId="0" fontId="2" fillId="0" borderId="9" xfId="0" applyFont="1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5" xfId="0" applyBorder="1" applyAlignment="1">
      <alignment horizontal="center" vertical="center"/>
    </xf>
    <xf numFmtId="164" fontId="18" fillId="10" borderId="15" xfId="0" applyNumberFormat="1" applyFont="1" applyFill="1" applyBorder="1" applyAlignment="1">
      <alignment horizontal="center" vertical="center"/>
    </xf>
    <xf numFmtId="164" fontId="18" fillId="10" borderId="15" xfId="0" applyNumberFormat="1" applyFont="1" applyFill="1" applyBorder="1" applyAlignment="1">
      <alignment horizontal="right" vertical="center"/>
    </xf>
    <xf numFmtId="0" fontId="7" fillId="3" borderId="11" xfId="0" applyFont="1" applyFill="1" applyBorder="1" applyAlignment="1">
      <alignment horizontal="justify" vertical="center" wrapText="1"/>
    </xf>
    <xf numFmtId="164" fontId="17" fillId="10" borderId="0" xfId="0" applyNumberFormat="1" applyFont="1" applyFill="1" applyAlignment="1">
      <alignment horizontal="right" vertical="center"/>
    </xf>
    <xf numFmtId="164" fontId="19" fillId="11" borderId="11" xfId="0" applyNumberFormat="1" applyFont="1" applyFill="1" applyBorder="1" applyAlignment="1">
      <alignment vertical="center"/>
    </xf>
    <xf numFmtId="0" fontId="11" fillId="2" borderId="17" xfId="0" applyFont="1" applyFill="1" applyBorder="1" applyAlignment="1">
      <alignment horizontal="center" vertical="center" wrapText="1"/>
    </xf>
    <xf numFmtId="164" fontId="2" fillId="0" borderId="2" xfId="0" applyNumberFormat="1" applyFont="1" applyBorder="1"/>
    <xf numFmtId="164" fontId="2" fillId="12" borderId="11" xfId="0" applyNumberFormat="1" applyFont="1" applyFill="1" applyBorder="1" applyAlignment="1">
      <alignment vertical="center"/>
    </xf>
    <xf numFmtId="164" fontId="16" fillId="13" borderId="11" xfId="0" applyNumberFormat="1" applyFont="1" applyFill="1" applyBorder="1" applyAlignment="1">
      <alignment vertical="center"/>
    </xf>
    <xf numFmtId="0" fontId="14" fillId="9" borderId="9" xfId="0" applyFont="1" applyFill="1" applyBorder="1" applyAlignment="1">
      <alignment horizontal="center" vertical="center"/>
    </xf>
    <xf numFmtId="0" fontId="14" fillId="9" borderId="10" xfId="0" applyFont="1" applyFill="1" applyBorder="1" applyAlignment="1">
      <alignment horizontal="center" vertical="center"/>
    </xf>
    <xf numFmtId="0" fontId="14" fillId="9" borderId="4" xfId="0" applyFont="1" applyFill="1" applyBorder="1" applyAlignment="1">
      <alignment horizontal="center" vertical="center"/>
    </xf>
    <xf numFmtId="0" fontId="5" fillId="5" borderId="5" xfId="0" applyFont="1" applyFill="1" applyBorder="1" applyAlignment="1">
      <alignment horizontal="center" vertical="center" wrapText="1"/>
    </xf>
    <xf numFmtId="0" fontId="5" fillId="5" borderId="6" xfId="0" applyFont="1" applyFill="1" applyBorder="1" applyAlignment="1">
      <alignment horizontal="center" vertical="center" wrapText="1"/>
    </xf>
    <xf numFmtId="0" fontId="5" fillId="5" borderId="7" xfId="0" applyFont="1" applyFill="1" applyBorder="1" applyAlignment="1">
      <alignment horizontal="center" vertical="center" wrapText="1"/>
    </xf>
    <xf numFmtId="0" fontId="5" fillId="5" borderId="9" xfId="0" applyFont="1" applyFill="1" applyBorder="1" applyAlignment="1">
      <alignment horizontal="center" vertical="center" wrapText="1"/>
    </xf>
    <xf numFmtId="0" fontId="5" fillId="5" borderId="10" xfId="0" applyFont="1" applyFill="1" applyBorder="1" applyAlignment="1">
      <alignment horizontal="center" vertical="center" wrapText="1"/>
    </xf>
    <xf numFmtId="0" fontId="5" fillId="5" borderId="4" xfId="0" applyFont="1" applyFill="1" applyBorder="1" applyAlignment="1">
      <alignment horizontal="center" vertical="center" wrapText="1"/>
    </xf>
    <xf numFmtId="0" fontId="5" fillId="5" borderId="12" xfId="0" applyFont="1" applyFill="1" applyBorder="1" applyAlignment="1">
      <alignment horizontal="center" vertical="center" wrapText="1"/>
    </xf>
    <xf numFmtId="0" fontId="5" fillId="5" borderId="0" xfId="0" applyFont="1" applyFill="1" applyAlignment="1">
      <alignment horizontal="center" vertical="center" wrapText="1"/>
    </xf>
    <xf numFmtId="9" fontId="13" fillId="4" borderId="9" xfId="1" applyFont="1" applyFill="1" applyBorder="1" applyAlignment="1">
      <alignment horizontal="left" vertical="center" wrapText="1"/>
    </xf>
    <xf numFmtId="9" fontId="13" fillId="4" borderId="4" xfId="1" applyFont="1" applyFill="1" applyBorder="1" applyAlignment="1">
      <alignment horizontal="left" vertical="center" wrapText="1"/>
    </xf>
    <xf numFmtId="9" fontId="13" fillId="8" borderId="9" xfId="1" applyFont="1" applyFill="1" applyBorder="1" applyAlignment="1">
      <alignment horizontal="left" vertical="center" wrapText="1"/>
    </xf>
    <xf numFmtId="9" fontId="13" fillId="8" borderId="4" xfId="1" applyFont="1" applyFill="1" applyBorder="1" applyAlignment="1">
      <alignment horizontal="left" vertical="center" wrapText="1"/>
    </xf>
    <xf numFmtId="9" fontId="13" fillId="8" borderId="9" xfId="1" applyFont="1" applyFill="1" applyBorder="1" applyAlignment="1">
      <alignment horizontal="right" vertical="center" wrapText="1"/>
    </xf>
    <xf numFmtId="9" fontId="13" fillId="8" borderId="4" xfId="1" applyFont="1" applyFill="1" applyBorder="1" applyAlignment="1">
      <alignment horizontal="right" vertical="center" wrapText="1"/>
    </xf>
    <xf numFmtId="9" fontId="13" fillId="4" borderId="9" xfId="1" applyFont="1" applyFill="1" applyBorder="1" applyAlignment="1">
      <alignment horizontal="right" vertical="center" wrapText="1"/>
    </xf>
    <xf numFmtId="9" fontId="13" fillId="4" borderId="4" xfId="1" applyFont="1" applyFill="1" applyBorder="1" applyAlignment="1">
      <alignment horizontal="right" vertical="center" wrapText="1"/>
    </xf>
    <xf numFmtId="0" fontId="3" fillId="4" borderId="9" xfId="0" applyFont="1" applyFill="1" applyBorder="1" applyAlignment="1">
      <alignment horizontal="center" vertical="center" wrapText="1"/>
    </xf>
    <xf numFmtId="0" fontId="3" fillId="4" borderId="10" xfId="0" applyFont="1" applyFill="1" applyBorder="1" applyAlignment="1">
      <alignment horizontal="center" vertical="center" wrapText="1"/>
    </xf>
    <xf numFmtId="0" fontId="3" fillId="4" borderId="7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left" vertical="center" wrapText="1"/>
    </xf>
    <xf numFmtId="0" fontId="3" fillId="3" borderId="4" xfId="0" applyFont="1" applyFill="1" applyBorder="1" applyAlignment="1">
      <alignment horizontal="left" vertical="center" wrapText="1"/>
    </xf>
    <xf numFmtId="0" fontId="3" fillId="3" borderId="9" xfId="0" applyFont="1" applyFill="1" applyBorder="1" applyAlignment="1">
      <alignment horizontal="center" vertical="center" wrapText="1"/>
    </xf>
    <xf numFmtId="0" fontId="3" fillId="3" borderId="10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</cellXfs>
  <cellStyles count="3">
    <cellStyle name="Procent" xfId="1" builtinId="5"/>
    <cellStyle name="Standaard" xfId="0" builtinId="0"/>
    <cellStyle name="Valuta" xfId="2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59C537-3B0E-1046-BD21-A197BD23E614}">
  <dimension ref="A1:H41"/>
  <sheetViews>
    <sheetView showGridLines="0" tabSelected="1" zoomScale="130" zoomScaleNormal="130" workbookViewId="0">
      <selection activeCell="C26" sqref="C26"/>
    </sheetView>
  </sheetViews>
  <sheetFormatPr baseColWidth="10" defaultColWidth="11" defaultRowHeight="16" x14ac:dyDescent="0.2"/>
  <cols>
    <col min="1" max="1" width="37.5" customWidth="1"/>
    <col min="2" max="3" width="20.83203125" customWidth="1"/>
    <col min="4" max="4" width="45.33203125" customWidth="1"/>
    <col min="5" max="6" width="22.6640625" customWidth="1"/>
    <col min="7" max="7" width="24.5" customWidth="1"/>
  </cols>
  <sheetData>
    <row r="1" spans="1:8" ht="89" customHeight="1" thickBot="1" x14ac:dyDescent="0.25">
      <c r="A1" s="47" t="s">
        <v>10</v>
      </c>
      <c r="B1" s="48"/>
      <c r="C1" s="48"/>
      <c r="D1" s="48"/>
      <c r="E1" s="49"/>
    </row>
    <row r="2" spans="1:8" ht="25" thickBot="1" x14ac:dyDescent="0.25">
      <c r="A2" s="11"/>
      <c r="B2" s="9" t="s">
        <v>16</v>
      </c>
      <c r="C2" s="25" t="s">
        <v>5</v>
      </c>
      <c r="D2" s="31"/>
    </row>
    <row r="3" spans="1:8" ht="17" thickBot="1" x14ac:dyDescent="0.25">
      <c r="A3" s="2" t="s">
        <v>6</v>
      </c>
      <c r="B3" s="4">
        <f>B4/$C$4</f>
        <v>1</v>
      </c>
      <c r="C3" s="26">
        <f>SUM(B3:B3)</f>
        <v>1</v>
      </c>
      <c r="D3" s="32"/>
    </row>
    <row r="4" spans="1:8" ht="17" thickBot="1" x14ac:dyDescent="0.25">
      <c r="A4" s="1" t="s">
        <v>4</v>
      </c>
      <c r="B4" s="7">
        <v>40000</v>
      </c>
      <c r="C4" s="27">
        <f>SUM(B4:B4)</f>
        <v>40000</v>
      </c>
      <c r="D4" s="34" t="s">
        <v>27</v>
      </c>
    </row>
    <row r="5" spans="1:8" ht="17" thickBot="1" x14ac:dyDescent="0.25">
      <c r="A5" s="1" t="s">
        <v>0</v>
      </c>
      <c r="B5" s="8">
        <f>B4*0.7</f>
        <v>28000</v>
      </c>
      <c r="C5" s="28"/>
      <c r="D5" s="35">
        <f>C4-C7</f>
        <v>80000</v>
      </c>
    </row>
    <row r="6" spans="1:8" ht="17" thickBot="1" x14ac:dyDescent="0.25">
      <c r="A6" s="1" t="s">
        <v>1</v>
      </c>
      <c r="B6" s="8">
        <v>0</v>
      </c>
      <c r="C6" s="28"/>
      <c r="D6" s="32"/>
    </row>
    <row r="7" spans="1:8" ht="17" customHeight="1" thickBot="1" x14ac:dyDescent="0.25">
      <c r="A7" s="1" t="s">
        <v>2</v>
      </c>
      <c r="B7" s="8">
        <f>-40000</f>
        <v>-40000</v>
      </c>
      <c r="C7" s="29">
        <f>B7</f>
        <v>-40000</v>
      </c>
      <c r="D7" s="32"/>
    </row>
    <row r="8" spans="1:8" ht="17" customHeight="1" thickBot="1" x14ac:dyDescent="0.25">
      <c r="A8" s="1" t="s">
        <v>3</v>
      </c>
      <c r="B8" s="12" t="s">
        <v>7</v>
      </c>
      <c r="C8" s="30"/>
      <c r="D8" s="33"/>
    </row>
    <row r="9" spans="1:8" x14ac:dyDescent="0.2">
      <c r="A9" s="3"/>
      <c r="B9" s="3"/>
      <c r="C9" s="3"/>
      <c r="D9" s="3"/>
      <c r="E9" s="5"/>
      <c r="F9" s="3"/>
      <c r="G9" s="5"/>
      <c r="H9" s="5"/>
    </row>
    <row r="10" spans="1:8" ht="17" customHeight="1" thickBot="1" x14ac:dyDescent="0.25">
      <c r="A10" s="53" t="s">
        <v>11</v>
      </c>
      <c r="B10" s="54"/>
      <c r="C10" s="54"/>
      <c r="D10" s="54"/>
      <c r="E10" s="54"/>
      <c r="F10" s="3"/>
      <c r="G10" s="5"/>
      <c r="H10" s="5"/>
    </row>
    <row r="11" spans="1:8" ht="60" customHeight="1" thickBot="1" x14ac:dyDescent="0.25">
      <c r="A11" s="55" t="s">
        <v>17</v>
      </c>
      <c r="B11" s="56"/>
      <c r="C11" s="61" t="s">
        <v>13</v>
      </c>
      <c r="D11" s="62"/>
      <c r="E11" s="15">
        <v>5</v>
      </c>
      <c r="F11" s="3"/>
      <c r="G11" s="5"/>
      <c r="H11" s="5"/>
    </row>
    <row r="12" spans="1:8" ht="82" customHeight="1" thickBot="1" x14ac:dyDescent="0.25">
      <c r="A12" s="57" t="s">
        <v>47</v>
      </c>
      <c r="B12" s="58"/>
      <c r="C12" s="59" t="s">
        <v>49</v>
      </c>
      <c r="D12" s="60"/>
      <c r="E12" s="15">
        <v>10</v>
      </c>
      <c r="F12" s="22" t="s">
        <v>18</v>
      </c>
      <c r="G12" s="5" t="s">
        <v>18</v>
      </c>
      <c r="H12" s="5"/>
    </row>
    <row r="13" spans="1:8" ht="61" customHeight="1" thickBot="1" x14ac:dyDescent="0.25">
      <c r="A13" s="55" t="s">
        <v>25</v>
      </c>
      <c r="B13" s="56"/>
      <c r="C13" s="61" t="s">
        <v>26</v>
      </c>
      <c r="D13" s="62"/>
      <c r="E13" s="15">
        <v>10</v>
      </c>
      <c r="F13" s="3"/>
      <c r="G13" s="5"/>
      <c r="H13" s="5"/>
    </row>
    <row r="14" spans="1:8" ht="104" customHeight="1" thickBot="1" x14ac:dyDescent="0.25">
      <c r="A14" s="55" t="s">
        <v>48</v>
      </c>
      <c r="B14" s="56"/>
      <c r="C14" s="61" t="s">
        <v>19</v>
      </c>
      <c r="D14" s="62"/>
      <c r="E14" s="15">
        <v>10</v>
      </c>
      <c r="F14" s="3"/>
      <c r="G14" s="5"/>
      <c r="H14" s="5"/>
    </row>
    <row r="15" spans="1:8" ht="50" customHeight="1" thickBot="1" x14ac:dyDescent="0.25">
      <c r="A15" s="57" t="s">
        <v>46</v>
      </c>
      <c r="B15" s="58"/>
      <c r="C15" s="59" t="s">
        <v>50</v>
      </c>
      <c r="D15" s="60"/>
      <c r="E15" s="15">
        <v>10</v>
      </c>
      <c r="F15" s="3"/>
      <c r="G15" s="5"/>
      <c r="H15" s="5"/>
    </row>
    <row r="16" spans="1:8" s="18" customFormat="1" ht="22" customHeight="1" thickBot="1" x14ac:dyDescent="0.25">
      <c r="A16" s="44" t="s">
        <v>14</v>
      </c>
      <c r="B16" s="45"/>
      <c r="C16" s="45"/>
      <c r="D16" s="46"/>
      <c r="E16" s="16">
        <f>SUM(E11:E15)</f>
        <v>45</v>
      </c>
      <c r="F16" s="18" t="s">
        <v>18</v>
      </c>
      <c r="G16" s="17"/>
      <c r="H16" s="17"/>
    </row>
    <row r="17" spans="1:8" ht="17" thickBot="1" x14ac:dyDescent="0.25">
      <c r="A17" s="44" t="s">
        <v>8</v>
      </c>
      <c r="B17" s="45"/>
      <c r="C17" s="45"/>
      <c r="D17" s="46"/>
      <c r="E17" s="19">
        <v>500</v>
      </c>
      <c r="F17" s="3"/>
      <c r="G17" s="5"/>
      <c r="H17" s="5"/>
    </row>
    <row r="18" spans="1:8" ht="20" customHeight="1" thickBot="1" x14ac:dyDescent="0.25">
      <c r="A18" s="44" t="s">
        <v>15</v>
      </c>
      <c r="B18" s="45"/>
      <c r="C18" s="45"/>
      <c r="D18" s="46"/>
      <c r="E18" s="36">
        <f>E16*E17</f>
        <v>22500</v>
      </c>
      <c r="F18" s="3"/>
      <c r="G18" s="5"/>
      <c r="H18" s="5"/>
    </row>
    <row r="19" spans="1:8" ht="17" thickBot="1" x14ac:dyDescent="0.25">
      <c r="A19" s="3"/>
      <c r="B19" s="3"/>
      <c r="C19" s="3"/>
      <c r="D19" s="3"/>
      <c r="E19" s="5"/>
      <c r="F19" s="3"/>
      <c r="G19" s="5"/>
      <c r="H19" s="5"/>
    </row>
    <row r="20" spans="1:8" ht="17" customHeight="1" thickBot="1" x14ac:dyDescent="0.25">
      <c r="A20" s="50" t="s">
        <v>12</v>
      </c>
      <c r="B20" s="51"/>
      <c r="C20" s="51"/>
      <c r="D20" s="51"/>
      <c r="E20" s="51"/>
      <c r="F20" s="52"/>
    </row>
    <row r="21" spans="1:8" ht="46" customHeight="1" thickBot="1" x14ac:dyDescent="0.25">
      <c r="A21" s="11"/>
      <c r="B21" s="11"/>
      <c r="C21" s="23" t="s">
        <v>22</v>
      </c>
      <c r="D21" s="23" t="s">
        <v>23</v>
      </c>
      <c r="E21" s="24" t="s">
        <v>32</v>
      </c>
      <c r="F21" s="24" t="s">
        <v>24</v>
      </c>
      <c r="G21" s="10" t="s">
        <v>5</v>
      </c>
      <c r="H21" s="3"/>
    </row>
    <row r="22" spans="1:8" ht="17" thickBot="1" x14ac:dyDescent="0.25">
      <c r="A22" s="63"/>
      <c r="B22" s="64"/>
      <c r="C22" s="64"/>
      <c r="D22" s="64"/>
      <c r="E22" s="64"/>
      <c r="F22" s="64"/>
      <c r="G22" s="65"/>
      <c r="H22" s="3"/>
    </row>
    <row r="23" spans="1:8" ht="33" customHeight="1" thickBot="1" x14ac:dyDescent="0.25">
      <c r="A23" s="66" t="s">
        <v>44</v>
      </c>
      <c r="B23" s="67"/>
      <c r="C23" s="7">
        <v>20000</v>
      </c>
      <c r="D23" s="68" t="s">
        <v>9</v>
      </c>
      <c r="E23" s="69"/>
      <c r="F23" s="69"/>
      <c r="G23" s="42">
        <f>SUM(C23:C36)</f>
        <v>53000</v>
      </c>
      <c r="H23" s="6" t="s">
        <v>18</v>
      </c>
    </row>
    <row r="24" spans="1:8" ht="40" customHeight="1" thickBot="1" x14ac:dyDescent="0.25">
      <c r="A24" s="66" t="s">
        <v>20</v>
      </c>
      <c r="B24" s="67"/>
      <c r="C24" s="7">
        <v>1000</v>
      </c>
      <c r="D24" s="7">
        <v>0</v>
      </c>
      <c r="E24" s="7">
        <v>-1500</v>
      </c>
      <c r="F24" s="40" t="s">
        <v>45</v>
      </c>
      <c r="G24" s="43">
        <f>SUM(E24:E36)</f>
        <v>-32000</v>
      </c>
      <c r="H24" s="3"/>
    </row>
    <row r="25" spans="1:8" ht="71" customHeight="1" thickBot="1" x14ac:dyDescent="0.25">
      <c r="A25" s="68" t="s">
        <v>21</v>
      </c>
      <c r="B25" s="69"/>
      <c r="C25" s="69"/>
      <c r="D25" s="69"/>
      <c r="E25" s="69"/>
      <c r="F25" s="70"/>
      <c r="G25" s="41"/>
      <c r="H25" s="3"/>
    </row>
    <row r="26" spans="1:8" ht="50" customHeight="1" thickBot="1" x14ac:dyDescent="0.25">
      <c r="A26" s="66" t="s">
        <v>33</v>
      </c>
      <c r="B26" s="67"/>
      <c r="C26" s="7">
        <v>4000</v>
      </c>
      <c r="D26" s="7">
        <v>0</v>
      </c>
      <c r="E26" s="7">
        <v>-3500</v>
      </c>
      <c r="F26" s="12" t="s">
        <v>7</v>
      </c>
      <c r="G26" s="34" t="s">
        <v>27</v>
      </c>
      <c r="H26" s="6"/>
    </row>
    <row r="27" spans="1:8" ht="57" customHeight="1" thickBot="1" x14ac:dyDescent="0.25">
      <c r="A27" s="66" t="s">
        <v>41</v>
      </c>
      <c r="B27" s="67"/>
      <c r="C27" s="7">
        <v>4000</v>
      </c>
      <c r="D27" s="7">
        <v>0</v>
      </c>
      <c r="E27" s="7">
        <v>-3500</v>
      </c>
      <c r="F27" s="12" t="s">
        <v>7</v>
      </c>
      <c r="G27" s="35">
        <f>G23-G24</f>
        <v>85000</v>
      </c>
      <c r="H27" s="6"/>
    </row>
    <row r="28" spans="1:8" ht="50" customHeight="1" thickBot="1" x14ac:dyDescent="0.25">
      <c r="A28" s="66" t="s">
        <v>34</v>
      </c>
      <c r="B28" s="67"/>
      <c r="C28" s="7">
        <v>4000</v>
      </c>
      <c r="D28" s="7">
        <v>0</v>
      </c>
      <c r="E28" s="7">
        <v>-3500</v>
      </c>
      <c r="F28" s="12" t="s">
        <v>7</v>
      </c>
      <c r="G28" s="14"/>
      <c r="H28" s="6"/>
    </row>
    <row r="29" spans="1:8" ht="50" customHeight="1" thickBot="1" x14ac:dyDescent="0.25">
      <c r="A29" s="66" t="s">
        <v>35</v>
      </c>
      <c r="B29" s="67"/>
      <c r="C29" s="7">
        <v>2000</v>
      </c>
      <c r="D29" s="7">
        <v>0</v>
      </c>
      <c r="E29" s="7">
        <v>-1500</v>
      </c>
      <c r="F29" s="12" t="s">
        <v>45</v>
      </c>
      <c r="G29" s="14"/>
      <c r="H29" s="6"/>
    </row>
    <row r="30" spans="1:8" ht="50" customHeight="1" thickBot="1" x14ac:dyDescent="0.25">
      <c r="A30" s="20" t="s">
        <v>36</v>
      </c>
      <c r="B30" s="21"/>
      <c r="C30" s="7">
        <v>4000</v>
      </c>
      <c r="D30" s="7">
        <v>0</v>
      </c>
      <c r="E30" s="7">
        <v>-3500</v>
      </c>
      <c r="F30" s="12" t="s">
        <v>45</v>
      </c>
      <c r="G30" s="14"/>
      <c r="H30" s="6"/>
    </row>
    <row r="31" spans="1:8" ht="50" customHeight="1" thickBot="1" x14ac:dyDescent="0.25">
      <c r="A31" s="20" t="s">
        <v>37</v>
      </c>
      <c r="B31" s="21"/>
      <c r="C31" s="7">
        <v>1000</v>
      </c>
      <c r="D31" s="7">
        <v>0</v>
      </c>
      <c r="E31" s="7">
        <v>-1500</v>
      </c>
      <c r="F31" s="12" t="s">
        <v>45</v>
      </c>
      <c r="G31" s="14"/>
      <c r="H31" s="6"/>
    </row>
    <row r="32" spans="1:8" ht="50" customHeight="1" thickBot="1" x14ac:dyDescent="0.25">
      <c r="A32" s="20" t="s">
        <v>38</v>
      </c>
      <c r="B32" s="21"/>
      <c r="C32" s="7">
        <v>1000</v>
      </c>
      <c r="D32" s="7">
        <v>0</v>
      </c>
      <c r="E32" s="7">
        <v>-1500</v>
      </c>
      <c r="F32" s="12" t="s">
        <v>45</v>
      </c>
      <c r="G32" s="14"/>
      <c r="H32" s="6"/>
    </row>
    <row r="33" spans="1:8" ht="50" customHeight="1" thickBot="1" x14ac:dyDescent="0.25">
      <c r="A33" s="66" t="s">
        <v>39</v>
      </c>
      <c r="B33" s="67"/>
      <c r="C33" s="7">
        <v>4000</v>
      </c>
      <c r="D33" s="7">
        <v>0</v>
      </c>
      <c r="E33" s="7">
        <v>-3500</v>
      </c>
      <c r="F33" s="12" t="s">
        <v>7</v>
      </c>
      <c r="G33" s="14"/>
      <c r="H33" s="6"/>
    </row>
    <row r="34" spans="1:8" ht="50" customHeight="1" thickBot="1" x14ac:dyDescent="0.25">
      <c r="A34" s="20" t="s">
        <v>40</v>
      </c>
      <c r="B34" s="21"/>
      <c r="C34" s="7">
        <v>4000</v>
      </c>
      <c r="D34" s="7">
        <v>0</v>
      </c>
      <c r="E34" s="7">
        <v>-3500</v>
      </c>
      <c r="F34" s="12" t="s">
        <v>7</v>
      </c>
      <c r="G34" s="14"/>
      <c r="H34" s="6"/>
    </row>
    <row r="35" spans="1:8" ht="50" customHeight="1" thickBot="1" x14ac:dyDescent="0.25">
      <c r="A35" s="20" t="s">
        <v>42</v>
      </c>
      <c r="B35" s="21"/>
      <c r="C35" s="7">
        <v>2000</v>
      </c>
      <c r="D35" s="7">
        <v>0</v>
      </c>
      <c r="E35" s="7">
        <v>-1500</v>
      </c>
      <c r="F35" s="12" t="s">
        <v>7</v>
      </c>
      <c r="G35" s="14"/>
      <c r="H35" s="6"/>
    </row>
    <row r="36" spans="1:8" ht="50" customHeight="1" thickBot="1" x14ac:dyDescent="0.25">
      <c r="A36" s="66" t="s">
        <v>43</v>
      </c>
      <c r="B36" s="67"/>
      <c r="C36" s="7">
        <v>2000</v>
      </c>
      <c r="D36" s="7">
        <v>0</v>
      </c>
      <c r="E36" s="7">
        <v>-3500</v>
      </c>
      <c r="F36" s="12" t="s">
        <v>7</v>
      </c>
      <c r="G36" s="14"/>
      <c r="H36" s="6"/>
    </row>
    <row r="38" spans="1:8" ht="34" x14ac:dyDescent="0.2">
      <c r="A38" s="13" t="s">
        <v>28</v>
      </c>
      <c r="B38" s="39">
        <f>SUM(B39:B41)</f>
        <v>187500</v>
      </c>
    </row>
    <row r="39" spans="1:8" x14ac:dyDescent="0.2">
      <c r="A39" s="37" t="s">
        <v>29</v>
      </c>
      <c r="B39" s="38">
        <f>D5</f>
        <v>80000</v>
      </c>
    </row>
    <row r="40" spans="1:8" x14ac:dyDescent="0.2">
      <c r="A40" s="37" t="s">
        <v>30</v>
      </c>
      <c r="B40" s="38">
        <f>E18</f>
        <v>22500</v>
      </c>
    </row>
    <row r="41" spans="1:8" x14ac:dyDescent="0.2">
      <c r="A41" s="37" t="s">
        <v>31</v>
      </c>
      <c r="B41" s="38">
        <f>G27</f>
        <v>85000</v>
      </c>
      <c r="D41" t="s">
        <v>18</v>
      </c>
    </row>
  </sheetData>
  <sheetProtection algorithmName="SHA-512" hashValue="pCu9vN+yL1JMhvOnQCigdAKJcxlDtx7I08/pH+Sb+PTMkmLtruLLNWDo/7+TOWGrQ90iSfjlb+kZxzCNyhLz/g==" saltValue="8fG8vx8wJKyZDHaDJsGNUg==" spinCount="100000" sheet="1" objects="1" scenarios="1"/>
  <mergeCells count="27">
    <mergeCell ref="A22:G22"/>
    <mergeCell ref="A36:B36"/>
    <mergeCell ref="A28:B28"/>
    <mergeCell ref="A29:B29"/>
    <mergeCell ref="A26:B26"/>
    <mergeCell ref="A27:B27"/>
    <mergeCell ref="A23:B23"/>
    <mergeCell ref="A24:B24"/>
    <mergeCell ref="A25:F25"/>
    <mergeCell ref="D23:F23"/>
    <mergeCell ref="A33:B33"/>
    <mergeCell ref="A16:D16"/>
    <mergeCell ref="A1:E1"/>
    <mergeCell ref="A20:F20"/>
    <mergeCell ref="A10:E10"/>
    <mergeCell ref="A11:B11"/>
    <mergeCell ref="A12:B12"/>
    <mergeCell ref="C12:D12"/>
    <mergeCell ref="C11:D11"/>
    <mergeCell ref="A13:B13"/>
    <mergeCell ref="C13:D13"/>
    <mergeCell ref="A14:B14"/>
    <mergeCell ref="C14:D14"/>
    <mergeCell ref="A15:B15"/>
    <mergeCell ref="C15:D15"/>
    <mergeCell ref="A17:D17"/>
    <mergeCell ref="A18:D18"/>
  </mergeCells>
  <phoneticPr fontId="1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Waardemodel</vt:lpstr>
    </vt:vector>
  </TitlesOfParts>
  <Manager/>
  <Company>inkoopadviesbureau BiC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Saskia Roos</dc:creator>
  <cp:keywords/>
  <dc:description>Copyright BiC!</dc:description>
  <cp:lastModifiedBy>Saskia Roos</cp:lastModifiedBy>
  <dcterms:created xsi:type="dcterms:W3CDTF">2020-03-23T12:24:07Z</dcterms:created>
  <dcterms:modified xsi:type="dcterms:W3CDTF">2023-02-10T12:03:30Z</dcterms:modified>
  <cp:category/>
</cp:coreProperties>
</file>