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CS\2023\Eindhoven\cms geovisia\aanbestedingsstukken\"/>
    </mc:Choice>
  </mc:AlternateContent>
  <xr:revisionPtr revIDLastSave="0" documentId="13_ncr:1_{3B9C47B2-417F-4B31-B58B-9FD7CC6273F4}" xr6:coauthVersionLast="47" xr6:coauthVersionMax="47" xr10:uidLastSave="{00000000-0000-0000-0000-000000000000}"/>
  <bookViews>
    <workbookView xWindow="-28920" yWindow="-120" windowWidth="29040" windowHeight="15720" xr2:uid="{BCFC2FDB-97C4-4185-ABAA-BBB8FB78E7A2}"/>
  </bookViews>
  <sheets>
    <sheet name="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9" i="1" l="1"/>
  <c r="G20" i="1"/>
  <c r="G21" i="1"/>
  <c r="G22" i="1"/>
  <c r="E21" i="1"/>
  <c r="E22" i="1"/>
  <c r="E19" i="1"/>
  <c r="E20" i="1"/>
  <c r="E18" i="1"/>
  <c r="G18" i="1"/>
  <c r="G13" i="1"/>
  <c r="G14" i="1" s="1"/>
  <c r="G8" i="1"/>
  <c r="G9" i="1" s="1"/>
  <c r="G23" i="1" l="1"/>
  <c r="G25" i="1" s="1"/>
  <c r="H25" i="1" s="1"/>
</calcChain>
</file>

<file path=xl/sharedStrings.xml><?xml version="1.0" encoding="utf-8"?>
<sst xmlns="http://schemas.openxmlformats.org/spreadsheetml/2006/main" count="38" uniqueCount="37">
  <si>
    <t xml:space="preserve">Invulformulier C Prijs </t>
  </si>
  <si>
    <t>Instructie: U dient op alle gele velden een prijs in te vullen die binnen de gestelde bandbreedtes/bereik valt, een prijswaarde hierbuiten levert een ongeldig prijsformulier op!</t>
  </si>
  <si>
    <t>Onderdeel P1.1 Eenmalige kosten</t>
  </si>
  <si>
    <t>Uw Prijs</t>
  </si>
  <si>
    <t>Weging</t>
  </si>
  <si>
    <t>Uw totaalprijs voor onderdeel P1.1:</t>
  </si>
  <si>
    <t>Onderdeel P1.2 Vaste jaarlijkse kosten</t>
  </si>
  <si>
    <t>Uw totaalprijs voor onderdeel P1.2:</t>
  </si>
  <si>
    <t>Minimale uurtarief</t>
  </si>
  <si>
    <t>Maximale uurtarief</t>
  </si>
  <si>
    <t>Uw uurtarief</t>
  </si>
  <si>
    <t>Uw uurtarief binnen het bereik?</t>
  </si>
  <si>
    <t>Fictief aantal uren</t>
  </si>
  <si>
    <t>2. Account- en/of projectmanagement</t>
  </si>
  <si>
    <t>3. Ontwerp-, test- en ontwikkelwerkzaamheden</t>
  </si>
  <si>
    <t>Uw totaalprijs voor onderdeel P1.3:</t>
  </si>
  <si>
    <t xml:space="preserve">Uw inschrijfprijs P1 (P1.1 + P.1.2 + P1.3): </t>
  </si>
  <si>
    <t>Ondertekening namens de Inschrijver, uit hoofd van zijn functie, het bovenstaande naar waarheid te hebben ingevuld</t>
  </si>
  <si>
    <t>Onderneming</t>
  </si>
  <si>
    <t xml:space="preserve">Naam rechtsgeldige vertegenwoordiger
</t>
  </si>
  <si>
    <t>Functie</t>
  </si>
  <si>
    <t>Handtekening</t>
  </si>
  <si>
    <t>Uw prijs initiële looptijd</t>
  </si>
  <si>
    <t>Voor 4 jaar (initiële looptijd)</t>
  </si>
  <si>
    <t>4. Trainer</t>
  </si>
  <si>
    <t>5. Architect</t>
  </si>
  <si>
    <t>1. Adviseur/consultant</t>
  </si>
  <si>
    <t>Uw inschrijfprijs per functie</t>
  </si>
  <si>
    <t>Uw prijs eenmalige kosten</t>
  </si>
  <si>
    <t>Plaats en datum</t>
  </si>
  <si>
    <t>Onderdeel P1.3 Specificatie uurtarieven</t>
  </si>
  <si>
    <t>Horende bij de Europees Openbare aanbesteding: 'Meldsysteem en geografisch beheersysteem en bijbehorende dienstverlening'.</t>
  </si>
  <si>
    <t>Bij onderdeel P1.3 wordt voor de berekening van de inschrijfprijs uitgegaan van een fictief aantal uren per functie. Voor deze post geldt dat het aangegeven aantal uren een indiciatie is waarop Inschrijver zijn calculatie baseert en waarop gemeente Eindhoven zijn beoordeling op prijs baseert. Gemeente Eindhoven is niet verplicht dit aantal uren bij inschrijver af te nemen en inschrijver berekent de betreffende diensten door aan gemeente Eindhoven op basis van het hier opgegeven uurtarief en op basis van het werkelijk afgenomen aantal uren. De hier bedoelde diensten worden uitsluitend op basis van een schriftelijke opdracht van gemeente Eindhoven geleverd en aan de gemeente doorbelast.</t>
  </si>
  <si>
    <t>Het uitvoeren van beheer en hosting aan het meldsysteem en geografisch beheersysteem conform SLA, hieronder valt ook onderhoud (volgens GIBIT artikel 8.3 en 8.10), bestaande uit: 
- Correctief onderhoud
- Preventief onderhoud
- Innovatief onderhoud
- Gebruikersondersteuning 
- Tijdig voldoen aan relevante wet- en regelgeving
- Blijft voldoen aan overeengekomen interopabiliteitseisen
- Door updates en upgrades tijdig voldoen aan nieuwe versies van Gemeentelijke ICT-kwaliteitsnormen</t>
  </si>
  <si>
    <r>
      <t xml:space="preserve">Implementatie conform K4: Implementatieplan/Conversieplan, inclusief:
</t>
    </r>
    <r>
      <rPr>
        <sz val="11"/>
        <rFont val="Calibri"/>
        <family val="2"/>
        <scheme val="minor"/>
      </rPr>
      <t>- Licenties en alle toebehoren</t>
    </r>
  </si>
  <si>
    <t>Budgetkelder</t>
  </si>
  <si>
    <t>Budgetplafond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</si>
</sst>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1"/>
      <name val="Calibri"/>
      <family val="2"/>
      <scheme val="minor"/>
    </font>
    <font>
      <b/>
      <sz val="14"/>
      <name val="Calibri"/>
      <family val="2"/>
      <scheme val="minor"/>
    </font>
    <font>
      <b/>
      <sz val="11"/>
      <name val="Calibri"/>
      <family val="2"/>
      <scheme val="minor"/>
    </font>
    <font>
      <b/>
      <u/>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5" tint="0.39997558519241921"/>
        <bgColor indexed="64"/>
      </patternFill>
    </fill>
  </fills>
  <borders count="15">
    <border>
      <left/>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slantDashDot">
        <color auto="1"/>
      </left>
      <right style="slantDashDot">
        <color auto="1"/>
      </right>
      <top style="slantDashDot">
        <color auto="1"/>
      </top>
      <bottom style="slantDashDot">
        <color auto="1"/>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40">
    <xf numFmtId="0" fontId="0" fillId="0" borderId="0" xfId="0"/>
    <xf numFmtId="0" fontId="0" fillId="0" borderId="0" xfId="0" applyAlignment="1">
      <alignment horizontal="center"/>
    </xf>
    <xf numFmtId="164" fontId="0" fillId="0" borderId="0" xfId="0" applyNumberFormat="1" applyAlignment="1">
      <alignment horizontal="center"/>
    </xf>
    <xf numFmtId="0" fontId="3" fillId="3" borderId="1" xfId="0" applyFont="1" applyFill="1" applyBorder="1" applyAlignment="1">
      <alignment vertical="top" wrapText="1"/>
    </xf>
    <xf numFmtId="0" fontId="3" fillId="3" borderId="4" xfId="0" applyFont="1" applyFill="1" applyBorder="1" applyAlignment="1">
      <alignment vertical="top" wrapText="1"/>
    </xf>
    <xf numFmtId="0" fontId="3" fillId="3" borderId="2" xfId="0" applyFont="1" applyFill="1" applyBorder="1" applyAlignment="1">
      <alignment vertical="top" wrapText="1"/>
    </xf>
    <xf numFmtId="0" fontId="3" fillId="3" borderId="8" xfId="0" applyFont="1" applyFill="1" applyBorder="1" applyAlignment="1">
      <alignment vertical="top" wrapText="1"/>
    </xf>
    <xf numFmtId="0" fontId="0" fillId="3" borderId="0" xfId="0" applyFill="1" applyAlignment="1">
      <alignment horizontal="center"/>
    </xf>
    <xf numFmtId="0" fontId="2" fillId="4" borderId="0" xfId="0" applyFont="1" applyFill="1"/>
    <xf numFmtId="0" fontId="0" fillId="3" borderId="0" xfId="0" applyFill="1"/>
    <xf numFmtId="164" fontId="4" fillId="3" borderId="0" xfId="0" applyNumberFormat="1" applyFont="1" applyFill="1" applyAlignment="1">
      <alignment horizontal="center"/>
    </xf>
    <xf numFmtId="0" fontId="4" fillId="4" borderId="0" xfId="0" applyFont="1" applyFill="1"/>
    <xf numFmtId="0" fontId="5" fillId="4" borderId="0" xfId="0" applyFont="1" applyFill="1" applyAlignment="1">
      <alignment horizontal="center"/>
    </xf>
    <xf numFmtId="0" fontId="0" fillId="5" borderId="0" xfId="0" applyFill="1"/>
    <xf numFmtId="164" fontId="0" fillId="5" borderId="0" xfId="0" applyNumberFormat="1" applyFill="1" applyAlignment="1">
      <alignment horizontal="center"/>
    </xf>
    <xf numFmtId="9" fontId="0" fillId="5" borderId="0" xfId="1" applyFont="1" applyFill="1" applyAlignment="1">
      <alignment horizontal="center"/>
    </xf>
    <xf numFmtId="0" fontId="0" fillId="5" borderId="0" xfId="0" applyFill="1" applyAlignment="1">
      <alignment horizontal="center"/>
    </xf>
    <xf numFmtId="164" fontId="6" fillId="6" borderId="0" xfId="0" applyNumberFormat="1" applyFont="1" applyFill="1" applyAlignment="1">
      <alignment horizontal="center"/>
    </xf>
    <xf numFmtId="164" fontId="0" fillId="5" borderId="0" xfId="0" applyNumberFormat="1" applyFill="1" applyAlignment="1">
      <alignment horizontal="center" vertical="top"/>
    </xf>
    <xf numFmtId="0" fontId="0" fillId="5" borderId="0" xfId="0" applyFill="1" applyAlignment="1">
      <alignment horizontal="center" vertical="top"/>
    </xf>
    <xf numFmtId="0" fontId="0" fillId="5" borderId="0" xfId="0" applyFill="1" applyAlignment="1">
      <alignment wrapText="1"/>
    </xf>
    <xf numFmtId="0" fontId="9" fillId="5" borderId="0" xfId="0" applyFont="1" applyFill="1" applyAlignment="1">
      <alignment wrapText="1"/>
    </xf>
    <xf numFmtId="164" fontId="0" fillId="2" borderId="14" xfId="0" quotePrefix="1" applyNumberFormat="1" applyFill="1" applyBorder="1" applyAlignment="1" applyProtection="1">
      <alignment horizontal="center"/>
      <protection locked="0"/>
    </xf>
    <xf numFmtId="164" fontId="0" fillId="2" borderId="14" xfId="0" quotePrefix="1" applyNumberFormat="1" applyFill="1" applyBorder="1" applyAlignment="1" applyProtection="1">
      <alignment horizontal="center" vertical="top"/>
      <protection locked="0"/>
    </xf>
    <xf numFmtId="0" fontId="2" fillId="4" borderId="0" xfId="0" applyFont="1" applyFill="1" applyAlignment="1">
      <alignment horizontal="center"/>
    </xf>
    <xf numFmtId="0" fontId="10" fillId="0" borderId="0" xfId="0" applyFont="1" applyAlignment="1">
      <alignment horizontal="left"/>
    </xf>
    <xf numFmtId="0" fontId="2" fillId="0" borderId="0" xfId="0" applyFont="1" applyAlignment="1">
      <alignment horizontal="left" wrapText="1"/>
    </xf>
    <xf numFmtId="0" fontId="0" fillId="0" borderId="0" xfId="0" applyAlignment="1">
      <alignment horizontal="left"/>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3" fillId="4" borderId="11" xfId="0" applyFont="1" applyFill="1" applyBorder="1" applyAlignment="1">
      <alignment horizontal="left" vertical="top"/>
    </xf>
    <xf numFmtId="0" fontId="3" fillId="4" borderId="12" xfId="0" applyFont="1" applyFill="1" applyBorder="1" applyAlignment="1">
      <alignment horizontal="left" vertical="top"/>
    </xf>
    <xf numFmtId="0" fontId="3" fillId="4" borderId="13" xfId="0" applyFont="1" applyFill="1" applyBorder="1" applyAlignment="1">
      <alignment horizontal="left" vertical="top"/>
    </xf>
    <xf numFmtId="0" fontId="6" fillId="6" borderId="0" xfId="0" applyFont="1" applyFill="1" applyAlignment="1">
      <alignment horizontal="left"/>
    </xf>
    <xf numFmtId="0" fontId="4" fillId="3" borderId="0" xfId="0" applyFont="1" applyFill="1" applyAlignment="1">
      <alignment horizontal="right"/>
    </xf>
    <xf numFmtId="0" fontId="8" fillId="2" borderId="9" xfId="0" applyFont="1" applyFill="1" applyBorder="1" applyAlignment="1" applyProtection="1">
      <alignment horizontal="center" vertical="center" wrapText="1"/>
      <protection locked="0"/>
    </xf>
    <xf numFmtId="0" fontId="8" fillId="2" borderId="10" xfId="0" applyFont="1" applyFill="1" applyBorder="1" applyAlignment="1" applyProtection="1">
      <alignment horizontal="center" vertical="center" wrapText="1"/>
      <protection locked="0"/>
    </xf>
    <xf numFmtId="44" fontId="0" fillId="0" borderId="0" xfId="2" applyFont="1" applyAlignment="1">
      <alignment horizontal="center"/>
    </xf>
  </cellXfs>
  <cellStyles count="3">
    <cellStyle name="Procent" xfId="1" builtinId="5"/>
    <cellStyle name="Standaard" xfId="0" builtinId="0"/>
    <cellStyle name="Valuta" xfId="2"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F716-2B51-433E-A0ED-EA7F21E353DF}">
  <dimension ref="A1:H33"/>
  <sheetViews>
    <sheetView tabSelected="1" zoomScale="85" zoomScaleNormal="85" workbookViewId="0">
      <selection activeCell="D23" sqref="D23"/>
    </sheetView>
  </sheetViews>
  <sheetFormatPr defaultRowHeight="15" x14ac:dyDescent="0.25"/>
  <cols>
    <col min="1" max="1" width="69" customWidth="1"/>
    <col min="2" max="2" width="22.42578125" style="1" customWidth="1"/>
    <col min="3" max="3" width="18.28515625" style="1" bestFit="1" customWidth="1"/>
    <col min="4" max="4" width="15" style="1" customWidth="1"/>
    <col min="5" max="5" width="31.85546875" style="1" customWidth="1"/>
    <col min="6" max="6" width="25.28515625" style="1" bestFit="1" customWidth="1"/>
    <col min="7" max="7" width="26.140625" style="1" bestFit="1" customWidth="1"/>
    <col min="8" max="8" width="33.85546875" bestFit="1" customWidth="1"/>
  </cols>
  <sheetData>
    <row r="1" spans="1:7" ht="18.75" x14ac:dyDescent="0.3">
      <c r="A1" s="11" t="s">
        <v>0</v>
      </c>
      <c r="B1" s="12"/>
      <c r="C1" s="12"/>
      <c r="D1" s="12"/>
      <c r="E1" s="12"/>
      <c r="F1" s="12"/>
      <c r="G1" s="12"/>
    </row>
    <row r="2" spans="1:7" x14ac:dyDescent="0.25">
      <c r="A2" s="27" t="s">
        <v>31</v>
      </c>
      <c r="B2" s="27"/>
      <c r="C2" s="27"/>
      <c r="D2" s="27"/>
      <c r="E2" s="27"/>
      <c r="F2" s="27"/>
      <c r="G2" s="27"/>
    </row>
    <row r="4" spans="1:7" x14ac:dyDescent="0.25">
      <c r="A4" s="25" t="s">
        <v>1</v>
      </c>
      <c r="B4" s="25"/>
      <c r="C4" s="25"/>
      <c r="D4" s="25"/>
      <c r="E4" s="25"/>
      <c r="F4" s="25"/>
      <c r="G4" s="25"/>
    </row>
    <row r="5" spans="1:7" ht="59.25" customHeight="1" x14ac:dyDescent="0.25">
      <c r="A5" s="26" t="s">
        <v>32</v>
      </c>
      <c r="B5" s="26"/>
      <c r="C5" s="26"/>
      <c r="D5" s="26"/>
      <c r="E5" s="26"/>
      <c r="F5" s="26"/>
      <c r="G5" s="26"/>
    </row>
    <row r="7" spans="1:7" ht="15.75" thickBot="1" x14ac:dyDescent="0.3">
      <c r="A7" s="8" t="s">
        <v>2</v>
      </c>
      <c r="B7" s="24"/>
      <c r="C7" s="24"/>
      <c r="D7" s="24" t="s">
        <v>3</v>
      </c>
      <c r="E7" s="24"/>
      <c r="F7" s="24" t="s">
        <v>4</v>
      </c>
      <c r="G7" s="24" t="s">
        <v>28</v>
      </c>
    </row>
    <row r="8" spans="1:7" ht="30.75" thickBot="1" x14ac:dyDescent="0.3">
      <c r="A8" s="21" t="s">
        <v>34</v>
      </c>
      <c r="B8" s="14"/>
      <c r="C8" s="14"/>
      <c r="D8" s="22">
        <v>0</v>
      </c>
      <c r="E8" s="14"/>
      <c r="F8" s="15">
        <v>1</v>
      </c>
      <c r="G8" s="14">
        <f>D8*F8</f>
        <v>0</v>
      </c>
    </row>
    <row r="9" spans="1:7" ht="18.75" x14ac:dyDescent="0.3">
      <c r="A9" s="9"/>
      <c r="B9" s="7"/>
      <c r="C9" s="7"/>
      <c r="D9" s="7"/>
      <c r="E9" s="36" t="s">
        <v>5</v>
      </c>
      <c r="F9" s="36"/>
      <c r="G9" s="10">
        <f>G8</f>
        <v>0</v>
      </c>
    </row>
    <row r="12" spans="1:7" ht="15.75" thickBot="1" x14ac:dyDescent="0.3">
      <c r="A12" s="8" t="s">
        <v>6</v>
      </c>
      <c r="B12" s="24"/>
      <c r="C12" s="24"/>
      <c r="D12" s="24" t="s">
        <v>3</v>
      </c>
      <c r="E12" s="24"/>
      <c r="F12" s="24" t="s">
        <v>23</v>
      </c>
      <c r="G12" s="24" t="s">
        <v>22</v>
      </c>
    </row>
    <row r="13" spans="1:7" ht="169.5" customHeight="1" thickBot="1" x14ac:dyDescent="0.3">
      <c r="A13" s="20" t="s">
        <v>33</v>
      </c>
      <c r="B13" s="18"/>
      <c r="C13" s="18"/>
      <c r="D13" s="23">
        <v>0</v>
      </c>
      <c r="E13" s="18"/>
      <c r="F13" s="19">
        <v>4</v>
      </c>
      <c r="G13" s="18">
        <f>D13*F13</f>
        <v>0</v>
      </c>
    </row>
    <row r="14" spans="1:7" ht="18.75" x14ac:dyDescent="0.3">
      <c r="A14" s="9"/>
      <c r="B14" s="7"/>
      <c r="C14" s="7"/>
      <c r="D14" s="7"/>
      <c r="E14" s="36" t="s">
        <v>7</v>
      </c>
      <c r="F14" s="36"/>
      <c r="G14" s="10">
        <f>G13</f>
        <v>0</v>
      </c>
    </row>
    <row r="17" spans="1:8" ht="15.75" thickBot="1" x14ac:dyDescent="0.3">
      <c r="A17" s="8" t="s">
        <v>30</v>
      </c>
      <c r="B17" s="24" t="s">
        <v>8</v>
      </c>
      <c r="C17" s="24" t="s">
        <v>9</v>
      </c>
      <c r="D17" s="24" t="s">
        <v>10</v>
      </c>
      <c r="E17" s="24" t="s">
        <v>11</v>
      </c>
      <c r="F17" s="24" t="s">
        <v>12</v>
      </c>
      <c r="G17" s="24" t="s">
        <v>27</v>
      </c>
    </row>
    <row r="18" spans="1:8" ht="15.75" thickBot="1" x14ac:dyDescent="0.3">
      <c r="A18" s="13" t="s">
        <v>26</v>
      </c>
      <c r="B18" s="14">
        <v>75</v>
      </c>
      <c r="C18" s="14">
        <v>125</v>
      </c>
      <c r="D18" s="22">
        <v>0</v>
      </c>
      <c r="E18" s="14" t="str">
        <f>IF(AND(D18&gt;=B18,D18&lt;=C18),D18,"Uw uurtarief is buiten het bereik.")</f>
        <v>Uw uurtarief is buiten het bereik.</v>
      </c>
      <c r="F18" s="16">
        <v>50</v>
      </c>
      <c r="G18" s="14">
        <f>D18*F18</f>
        <v>0</v>
      </c>
    </row>
    <row r="19" spans="1:8" ht="15.75" thickBot="1" x14ac:dyDescent="0.3">
      <c r="A19" s="13" t="s">
        <v>13</v>
      </c>
      <c r="B19" s="14">
        <v>65</v>
      </c>
      <c r="C19" s="14">
        <v>110</v>
      </c>
      <c r="D19" s="23">
        <v>0</v>
      </c>
      <c r="E19" s="14" t="str">
        <f t="shared" ref="E19:E22" si="0">IF(AND(D19&gt;=B19,D19&lt;=C19),D19,"Uw uurtarief is buiten het bereik.")</f>
        <v>Uw uurtarief is buiten het bereik.</v>
      </c>
      <c r="F19" s="16">
        <v>10</v>
      </c>
      <c r="G19" s="14">
        <f t="shared" ref="G19:G22" si="1">D19*F19</f>
        <v>0</v>
      </c>
    </row>
    <row r="20" spans="1:8" ht="15.75" thickBot="1" x14ac:dyDescent="0.3">
      <c r="A20" s="13" t="s">
        <v>14</v>
      </c>
      <c r="B20" s="14">
        <v>65</v>
      </c>
      <c r="C20" s="14">
        <v>110</v>
      </c>
      <c r="D20" s="23">
        <v>0</v>
      </c>
      <c r="E20" s="14" t="str">
        <f t="shared" si="0"/>
        <v>Uw uurtarief is buiten het bereik.</v>
      </c>
      <c r="F20" s="16">
        <v>10</v>
      </c>
      <c r="G20" s="14">
        <f t="shared" si="1"/>
        <v>0</v>
      </c>
    </row>
    <row r="21" spans="1:8" ht="15.75" thickBot="1" x14ac:dyDescent="0.3">
      <c r="A21" s="13" t="s">
        <v>24</v>
      </c>
      <c r="B21" s="14">
        <v>75</v>
      </c>
      <c r="C21" s="14">
        <v>125</v>
      </c>
      <c r="D21" s="23">
        <v>0</v>
      </c>
      <c r="E21" s="14" t="str">
        <f t="shared" si="0"/>
        <v>Uw uurtarief is buiten het bereik.</v>
      </c>
      <c r="F21" s="16">
        <v>10</v>
      </c>
      <c r="G21" s="14">
        <f t="shared" si="1"/>
        <v>0</v>
      </c>
    </row>
    <row r="22" spans="1:8" ht="15.75" thickBot="1" x14ac:dyDescent="0.3">
      <c r="A22" s="13" t="s">
        <v>25</v>
      </c>
      <c r="B22" s="14">
        <v>85</v>
      </c>
      <c r="C22" s="14">
        <v>150</v>
      </c>
      <c r="D22" s="23">
        <v>0</v>
      </c>
      <c r="E22" s="14" t="str">
        <f t="shared" si="0"/>
        <v>Uw uurtarief is buiten het bereik.</v>
      </c>
      <c r="F22" s="16">
        <v>10</v>
      </c>
      <c r="G22" s="14">
        <f t="shared" si="1"/>
        <v>0</v>
      </c>
    </row>
    <row r="23" spans="1:8" ht="18.75" x14ac:dyDescent="0.3">
      <c r="A23" s="9"/>
      <c r="B23" s="7"/>
      <c r="C23" s="7"/>
      <c r="D23" s="7"/>
      <c r="E23" s="36" t="s">
        <v>15</v>
      </c>
      <c r="F23" s="36"/>
      <c r="G23" s="10">
        <f>SUM(G18:G22)</f>
        <v>0</v>
      </c>
    </row>
    <row r="24" spans="1:8" x14ac:dyDescent="0.25">
      <c r="A24" s="1"/>
      <c r="B24" s="24" t="s">
        <v>35</v>
      </c>
      <c r="C24" s="24" t="s">
        <v>36</v>
      </c>
    </row>
    <row r="25" spans="1:8" ht="21" x14ac:dyDescent="0.35">
      <c r="A25" s="1"/>
      <c r="B25" s="39">
        <v>800000</v>
      </c>
      <c r="C25" s="39">
        <v>1200000</v>
      </c>
      <c r="E25" s="35" t="s">
        <v>16</v>
      </c>
      <c r="F25" s="35"/>
      <c r="G25" s="17">
        <f>G9+G14+G23</f>
        <v>0</v>
      </c>
      <c r="H25" s="14" t="str">
        <f>IF(AND(G25&gt;=B25,G25&lt;=C25),G25,"Uw Inschrijving is buiten het bereik.")</f>
        <v>Uw Inschrijving is buiten het bereik.</v>
      </c>
    </row>
    <row r="26" spans="1:8" ht="15.75" thickBot="1" x14ac:dyDescent="0.3">
      <c r="A26" s="1"/>
      <c r="G26" s="2"/>
    </row>
    <row r="27" spans="1:8" ht="16.5" thickBot="1" x14ac:dyDescent="0.3">
      <c r="A27" s="32" t="s">
        <v>17</v>
      </c>
      <c r="B27" s="33"/>
      <c r="C27" s="33"/>
      <c r="D27" s="34"/>
      <c r="G27" s="2"/>
    </row>
    <row r="28" spans="1:8" ht="15.75" x14ac:dyDescent="0.25">
      <c r="A28" s="4" t="s">
        <v>18</v>
      </c>
      <c r="B28" s="28"/>
      <c r="C28" s="28"/>
      <c r="D28" s="29"/>
      <c r="G28" s="2"/>
    </row>
    <row r="29" spans="1:8" ht="18.75" customHeight="1" x14ac:dyDescent="0.25">
      <c r="A29" s="6" t="s">
        <v>19</v>
      </c>
      <c r="B29" s="37"/>
      <c r="C29" s="37"/>
      <c r="D29" s="38"/>
      <c r="G29" s="2"/>
    </row>
    <row r="30" spans="1:8" ht="15.75" x14ac:dyDescent="0.25">
      <c r="A30" s="3" t="s">
        <v>20</v>
      </c>
      <c r="B30" s="28"/>
      <c r="C30" s="28"/>
      <c r="D30" s="29"/>
      <c r="G30" s="2"/>
    </row>
    <row r="31" spans="1:8" ht="15.75" x14ac:dyDescent="0.25">
      <c r="A31" s="4" t="s">
        <v>29</v>
      </c>
      <c r="B31" s="28"/>
      <c r="C31" s="28"/>
      <c r="D31" s="29"/>
      <c r="G31" s="2"/>
    </row>
    <row r="32" spans="1:8" ht="56.25" customHeight="1" thickBot="1" x14ac:dyDescent="0.3">
      <c r="A32" s="5" t="s">
        <v>21</v>
      </c>
      <c r="B32" s="30"/>
      <c r="C32" s="30"/>
      <c r="D32" s="31"/>
      <c r="G32" s="2"/>
    </row>
    <row r="33" spans="7:7" x14ac:dyDescent="0.25">
      <c r="G33" s="2"/>
    </row>
  </sheetData>
  <mergeCells count="13">
    <mergeCell ref="B32:D32"/>
    <mergeCell ref="A27:D27"/>
    <mergeCell ref="B28:D28"/>
    <mergeCell ref="E25:F25"/>
    <mergeCell ref="E9:F9"/>
    <mergeCell ref="E14:F14"/>
    <mergeCell ref="E23:F23"/>
    <mergeCell ref="B29:D29"/>
    <mergeCell ref="A4:G4"/>
    <mergeCell ref="A5:G5"/>
    <mergeCell ref="A2:G2"/>
    <mergeCell ref="B30:D30"/>
    <mergeCell ref="B31:D31"/>
  </mergeCells>
  <conditionalFormatting sqref="E8 E13 E18:E22">
    <cfRule type="containsText" dxfId="1" priority="2" operator="containsText" text="buiten">
      <formula>NOT(ISERROR(SEARCH("buiten",E8)))</formula>
    </cfRule>
  </conditionalFormatting>
  <conditionalFormatting sqref="H25">
    <cfRule type="containsText" dxfId="0" priority="1" operator="containsText" text="buiten">
      <formula>NOT(ISERROR(SEARCH("buiten",H25)))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1F1301-1D44-43CF-8186-B483561D30F0}">
  <ds:schemaRefs>
    <ds:schemaRef ds:uri="http://schemas.openxmlformats.org/package/2006/metadata/core-properties"/>
    <ds:schemaRef ds:uri="097d7012-9c9b-4d4a-abcf-ce4f0738a1de"/>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0fbc13df-d764-4b5d-9b93-9784403d370b"/>
    <ds:schemaRef ds:uri="http://www.w3.org/XML/1998/namespace"/>
    <ds:schemaRef ds:uri="http://purl.org/dc/terms/"/>
  </ds:schemaRefs>
</ds:datastoreItem>
</file>

<file path=customXml/itemProps2.xml><?xml version="1.0" encoding="utf-8"?>
<ds:datastoreItem xmlns:ds="http://schemas.openxmlformats.org/officeDocument/2006/customXml" ds:itemID="{F96BDF37-5261-41A6-8722-CDCD11AA4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7d7012-9c9b-4d4a-abcf-ce4f0738a1de"/>
    <ds:schemaRef ds:uri="0fbc13df-d764-4b5d-9b93-9784403d37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098078-9246-4FC7-92E5-B24CC6170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den Bekerom</dc:creator>
  <cp:keywords/>
  <dc:description/>
  <cp:lastModifiedBy>Peter Sebregts</cp:lastModifiedBy>
  <cp:revision/>
  <dcterms:created xsi:type="dcterms:W3CDTF">2022-04-26T11:36:41Z</dcterms:created>
  <dcterms:modified xsi:type="dcterms:W3CDTF">2023-02-22T14:34:00Z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