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06"/>
  <workbookPr codeName="ThisWorkbook" defaultThemeVersion="124226"/>
  <mc:AlternateContent xmlns:mc="http://schemas.openxmlformats.org/markup-compatibility/2006">
    <mc:Choice Requires="x15">
      <x15ac:absPath xmlns:x15ac="http://schemas.microsoft.com/office/spreadsheetml/2010/11/ac" url="D:\Users\Peter\Desktop\"/>
    </mc:Choice>
  </mc:AlternateContent>
  <xr:revisionPtr revIDLastSave="1" documentId="13_ncr:1_{E35D14A9-1078-4369-8FE8-38A4AAC626A2}" xr6:coauthVersionLast="47" xr6:coauthVersionMax="47" xr10:uidLastSave="{B7A488D0-EE70-4DD9-B706-B3C2EF0D4D96}"/>
  <bookViews>
    <workbookView xWindow="-105" yWindow="-105" windowWidth="27285" windowHeight="17670" xr2:uid="{00000000-000D-0000-FFFF-FFFF00000000}"/>
  </bookViews>
  <sheets>
    <sheet name="Vragenlijst" sheetId="2" r:id="rId1"/>
    <sheet name="Data" sheetId="1" r:id="rId2"/>
  </sheets>
  <definedNames>
    <definedName name="thema1a">Data!$A$2:$A$6</definedName>
    <definedName name="thema1b">Data!$B$2:$B$6</definedName>
    <definedName name="thema2a">Data!$C$2:$C$6</definedName>
    <definedName name="thema2b">Data!$D$2:$D$6</definedName>
    <definedName name="thema2c">Data!$E$2:$E$6</definedName>
    <definedName name="thema3a">Data!$F$2:$F$6</definedName>
    <definedName name="thema3b">Data!$G$2:$G$6</definedName>
    <definedName name="thema3c">Data!$H$2:$H$6</definedName>
    <definedName name="thema3d">Data!$I$2:$I$6</definedName>
    <definedName name="thema3e">Data!$J$2:$J$6</definedName>
    <definedName name="thema3f">Data!$K$2:$K$6</definedName>
    <definedName name="thema4a">Data!$L$2:$L$6</definedName>
    <definedName name="thema4b">Data!$M$2:$M$6</definedName>
    <definedName name="thema4c">Data!$N$2:$N$6</definedName>
    <definedName name="thema4d">Data!$O$2:$O$6</definedName>
    <definedName name="thema4e">Data!$P$2:$P$6</definedName>
    <definedName name="thema4f">Data!$Q$2:$Q$6</definedName>
    <definedName name="thema4g">Data!$R$2:$R$6</definedName>
    <definedName name="thema5a">Data!$S$2:$S$6</definedName>
    <definedName name="thema5b">Data!$T$2:$T$6</definedName>
    <definedName name="thema6a">Data!$U$2:$U$6</definedName>
    <definedName name="thema6b">Data!$V$2:$V$6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 i="2" l="1"/>
  <c r="R14" i="2"/>
  <c r="P66" i="2"/>
  <c r="T66" i="2"/>
  <c r="S66" i="2"/>
  <c r="R66" i="2"/>
  <c r="Q66" i="2"/>
  <c r="T62" i="2"/>
  <c r="S62" i="2"/>
  <c r="R62" i="2"/>
  <c r="Q62" i="2"/>
  <c r="P62" i="2"/>
  <c r="T57" i="2"/>
  <c r="S57" i="2"/>
  <c r="R57" i="2"/>
  <c r="Q57" i="2"/>
  <c r="P57" i="2"/>
  <c r="T53" i="2"/>
  <c r="S53" i="2"/>
  <c r="R53" i="2"/>
  <c r="Q53" i="2"/>
  <c r="P53" i="2"/>
  <c r="T48" i="2"/>
  <c r="S48" i="2"/>
  <c r="R48" i="2"/>
  <c r="Q48" i="2"/>
  <c r="P48" i="2"/>
  <c r="T44" i="2"/>
  <c r="S44" i="2"/>
  <c r="R44" i="2"/>
  <c r="Q44" i="2"/>
  <c r="P44" i="2"/>
  <c r="T40" i="2"/>
  <c r="S40" i="2"/>
  <c r="R40" i="2"/>
  <c r="Q40" i="2"/>
  <c r="P40" i="2"/>
  <c r="T36" i="2"/>
  <c r="S36" i="2"/>
  <c r="R36" i="2"/>
  <c r="Q36" i="2"/>
  <c r="P36" i="2"/>
  <c r="T31" i="2"/>
  <c r="S31" i="2"/>
  <c r="R31" i="2"/>
  <c r="Q31" i="2"/>
  <c r="P31" i="2"/>
  <c r="T27" i="2"/>
  <c r="T23" i="2"/>
  <c r="S23" i="2"/>
  <c r="R23" i="2"/>
  <c r="T18" i="2"/>
  <c r="S18" i="2"/>
  <c r="R18" i="2"/>
  <c r="Q18" i="2"/>
  <c r="P18" i="2"/>
  <c r="T14" i="2"/>
  <c r="S14" i="2"/>
  <c r="P14" i="2"/>
  <c r="S27" i="2"/>
  <c r="R27" i="2"/>
  <c r="U46" i="2"/>
  <c r="U50" i="2"/>
  <c r="U55" i="2"/>
  <c r="U59" i="2"/>
  <c r="P23" i="2"/>
  <c r="P27" i="2"/>
  <c r="Q23" i="2"/>
  <c r="Q27" i="2"/>
  <c r="U20" i="2"/>
  <c r="U25" i="2"/>
  <c r="U16" i="2"/>
  <c r="U29" i="2"/>
  <c r="U33" i="2"/>
  <c r="U38" i="2"/>
  <c r="U42" i="2"/>
  <c r="U64" i="2"/>
  <c r="U68" i="2"/>
  <c r="S7" i="2" l="1"/>
  <c r="R7" i="2"/>
  <c r="T7" i="2"/>
  <c r="Q7" i="2"/>
  <c r="U11" i="2"/>
  <c r="Q8" i="2"/>
  <c r="G5" i="2" l="1"/>
</calcChain>
</file>

<file path=xl/sharedStrings.xml><?xml version="1.0" encoding="utf-8"?>
<sst xmlns="http://schemas.openxmlformats.org/spreadsheetml/2006/main" count="182" uniqueCount="159">
  <si>
    <t>Beoordeling Aannemer / Leverancier</t>
  </si>
  <si>
    <t>Algemene gegevens</t>
  </si>
  <si>
    <t xml:space="preserve"> </t>
  </si>
  <si>
    <t xml:space="preserve">Jaar </t>
  </si>
  <si>
    <t>:</t>
  </si>
  <si>
    <t>Aannemer</t>
  </si>
  <si>
    <t xml:space="preserve">: </t>
  </si>
  <si>
    <t>Besteknummer</t>
  </si>
  <si>
    <t>Score</t>
  </si>
  <si>
    <t>Stadsdeel</t>
  </si>
  <si>
    <t>1 = Slecht, 4 = onvoldoende, 7 = goed, 10 = uitstekend</t>
  </si>
  <si>
    <t>nvt</t>
  </si>
  <si>
    <t>I</t>
  </si>
  <si>
    <t>PLANMATIG WERKEN</t>
  </si>
  <si>
    <t>a. Hoe doordacht en realistisch zijn de plannen behorend bij de aanbesteding? Denk hierbij aan het implementatieplan en het conversieplan.</t>
  </si>
  <si>
    <t>Deze vraag is gericht op de wijze waarop de aannemer planmatig heeft gewerkt.</t>
  </si>
  <si>
    <t>b. Hoe goed werd de planning rondom de bij 1a genoemde onderdelen uitgevoerd?</t>
  </si>
  <si>
    <t>Deze vraag is gericht op de wijze waarop de aannemer zijn plannen heeft ingericht en uitgevoerd.</t>
  </si>
  <si>
    <t>II</t>
  </si>
  <si>
    <t>PRO-ACTIVITEIT EN SAMENWERKING</t>
  </si>
  <si>
    <t>a. Hoe kan de onderlinge werkrelatie worden omschreven (vanuit het perspectief van de opdrachtgever)?</t>
  </si>
  <si>
    <t xml:space="preserve">Deze vraag is gericht op de wijze waarop de opdrachtgever de wederzijdse werkrelatie heeft ervaren. </t>
  </si>
  <si>
    <t>b. Hoe goed worden afspraken nagekomen?</t>
  </si>
  <si>
    <t>Deze vraag is gericht op de wijze waarop de opdrachtgever de werkrelatie met de aannemer heeft ervaren. Uitgangspunt is dat een goede samenwerking en communicatie zorgen voor betere resultaten.</t>
  </si>
  <si>
    <t>c. Hoe is de houding van de aannemer, t.o.v. signaleren van risico's en  meedenken in oplossingen?</t>
  </si>
  <si>
    <t>Deze vraag is gericht op de wijze waarop de aannemer heeft gecommuniceerd over en verbetervoorstellen.</t>
  </si>
  <si>
    <t>III</t>
  </si>
  <si>
    <t>DESKUNDIGHEID EN KWALITEIT</t>
  </si>
  <si>
    <t>a. Hoe worden de eisen nageleefd? Denk hierbij aan naleving van de eisen en aansluiting op de architectuur zoals uitgevraagd.</t>
  </si>
  <si>
    <t>Deze vraag is gericht op de wijze waarop de  aannemer heeft aangetoond te beschikken over de noodzakelijke technische en beroepsbekwaamheid om te kunnen voldoen aan de producteisen.</t>
  </si>
  <si>
    <t xml:space="preserve">b. Hoe wordt de performance van de applicaties ervaren? </t>
  </si>
  <si>
    <t>Deze vraag is gericht op het beoordelen van de reactiesnelheden van de software.</t>
  </si>
  <si>
    <t>c. Hoe wordt de kwaliteit van de helpdesk ervaren? Denk aan bereikbaarheid, deskundigheid en reactietijd.</t>
  </si>
  <si>
    <t>Deze vraag is gericht op het beoordelen van de aangeboden ondersteuning van de opdrachtnemer.</t>
  </si>
  <si>
    <t>d. Hoe ging de aannemer om met aanvullende verzoeken buiten aanbestede deel?</t>
  </si>
  <si>
    <t>Deze vraag is gericht op het beoordelen van de wijze waarop de  aannemer omgaat met herziening of uitbreiding van de gestelde eisen en wensen.</t>
  </si>
  <si>
    <t>V</t>
  </si>
  <si>
    <t>MUTATIES EN GEGEVENS</t>
  </si>
  <si>
    <t>a. Hoe worden de wensen nageleefd? Denk hierbij aan de wensen die in de implementatieperiode ontwikkeld zijn.</t>
  </si>
  <si>
    <t>Deze vraag is gericht op het beoordelen van de wijze waarop de  aannemer omgaat met de implementatie van de gestelde wensen.</t>
  </si>
  <si>
    <t>b. In hoeverre worden de wijzigingen in de applicaties doorgevoerd zonder dat de ON hier hinder van ondervind?</t>
  </si>
  <si>
    <t>Deze vraag is gericht op het beoordelen van de wijze waarop de aannemer nieuwe functionaliteiten beschikbaar stelt.</t>
  </si>
  <si>
    <t>VI</t>
  </si>
  <si>
    <t>INNOVATIE</t>
  </si>
  <si>
    <t>a. In hoeverre draagt de opdrachtnemer innovaties uit eigen initatief aan?</t>
  </si>
  <si>
    <t>Deze vraag is gericht op de deelname in participatie-trajecten en ontwikkelingen.</t>
  </si>
  <si>
    <t>b. In hoeverre denkt de opdrachtnemer mee in gewenste innovaties vanuit de opdrachtnemer?</t>
  </si>
  <si>
    <t>Deze vraag is gericht op de wijze waarop de aannemer meedenkt innovatieve ideeen vanuit de ON (of gebruikersgroepoen), en de befteffende oplossing aanbiedt.</t>
  </si>
  <si>
    <t>thema1a</t>
  </si>
  <si>
    <t>thema1b</t>
  </si>
  <si>
    <t>thema2a</t>
  </si>
  <si>
    <t>thema2b</t>
  </si>
  <si>
    <t>thema2c</t>
  </si>
  <si>
    <t>thema3a</t>
  </si>
  <si>
    <t>thema3b</t>
  </si>
  <si>
    <t>thema3c</t>
  </si>
  <si>
    <t>thema3d</t>
  </si>
  <si>
    <t>thema3e</t>
  </si>
  <si>
    <t>thema3f</t>
  </si>
  <si>
    <t>thema4a</t>
  </si>
  <si>
    <t>thema4b</t>
  </si>
  <si>
    <t>thema4c</t>
  </si>
  <si>
    <t>thema4d</t>
  </si>
  <si>
    <t>thema4e</t>
  </si>
  <si>
    <t>thema4f</t>
  </si>
  <si>
    <t>thema4g</t>
  </si>
  <si>
    <t>thema5a</t>
  </si>
  <si>
    <t>thema5b</t>
  </si>
  <si>
    <t>thema6a</t>
  </si>
  <si>
    <t>thema6b</t>
  </si>
  <si>
    <t>Niet van toepassing</t>
  </si>
  <si>
    <t>De plannen waren veel te optimistisch en onvolledig. Plannen waren praktisch ook niet uitvoerbaar.</t>
  </si>
  <si>
    <t xml:space="preserve">Er waren geen planningen beschikbaar of was zeer laat beschikbaar en van onvoldoende niveau, waardoor een slecht inzicht in de voortgang verkregen kon worden. De gemiddelde voortgang liep meer dan 25 procent (in tijd) achter op de uiteindelijk goedgekeurde planning en de aannemer ondernam geen bijsturingsmaatregelen </t>
  </si>
  <si>
    <t>ON behartigde alleen eigen belangen of weigerde uit de conflictsfeer te komen en communiceerden hier niet of onvoldoende over.</t>
  </si>
  <si>
    <t>De ON kwam afspraken niet na, ook niet na aandringen door de OG.</t>
  </si>
  <si>
    <t>ON dacht niet mee in het signaleren van risico' s en aandragen van oplossingen.</t>
  </si>
  <si>
    <t>De ON was herhaaldelijk onbekend met zijn eigen inrichtingsplan. Kwam beloftes niet na of personeel was niet bekend met het inrichtingssplan.</t>
  </si>
  <si>
    <t>De reactiesnelheden van beide applicaties zijn onacceptabel.</t>
  </si>
  <si>
    <t>De helpdesk is zeer beperkt bereikbaar en vragen of storingen worden niet, slecht of met lange doorlooptijd behandeld.</t>
  </si>
  <si>
    <t>Aanvullende verzoeken werden altijd afgewezen.</t>
  </si>
  <si>
    <t>Afkeuren en meldingen werden door de ON altijd als niet juist beschouwd. Afkeuren en meldingen worden altijd te laat gereed gemeld en slecht afgewerkt. Zeer regelmatig worden afkeuren en meldingen gereed gemeld zonder dat het probleem is opgelost.</t>
  </si>
  <si>
    <t>Gereedmeldingen waren veelvuldig te laat en werkzaamheden waren niet uitgevoerd en inspecteur moest meerdere keren een hercontrole uitvoeren.</t>
  </si>
  <si>
    <t>Het werkgebied is de zelden opgeruimd en de andere keer vervuild en rommelig. Na werkzaamheden blijft er altijd rommel achter. Materieel is niet uniform in de uitstraling. Ook het personeel is niet altijd representatief en correct naar burgers.</t>
  </si>
  <si>
    <t>De ON schonk geen aandacht aan integrale veiligheid. Personeel is niet voorzien van veiligheidsmiddelen. Houdt geen rekening met de Wet Natuurbescherming. Geen enkel van het aanwezige personeel heeft de juiste certificaten.</t>
  </si>
  <si>
    <t>De ON leverd geen gegevens Wet Natuurbescherming aan. Personeel is hiervoor ook niet geinstrueerd.</t>
  </si>
  <si>
    <t>De ON heeft totaal geen social return ingezet en is ook niet in het bezit van PSO trede 3.</t>
  </si>
  <si>
    <t>De ON had totaal geen oog voor de veiligheid van het personeel en omgeving. Er vinden geen aantoonbaar werkplekinspecties en werkinstructies plaats. Er wordt geen tot weinig gebruik gemaakt van de juiste wegafzettingen en andere veiligheidsmaatregelen. Personeel was ook niet in het bezit van certificaten op dit gebied.</t>
  </si>
  <si>
    <t>De ON heeft totaal geen oog voor het milieu. Gebruikte materieel en materiaal voldoet totaal niet aan de vereiste milieu normen.</t>
  </si>
  <si>
    <t>De ON heeft totaal geen rekening gehouden met de weggebruikers, bewoners en bedrijven. Zeer regelmatig zijn er klachten over dit onderdeel bij de OG terecht gekomen.</t>
  </si>
  <si>
    <t>Geen van de wensen zijn naar verwachting in geïmplementeerd.</t>
  </si>
  <si>
    <t>De ON heeft veel last ondervonden van weinig doorgevoerde veranderingen.</t>
  </si>
  <si>
    <t>Innovatie werd door de ON niet in de plannen opgenomen en er werd zodanig ook geen aandacht aan besteed.</t>
  </si>
  <si>
    <t>Geen van de aangedragen innovaties zijn door de ON onderzocht.</t>
  </si>
  <si>
    <t>De plannen waren te optimistisch en niet geheel volledig. Plannen waren praktisch ook met moeite uitvoerbaar.</t>
  </si>
  <si>
    <t>De planningen waren van gering niveau waardoor een matig inzicht in de voortgang verkregen kon worden. De gemiddelde voortgang liep ongeveer 10 procent (in tijd) achter op de uiteindelijk goedgekeurde planning. De ON ondernam weinig bijsturingsmaatregelen.</t>
  </si>
  <si>
    <t xml:space="preserve">ON kon zich soms wel, soms niet verplaatsen in de belangen van de OG. Niet altijd werd een oplossing bedacht waar beide partijen zich in konden vinden. </t>
  </si>
  <si>
    <t>De ON kwam afspraken niet meteen na, maar wel na aandringen door de OG.</t>
  </si>
  <si>
    <t>ON dacht sporadisch mee in het signaleren van risico' s en aandragen van oplossingen.</t>
  </si>
  <si>
    <t>De ON was redelijk bekend met zijn eigen inrichtingsplan. Er was herhaaldelijk begeleiding nodig.</t>
  </si>
  <si>
    <t>De reactiesnelheden van één de applicaties is onacceptabel.</t>
  </si>
  <si>
    <t>De helpdesk is zeer beperkt bereikbaar of vragen en storingen worden slecht of met lange doorlooptijd behandeld.</t>
  </si>
  <si>
    <t>Aanvullende verzoeken werden vaak afgewezen.</t>
  </si>
  <si>
    <t>Afkeuren en meldingen werden door de ON niet altijd als juist beschouwd. Afkeuren en meldingen worden regelmatig te laat gereed gemeld en slecht afgewerkt. Regelmatig worden afkeuren en meldingen gereed gemeld zonder dat het probleem is opgelost.</t>
  </si>
  <si>
    <t>Gereedmeldingen waren regelmatig te laat en werkzaamheden waren niet altijd uitgevoerd en inspecteur moest een hercontrole uitvoeren.</t>
  </si>
  <si>
    <t>Het werkgebied is niet altijd opgeruimd en regelmatig vervuild en rommelig. Na werkzaamheden blijft er regelmatig rommel achter. Materieel is niet uniform in de uitstraling. Ook het personeel is niet altijd representatief en correct naar burgers.</t>
  </si>
  <si>
    <t>De ON schonk weinig aandacht aan integrale veiligheid. Personeel is voorzien van veiligheidsmiddelen. Houdt weinig rekening met de Wet Natuurbescherming. Weinig van het aanwezige personeel heeft de juiste certificaten.</t>
  </si>
  <si>
    <t>De ON leverd weinig gegevens Wet Natuurbescherming aan. Gegevens zijn niet altijd compleet en correct. Personeel is hiervoor ook niet geinstrueerd.</t>
  </si>
  <si>
    <t>De ON heeft in geringe mate social return ingezet en is in het bezit van PSO trede 3.SROI deelnemers zijn niet verder in het berdijf geintegreerd.</t>
  </si>
  <si>
    <t>De ON had geen oog voor de veiligheid van het personeel en omgeving. Er vinden weinig aantoonbaar werkplekinspecties en werkinstructies plaats. Er wordt in geringe mate gebruik gemaakt van de juiste wegafzettingen en andere veiligheidsmaatregelen.Personeel was niet in het bezit van certificaten op dit gebied.</t>
  </si>
  <si>
    <t>De ON heeft weinig tot geen oog voor het milieu. Gebruikte materieel en materiaal voldoet niet geheel aan de vereiste milieu normen.</t>
  </si>
  <si>
    <t>De ON houdt weinig rekening gehouden met de weggebruikers, bewoners en bedrijven. Er zijn weinig klachten over dit onderdeel bij de OG terecht gekomen.</t>
  </si>
  <si>
    <t>Enkele wensen zijn naar verwachting in geïmplementeerd.</t>
  </si>
  <si>
    <t>De ON heeft veel last ondervonden van veel doorgevoerde veranderingen.</t>
  </si>
  <si>
    <t>Innovatie werd door de ON in de plannen opgenomen maar er werd geen aandacht aan besteed.</t>
  </si>
  <si>
    <t>Enkele aangedragen innovaties zijn door de ON verder onderzocht en/of uitgewerkt.</t>
  </si>
  <si>
    <t xml:space="preserve">De plannen waren realistisch en behoorlijk volledig. Plannen waren praktisch ook uitvoerbaar. </t>
  </si>
  <si>
    <t>De planningen waren op tijd beschikbaar en van voldoende niveau zodat een redelijk tot goed inzicht in de voortgang verkregen kon worden. Vrijwel alle planningen werden op tijd nagekomen, met behulp van veelvuldig bijsturing door de ON.</t>
  </si>
  <si>
    <t>ON kon zich verplaatsen in de belangen van de OG en mogelijke problemen konden besproken worden. Bij het zoeken naar oplossingen zocht de ON veelvuldig de samenwerking met de OG.</t>
  </si>
  <si>
    <t>De ON kwam de meeste afspraken na.</t>
  </si>
  <si>
    <t>ON dacht vaak mee in het signaleren van risico' s en aandragen van oplossingen.</t>
  </si>
  <si>
    <t>De ON was goed bekend met zijn eigen inrichtingsplan en handelde daar ook naar. Er was weinig begeleiding nodig.</t>
  </si>
  <si>
    <t>De reactiesnelheden van beide applicaties zitten dicht bij de ondergrens van de gestelde eisen.</t>
  </si>
  <si>
    <t>De helpdesk is minimaal 90% van de gevallen bereikbaar en vragen of storingen worden meestal goed en vlot afgehandeld.</t>
  </si>
  <si>
    <t>Aanvullende verzoeken werden meestal geïmplementeerd.</t>
  </si>
  <si>
    <t>Afkeuren en meldingen worden door de ON altijd als juist beschouwd. Afkeuren en meldingen worden op tijd gereed gemeld en correct afgewerkt. Buiten de meldingen worden er geen werkzaamheden verricht.</t>
  </si>
  <si>
    <t>Gereedmeldingen waren soms te laat en werkzaamheden waren wel altijd uitgevoerd en inspecteur hoefde geen hercontrole uit te voeren.</t>
  </si>
  <si>
    <t>Het werkgebied is altijd opgeruimd en zelden vervuild en rommelig. Na werkzaamheden blijft er geen rommel achter. Materieel is uniform in de uitstraling. Ook het personeel is altijd representatief en correct naar burgers.</t>
  </si>
  <si>
    <t>De ON schonk voldoende aandacht aan integrale veiligheid. Personeel is ruim voorzien van veiligheidsmiddelen. Houdt rekening met de Wet Natuurbescherming en het aanwezige personeel heeft hierover ook instructie ontvangen en bezit de juiste ceritificaten.</t>
  </si>
  <si>
    <t>De ON leverd gegevens Wet Natuurbescherming aan. Gegevens zijn altijd compleet en correct. Personeel is hiervoor ook juist geinstrueerd.</t>
  </si>
  <si>
    <t>De ON heeft in social return ingezet en is in het bezit van PSO trede 3. SROI deelnemers zijn niet verder in het berdijf geintegreerd.</t>
  </si>
  <si>
    <t>De ON had oog voor de veiligheid van het personeel en omgeving. Er vinden aantoonbaar werkplekinspecties en werkinstructies plaats. Er wordt in voldoende mate gebruik gemaakt van de juiste wegafzettingen en andere veiligheidsmaatregelen. Niet alle aanwezige personeel bezat de juiste certificaten.</t>
  </si>
  <si>
    <t>De ON heeft voldoende oog voor het milieu. Gebruikte materieel en materiaal voldoen geheel aan de vereiste milieu normen.</t>
  </si>
  <si>
    <t>De ON houdt rekening gehouden met de weggebruikers, bewoners en bedrijven. Er zijn geen klachten over dit onderdeel bij de OG terecht gekomen.</t>
  </si>
  <si>
    <t>De meeste wensen zijn naar verwachting in geïmplementeerd.</t>
  </si>
  <si>
    <t>De ON heeft weinig last ondervonden van de doorgevoerde veranderingen.</t>
  </si>
  <si>
    <t>Innovatie werd door de ON in de plannen opgenomen en er werd wel aandacht aan besteed, maar niet pro-actief.</t>
  </si>
  <si>
    <t>De meeste wensen aangedragen innovaties zijn door de ON verder onderzocht en/of uitgewerkt.</t>
  </si>
  <si>
    <t>De plannen waren realistisch en goed volledig. Plannen waren praktisch ook uitvoerbaar.</t>
  </si>
  <si>
    <t>De planningen waren in een vroeg stadium beschikbaar en van goed niveau. Alle gemaakte planningen werden door de aannemer binnen de afgesproken termijn uitgevoerd, indien nodig door bijsturen door de ON.</t>
  </si>
  <si>
    <t>ON voelt zich verantwoordelijk voor belangen van de OG. Daarvoor werd altijd de samenwerking opgezocht en werd op een proactieve wijze over mogelijke problemen gecommuniceerd.</t>
  </si>
  <si>
    <t>De ON kwam alle afspraken na, vaak ruim voor de deadline.</t>
  </si>
  <si>
    <t>ON vrijwel altijd mee in het signaleren van risico' s en aandragen van oplossingen.</t>
  </si>
  <si>
    <t>De ON gaf regelmatig blijk van grote hoeveelheid kennis en ervaring betreffende zijn inrichtingsplan in relatie tot zijn werkgebied. Er was geen begeleiding nodig.</t>
  </si>
  <si>
    <t>De reactiesnelheden van beide applicatiesvallen ruim binnen de gestelde eisen.</t>
  </si>
  <si>
    <t>De helpdesk is minimaal 98%  bereikbaar en vragen of storingen worden goed en snel afgehandeld.</t>
  </si>
  <si>
    <t>Aanvullende verzoeken werden altijd geïmplementeerd.</t>
  </si>
  <si>
    <t>Afkeuren en meldingen werden door de ON altijd onmiddellijk opgepakt. Afkeuren en meldingen worden geruim op tijd gereed gemeld en correct afgewerkt.  Buiten de meldingen worden er regelmatig werkzaamheden verricht welke buiten de afkeur en de melding vallen en een toegevoegde waarde  hebben.</t>
  </si>
  <si>
    <t>Gereedmeldingen waren altijd op tijd en werkzaamheden waren altijd uitgevoerd en inspecteur hoefde geen hercontrole uit te voeren.</t>
  </si>
  <si>
    <t>Het werkgebied is altijd opgeruimd en nooit vervuild en rommelig. Na werkzaamheden blijft er geen rommel achter. Materieel is uniform in de uitstraling en goed onderhouden. Ook het personeel is altijd representatief en correct naar burgers en heeft een pro-actieve houding.</t>
  </si>
  <si>
    <t>De ON schonk ruim voldoende aandacht aan integrale veiligheid. Personeel is ruim voorzien van de nieuwste veiligheidsmiddelen. Houdt rekening met de Wet Natuurbescherming en het aanwezige personeel heeft hierover ook instructie ontvangen en bezit de juiste ceritificaten. Personeel wordt ook zeer regelmatig aantoonbaar bijgeschoold.</t>
  </si>
  <si>
    <t>De ON leverd veel gegevens Wet Natuurbescherming aan. Gegevens zijn altijd compleet en correct. Personeel is hiervoor ook juist geinstrueerd. Gegevens worden ook altijd op de juiste manier aangeleverd.</t>
  </si>
  <si>
    <t>De ON heeft in geruimde mate social return ingezet en in het bezit van PSO trede 3. Heeft ook SROI deelnemers geschoold en opgeleid en volledig in het bedrijf geintegreerd.</t>
  </si>
  <si>
    <t>De ON had oog voor de veiligheid van het personeel en omgeving. Er vinden aantoonbaar werkplekinspecties en werkinstructies plaats. Er wordt in ruim voldoende mate gebruik gemaakt van de juiste wegafzettingen en andere veiligheidsmaatregelen. Alle aanwezige personeel bezat de juiste certificaten en wordt regelmatig bijgeschoold op dit gebied.</t>
  </si>
  <si>
    <t>De ON heeft zeer veel oog voor het milieu. Gebruikte materieel en materiaal voldoen ver boven de vereiste milieu normen.</t>
  </si>
  <si>
    <t>De ON houdt rekening gehouden met de weggebruikers, bewoners en bedrijven. Er zijn geen klachten over dit onderdeel bij de OG terecht gekomen. Veel belanghebbenden werden tijdig geinformeerd over de werkzaamheden.</t>
  </si>
  <si>
    <t>Alle wensen zijn naar verwachting in geïmplementeerd.</t>
  </si>
  <si>
    <t>De ON heeft geenlast ondervonden van de doorgevoerde veranderingen.</t>
  </si>
  <si>
    <t>Innovatie werd door de ON in de plannen als pro-actief opgenomen en de OG ook pro-actief benaderd.</t>
  </si>
  <si>
    <t>Alle aangedragen innovaties zijn door de ON verder onderzocht en/of uitgewerkt.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</si>
</sst>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17">
    <font>
      <sz val="10"/>
      <name val="Myriad"/>
    </font>
    <font>
      <sz val="8"/>
      <color indexed="8"/>
      <name val="Arial"/>
      <family val="2"/>
    </font>
    <font>
      <sz val="7"/>
      <color indexed="8"/>
      <name val="Arial"/>
      <family val="2"/>
    </font>
    <font>
      <sz val="8"/>
      <name val="Myriad"/>
      <family val="2"/>
    </font>
    <font>
      <b/>
      <sz val="10"/>
      <name val="Myriad"/>
      <family val="2"/>
    </font>
    <font>
      <sz val="11"/>
      <color indexed="8"/>
      <name val="Arial"/>
      <family val="2"/>
    </font>
    <font>
      <sz val="11"/>
      <name val="Arial"/>
      <family val="2"/>
    </font>
    <font>
      <i/>
      <sz val="8"/>
      <name val="Arial"/>
      <family val="2"/>
    </font>
    <font>
      <b/>
      <sz val="14"/>
      <name val="Myriad"/>
      <family val="2"/>
    </font>
    <font>
      <sz val="10"/>
      <color indexed="9"/>
      <name val="Myriad"/>
      <family val="2"/>
    </font>
    <font>
      <sz val="10"/>
      <name val="Myriad"/>
      <family val="2"/>
    </font>
    <font>
      <sz val="10"/>
      <name val="Arial"/>
      <family val="2"/>
    </font>
    <font>
      <b/>
      <sz val="12"/>
      <name val="Myriad"/>
      <family val="2"/>
    </font>
    <font>
      <b/>
      <sz val="10"/>
      <name val="Myriad"/>
    </font>
    <font>
      <sz val="10"/>
      <color rgb="FFFF0000"/>
      <name val="Myriad"/>
    </font>
    <font>
      <sz val="10"/>
      <color theme="0"/>
      <name val="Myriad"/>
    </font>
    <font>
      <sz val="10"/>
      <color theme="9"/>
      <name val="Myriad"/>
    </font>
  </fonts>
  <fills count="4">
    <fill>
      <patternFill patternType="none"/>
    </fill>
    <fill>
      <patternFill patternType="gray125"/>
    </fill>
    <fill>
      <patternFill patternType="solid">
        <fgColor indexed="22"/>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0" borderId="0"/>
  </cellStyleXfs>
  <cellXfs count="3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5" fillId="0" borderId="0" xfId="0" applyFont="1"/>
    <xf numFmtId="0" fontId="6" fillId="0" borderId="0" xfId="0" applyFont="1"/>
    <xf numFmtId="0" fontId="0" fillId="0" borderId="0" xfId="0" applyProtection="1">
      <protection locked="0"/>
    </xf>
    <xf numFmtId="0" fontId="0" fillId="0" borderId="0" xfId="0" applyProtection="1">
      <protection hidden="1"/>
    </xf>
    <xf numFmtId="0" fontId="9" fillId="0" borderId="0" xfId="0" applyFont="1" applyProtection="1">
      <protection hidden="1"/>
    </xf>
    <xf numFmtId="0" fontId="0" fillId="0" borderId="0" xfId="0" applyAlignment="1" applyProtection="1">
      <alignment horizontal="center"/>
      <protection hidden="1"/>
    </xf>
    <xf numFmtId="0" fontId="4" fillId="0" borderId="0" xfId="0" applyFont="1" applyProtection="1">
      <protection hidden="1"/>
    </xf>
    <xf numFmtId="0" fontId="4" fillId="0" borderId="1" xfId="0" applyFont="1" applyBorder="1" applyAlignment="1" applyProtection="1">
      <alignment horizontal="center"/>
      <protection hidden="1"/>
    </xf>
    <xf numFmtId="0" fontId="4" fillId="2" borderId="1" xfId="0" applyFont="1" applyFill="1" applyBorder="1" applyAlignment="1" applyProtection="1">
      <alignment horizontal="center"/>
      <protection hidden="1"/>
    </xf>
    <xf numFmtId="0" fontId="4" fillId="0" borderId="0" xfId="0" applyFont="1" applyAlignment="1" applyProtection="1">
      <alignment horizontal="center"/>
      <protection hidden="1"/>
    </xf>
    <xf numFmtId="164" fontId="0" fillId="0" borderId="0" xfId="0" applyNumberFormat="1" applyProtection="1">
      <protection hidden="1"/>
    </xf>
    <xf numFmtId="0" fontId="10" fillId="0" borderId="0" xfId="0" applyFont="1"/>
    <xf numFmtId="0" fontId="4" fillId="3" borderId="0" xfId="0" applyFont="1" applyFill="1" applyAlignment="1" applyProtection="1">
      <alignment horizontal="center"/>
      <protection hidden="1"/>
    </xf>
    <xf numFmtId="0" fontId="4" fillId="3" borderId="0" xfId="0" applyFont="1" applyFill="1" applyProtection="1">
      <protection hidden="1"/>
    </xf>
    <xf numFmtId="0" fontId="0" fillId="3" borderId="0" xfId="0" applyFill="1" applyProtection="1">
      <protection hidden="1"/>
    </xf>
    <xf numFmtId="0" fontId="10" fillId="0" borderId="0" xfId="0" applyFont="1" applyProtection="1">
      <protection hidden="1"/>
    </xf>
    <xf numFmtId="0" fontId="12" fillId="0" borderId="0" xfId="0" applyFont="1" applyProtection="1">
      <protection hidden="1"/>
    </xf>
    <xf numFmtId="0" fontId="11" fillId="0" borderId="0" xfId="0" applyFont="1"/>
    <xf numFmtId="0" fontId="14" fillId="0" borderId="0" xfId="0" applyFont="1" applyProtection="1">
      <protection hidden="1"/>
    </xf>
    <xf numFmtId="0" fontId="15" fillId="0" borderId="0" xfId="0" applyFont="1" applyProtection="1">
      <protection hidden="1"/>
    </xf>
    <xf numFmtId="0" fontId="0" fillId="0" borderId="0" xfId="0" applyAlignment="1" applyProtection="1">
      <alignment horizontal="center" vertical="center" wrapText="1"/>
      <protection locked="0"/>
    </xf>
    <xf numFmtId="0" fontId="13" fillId="0" borderId="0" xfId="0" applyFont="1" applyProtection="1">
      <protection hidden="1"/>
    </xf>
    <xf numFmtId="0" fontId="16" fillId="0" borderId="0" xfId="0" applyFont="1" applyProtection="1">
      <protection hidden="1"/>
    </xf>
    <xf numFmtId="0" fontId="7" fillId="0" borderId="0" xfId="0" applyFont="1"/>
    <xf numFmtId="0" fontId="8" fillId="0" borderId="2"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xf numFmtId="165" fontId="8" fillId="0" borderId="2" xfId="0" applyNumberFormat="1" applyFont="1" applyBorder="1" applyAlignment="1" applyProtection="1">
      <alignment horizontal="center" vertical="center"/>
      <protection hidden="1"/>
    </xf>
    <xf numFmtId="165" fontId="8" fillId="0" borderId="4" xfId="0" applyNumberFormat="1" applyFont="1" applyBorder="1" applyAlignment="1" applyProtection="1">
      <alignment horizontal="center" vertical="center"/>
      <protection hidden="1"/>
    </xf>
    <xf numFmtId="165" fontId="8" fillId="0" borderId="3" xfId="0" applyNumberFormat="1" applyFont="1" applyBorder="1" applyAlignment="1" applyProtection="1">
      <alignment horizontal="center" vertical="center"/>
      <protection hidden="1"/>
    </xf>
    <xf numFmtId="0" fontId="0" fillId="0" borderId="0" xfId="0" applyAlignment="1" applyProtection="1">
      <alignment vertical="center" wrapText="1"/>
      <protection locked="0"/>
    </xf>
    <xf numFmtId="0" fontId="7" fillId="0" borderId="0" xfId="0" applyFont="1" applyAlignment="1">
      <alignment wrapText="1"/>
    </xf>
    <xf numFmtId="0" fontId="10" fillId="0" borderId="0" xfId="0" applyFont="1" applyAlignment="1" applyProtection="1">
      <alignment vertical="center" wrapText="1"/>
      <protection locked="0"/>
    </xf>
  </cellXfs>
  <cellStyles count="2">
    <cellStyle name="Standaard" xfId="0" builtinId="0"/>
    <cellStyle name="Standaard 2" xfId="1" xr:uid="{00000000-0005-0000-0000-000001000000}"/>
  </cellStyles>
  <dxfs count="4">
    <dxf>
      <fill>
        <patternFill>
          <bgColor indexed="42"/>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V68"/>
  <sheetViews>
    <sheetView tabSelected="1" zoomScaleNormal="100" workbookViewId="0">
      <pane ySplit="11" topLeftCell="B12" activePane="bottomLeft" state="frozen"/>
      <selection pane="bottomLeft" activeCell="E1" sqref="E1"/>
    </sheetView>
  </sheetViews>
  <sheetFormatPr defaultColWidth="9.140625" defaultRowHeight="12.75"/>
  <cols>
    <col min="1" max="1" width="2.85546875" style="8" customWidth="1"/>
    <col min="2" max="2" width="26.5703125" style="6" bestFit="1" customWidth="1"/>
    <col min="3" max="3" width="1.42578125" style="6" bestFit="1" customWidth="1"/>
    <col min="4" max="4" width="23" style="6" customWidth="1"/>
    <col min="5" max="5" width="25.7109375" style="6" bestFit="1" customWidth="1"/>
    <col min="6" max="6" width="1.42578125" style="6" bestFit="1" customWidth="1"/>
    <col min="7" max="7" width="32.28515625" style="6" customWidth="1"/>
    <col min="8" max="13" width="9.140625" style="6"/>
    <col min="14" max="14" width="10.140625" style="6" customWidth="1"/>
    <col min="15" max="15" width="9.140625" style="6"/>
    <col min="16" max="16" width="3.140625" style="6" customWidth="1"/>
    <col min="17" max="17" width="3.28515625" style="6" customWidth="1"/>
    <col min="18" max="20" width="3.7109375" style="6" customWidth="1"/>
    <col min="21" max="21" width="9.140625" style="7"/>
    <col min="22" max="16384" width="9.140625" style="6"/>
  </cols>
  <sheetData>
    <row r="1" spans="1:21" ht="15.75">
      <c r="A1" s="19" t="s">
        <v>0</v>
      </c>
      <c r="E1" s="25"/>
    </row>
    <row r="3" spans="1:21">
      <c r="B3" s="9" t="s">
        <v>1</v>
      </c>
      <c r="E3" s="18" t="s">
        <v>2</v>
      </c>
      <c r="G3" s="5"/>
    </row>
    <row r="4" spans="1:21" ht="13.5" thickBot="1">
      <c r="B4" s="18" t="s">
        <v>3</v>
      </c>
      <c r="C4" s="18" t="s">
        <v>4</v>
      </c>
      <c r="D4" s="5"/>
    </row>
    <row r="5" spans="1:21" ht="13.5" customHeight="1" thickBot="1">
      <c r="B5" s="18" t="s">
        <v>5</v>
      </c>
      <c r="C5" s="18" t="s">
        <v>6</v>
      </c>
      <c r="G5" s="29" t="str">
        <f>IF(COUNTIF(Q:T,"X")=0,"",(COUNTIF(Q:Q,"X")*1+COUNTIF(R:R,"X")*4+COUNTIF(S:S,"X")*7+COUNTIF(T:T,"X")*10)/COUNTIF(Q:T,"X"))</f>
        <v/>
      </c>
    </row>
    <row r="6" spans="1:21" ht="12.75" customHeight="1" thickBot="1">
      <c r="B6" s="6" t="s">
        <v>7</v>
      </c>
      <c r="C6" s="6" t="s">
        <v>4</v>
      </c>
      <c r="D6" s="5"/>
      <c r="E6" s="27" t="s">
        <v>8</v>
      </c>
      <c r="G6" s="30"/>
    </row>
    <row r="7" spans="1:21" ht="13.5" customHeight="1" thickBot="1">
      <c r="B7" s="18" t="s">
        <v>9</v>
      </c>
      <c r="C7" s="18" t="s">
        <v>4</v>
      </c>
      <c r="D7" s="5"/>
      <c r="E7" s="28"/>
      <c r="G7" s="30"/>
      <c r="Q7" s="22">
        <f>COUNTIF(Q12:Q115,"X")*Q11</f>
        <v>0</v>
      </c>
      <c r="R7" s="22">
        <f>COUNTIF(R12:R115,"X")*R11</f>
        <v>0</v>
      </c>
      <c r="S7" s="22">
        <f>COUNTIF(S12:S115,"X")*S11</f>
        <v>0</v>
      </c>
      <c r="T7" s="22">
        <f>COUNTIF(T12:T115,"X")*T11</f>
        <v>0</v>
      </c>
    </row>
    <row r="8" spans="1:21" ht="13.5" customHeight="1" thickBot="1">
      <c r="D8" s="5"/>
      <c r="G8" s="31"/>
      <c r="P8" s="21"/>
      <c r="Q8" s="22">
        <f>COUNTIF(Q14:T68,"X")</f>
        <v>0</v>
      </c>
      <c r="R8" s="22"/>
      <c r="S8" s="22"/>
      <c r="T8" s="22"/>
    </row>
    <row r="9" spans="1:21" ht="13.5" customHeight="1">
      <c r="D9" s="5"/>
      <c r="G9" s="23"/>
      <c r="P9" s="21"/>
      <c r="Q9" s="22"/>
      <c r="R9" s="22"/>
      <c r="S9" s="22"/>
      <c r="T9" s="22"/>
    </row>
    <row r="10" spans="1:21" ht="13.5" customHeight="1">
      <c r="B10" s="24" t="s">
        <v>10</v>
      </c>
      <c r="D10" s="5"/>
      <c r="G10" s="23"/>
      <c r="P10" s="21"/>
      <c r="Q10" s="22"/>
      <c r="R10" s="22"/>
      <c r="S10" s="22"/>
      <c r="T10" s="22"/>
    </row>
    <row r="11" spans="1:21">
      <c r="P11" s="10" t="s">
        <v>11</v>
      </c>
      <c r="Q11" s="10">
        <v>1</v>
      </c>
      <c r="R11" s="10">
        <v>4</v>
      </c>
      <c r="S11" s="10">
        <v>7</v>
      </c>
      <c r="T11" s="10">
        <v>10</v>
      </c>
      <c r="U11" s="7">
        <f>SUM(U14:U138)</f>
        <v>0</v>
      </c>
    </row>
    <row r="13" spans="1:21">
      <c r="A13" s="15" t="s">
        <v>12</v>
      </c>
      <c r="B13" s="16" t="s">
        <v>13</v>
      </c>
    </row>
    <row r="14" spans="1:21">
      <c r="B14" s="9" t="s">
        <v>14</v>
      </c>
      <c r="P14" s="11" t="str">
        <f>IF(B$16=Data!A$2,"X","")</f>
        <v/>
      </c>
      <c r="Q14" s="10" t="str">
        <f>IF(B$16=Data!A$3,"X","")</f>
        <v/>
      </c>
      <c r="R14" s="11" t="str">
        <f>IF(B$16=Data!A$4,"X","")</f>
        <v/>
      </c>
      <c r="S14" s="10" t="str">
        <f>IF(B$16=Data!A$5,"X","")</f>
        <v/>
      </c>
      <c r="T14" s="11" t="str">
        <f>IF(B$16=Data!A$6,"X","")</f>
        <v/>
      </c>
    </row>
    <row r="15" spans="1:21">
      <c r="B15" s="26" t="s">
        <v>15</v>
      </c>
      <c r="Q15" s="12"/>
      <c r="R15" s="12"/>
      <c r="S15" s="12"/>
      <c r="T15" s="12"/>
    </row>
    <row r="16" spans="1:21" ht="30" customHeight="1">
      <c r="B16" s="32"/>
      <c r="C16" s="32"/>
      <c r="D16" s="32"/>
      <c r="E16" s="32"/>
      <c r="F16" s="32"/>
      <c r="G16" s="32"/>
      <c r="H16" s="32"/>
      <c r="I16" s="32"/>
      <c r="J16" s="32"/>
      <c r="K16" s="32"/>
      <c r="L16" s="32"/>
      <c r="M16" s="32"/>
      <c r="N16" s="32"/>
      <c r="U16" s="7" t="str">
        <f>IF(B16="","",1)</f>
        <v/>
      </c>
    </row>
    <row r="17" spans="1:22">
      <c r="V17" s="13"/>
    </row>
    <row r="18" spans="1:22">
      <c r="B18" s="9" t="s">
        <v>16</v>
      </c>
      <c r="P18" s="11" t="str">
        <f>IF(B$20=Data!B$2,"X","")</f>
        <v/>
      </c>
      <c r="Q18" s="10" t="str">
        <f>IF(B$20=Data!B$3,"X","")</f>
        <v/>
      </c>
      <c r="R18" s="11" t="str">
        <f>IF(B$20=Data!B$4,"X","")</f>
        <v/>
      </c>
      <c r="S18" s="10" t="str">
        <f>IF(B$20=Data!B$5,"X","")</f>
        <v/>
      </c>
      <c r="T18" s="11" t="str">
        <f>IF(B$20=Data!B$6,"X","")</f>
        <v/>
      </c>
    </row>
    <row r="19" spans="1:22">
      <c r="B19" s="26" t="s">
        <v>17</v>
      </c>
      <c r="Q19" s="12"/>
      <c r="R19" s="12"/>
      <c r="S19" s="12"/>
      <c r="T19" s="12"/>
    </row>
    <row r="20" spans="1:22" ht="30" customHeight="1">
      <c r="B20" s="32"/>
      <c r="C20" s="32"/>
      <c r="D20" s="32"/>
      <c r="E20" s="32"/>
      <c r="F20" s="32"/>
      <c r="G20" s="32"/>
      <c r="H20" s="32"/>
      <c r="I20" s="32"/>
      <c r="J20" s="32"/>
      <c r="K20" s="32"/>
      <c r="L20" s="32"/>
      <c r="M20" s="32"/>
      <c r="N20" s="32"/>
      <c r="U20" s="7" t="str">
        <f>IF(B20="","",1)</f>
        <v/>
      </c>
    </row>
    <row r="22" spans="1:22">
      <c r="A22" s="15" t="s">
        <v>18</v>
      </c>
      <c r="B22" s="16" t="s">
        <v>19</v>
      </c>
      <c r="C22" s="17"/>
      <c r="D22" s="17"/>
    </row>
    <row r="23" spans="1:22">
      <c r="B23" s="9" t="s">
        <v>20</v>
      </c>
      <c r="P23" s="11" t="str">
        <f>IF(B$25=Data!C$2,"X","")</f>
        <v/>
      </c>
      <c r="Q23" s="10" t="str">
        <f>IF(B$25=Data!C$3,"X","")</f>
        <v/>
      </c>
      <c r="R23" s="11" t="str">
        <f>IF(B$25=Data!C$4,"X","")</f>
        <v/>
      </c>
      <c r="S23" s="10" t="str">
        <f>IF(B$25=Data!C$5,"X","")</f>
        <v/>
      </c>
      <c r="T23" s="11" t="str">
        <f>IF(B$25=Data!C$6,"X","")</f>
        <v/>
      </c>
    </row>
    <row r="24" spans="1:22" ht="12.75" customHeight="1">
      <c r="B24" s="33" t="s">
        <v>21</v>
      </c>
      <c r="C24" s="33"/>
      <c r="D24" s="33"/>
      <c r="E24" s="33"/>
      <c r="F24" s="33"/>
      <c r="G24" s="33"/>
      <c r="H24" s="33"/>
      <c r="I24" s="33"/>
      <c r="J24" s="33"/>
      <c r="K24" s="33"/>
      <c r="L24" s="33"/>
      <c r="M24" s="33"/>
      <c r="N24" s="33"/>
      <c r="Q24" s="12"/>
      <c r="R24" s="12"/>
      <c r="S24" s="12"/>
      <c r="T24" s="12"/>
    </row>
    <row r="25" spans="1:22" ht="30" customHeight="1">
      <c r="B25" s="32"/>
      <c r="C25" s="32"/>
      <c r="D25" s="32"/>
      <c r="E25" s="32"/>
      <c r="F25" s="32"/>
      <c r="G25" s="32"/>
      <c r="H25" s="32"/>
      <c r="I25" s="32"/>
      <c r="J25" s="32"/>
      <c r="K25" s="32"/>
      <c r="L25" s="32"/>
      <c r="M25" s="32"/>
      <c r="N25" s="32"/>
      <c r="U25" s="7" t="str">
        <f>IF(B25="","",1)</f>
        <v/>
      </c>
    </row>
    <row r="27" spans="1:22">
      <c r="B27" s="9" t="s">
        <v>22</v>
      </c>
      <c r="P27" s="11" t="str">
        <f>IF(B$29=Data!D$2,"X","")</f>
        <v/>
      </c>
      <c r="Q27" s="10" t="str">
        <f>IF(B$29=Data!D$3,"X","")</f>
        <v/>
      </c>
      <c r="R27" s="11" t="str">
        <f>IF(B$29=Data!D$4,"X","")</f>
        <v/>
      </c>
      <c r="S27" s="10" t="str">
        <f>IF(B$29=Data!D$5,"X","")</f>
        <v/>
      </c>
      <c r="T27" s="11" t="str">
        <f>IF(B$29=Data!D$6,"X","")</f>
        <v/>
      </c>
    </row>
    <row r="28" spans="1:22">
      <c r="B28" s="26" t="s">
        <v>23</v>
      </c>
      <c r="Q28" s="12"/>
      <c r="R28" s="12"/>
      <c r="S28" s="12"/>
      <c r="T28" s="12"/>
    </row>
    <row r="29" spans="1:22" ht="30" customHeight="1">
      <c r="B29" s="32"/>
      <c r="C29" s="32"/>
      <c r="D29" s="32"/>
      <c r="E29" s="32"/>
      <c r="F29" s="32"/>
      <c r="G29" s="32"/>
      <c r="H29" s="32"/>
      <c r="I29" s="32"/>
      <c r="J29" s="32"/>
      <c r="K29" s="32"/>
      <c r="L29" s="32"/>
      <c r="M29" s="32"/>
      <c r="N29" s="32"/>
      <c r="U29" s="7" t="str">
        <f>IF(B29="","",1)</f>
        <v/>
      </c>
    </row>
    <row r="31" spans="1:22">
      <c r="B31" s="9" t="s">
        <v>24</v>
      </c>
      <c r="P31" s="11" t="str">
        <f>IF(B$33=Data!E$2,"X","")</f>
        <v/>
      </c>
      <c r="Q31" s="10" t="str">
        <f>IF(B$33=Data!E$3,"X","")</f>
        <v/>
      </c>
      <c r="R31" s="11" t="str">
        <f>IF(B$33=Data!E$4,"X","")</f>
        <v/>
      </c>
      <c r="S31" s="10" t="str">
        <f>IF(B$33=Data!E$5,"X","")</f>
        <v/>
      </c>
      <c r="T31" s="11" t="str">
        <f>IF(B$33=Data!E$6,"X","")</f>
        <v/>
      </c>
    </row>
    <row r="32" spans="1:22">
      <c r="B32" s="26" t="s">
        <v>25</v>
      </c>
      <c r="Q32" s="12"/>
      <c r="R32" s="12"/>
      <c r="S32" s="12"/>
      <c r="T32" s="12"/>
    </row>
    <row r="33" spans="1:21" ht="30" customHeight="1">
      <c r="B33" s="32"/>
      <c r="C33" s="32"/>
      <c r="D33" s="32"/>
      <c r="E33" s="32"/>
      <c r="F33" s="32"/>
      <c r="G33" s="32"/>
      <c r="H33" s="32"/>
      <c r="I33" s="32"/>
      <c r="J33" s="32"/>
      <c r="K33" s="32"/>
      <c r="L33" s="32"/>
      <c r="M33" s="32"/>
      <c r="N33" s="32"/>
      <c r="U33" s="7" t="str">
        <f>IF(B33="","",1)</f>
        <v/>
      </c>
    </row>
    <row r="35" spans="1:21">
      <c r="A35" s="15" t="s">
        <v>26</v>
      </c>
      <c r="B35" s="16" t="s">
        <v>27</v>
      </c>
    </row>
    <row r="36" spans="1:21">
      <c r="B36" s="9" t="s">
        <v>28</v>
      </c>
      <c r="P36" s="11" t="str">
        <f>IF(B$38=Data!F$2,"X","")</f>
        <v/>
      </c>
      <c r="Q36" s="10" t="str">
        <f>IF(B$38=Data!F$3,"X","")</f>
        <v/>
      </c>
      <c r="R36" s="11" t="str">
        <f>IF(B$38=Data!F$4,"X","")</f>
        <v/>
      </c>
      <c r="S36" s="10" t="str">
        <f>IF(B$38=Data!F$5,"X","")</f>
        <v/>
      </c>
      <c r="T36" s="11" t="str">
        <f>IF(B$38=Data!F$6,"X","")</f>
        <v/>
      </c>
    </row>
    <row r="37" spans="1:21">
      <c r="B37" s="26" t="s">
        <v>29</v>
      </c>
      <c r="Q37" s="12"/>
      <c r="R37" s="12"/>
      <c r="S37" s="12"/>
      <c r="T37" s="12"/>
    </row>
    <row r="38" spans="1:21" ht="30" customHeight="1">
      <c r="B38" s="32"/>
      <c r="C38" s="32"/>
      <c r="D38" s="32"/>
      <c r="E38" s="32"/>
      <c r="F38" s="32"/>
      <c r="G38" s="32"/>
      <c r="H38" s="32"/>
      <c r="I38" s="32"/>
      <c r="J38" s="32"/>
      <c r="K38" s="32"/>
      <c r="L38" s="32"/>
      <c r="M38" s="32"/>
      <c r="N38" s="32"/>
      <c r="U38" s="7" t="str">
        <f>IF(B38="","",1)</f>
        <v/>
      </c>
    </row>
    <row r="40" spans="1:21">
      <c r="B40" s="9" t="s">
        <v>30</v>
      </c>
      <c r="P40" s="11" t="str">
        <f>IF(B$42=Data!G$2,"X","")</f>
        <v/>
      </c>
      <c r="Q40" s="10" t="str">
        <f>IF(B$42=Data!G$3,"X","")</f>
        <v/>
      </c>
      <c r="R40" s="11" t="str">
        <f>IF(B$42=Data!G$4,"X","")</f>
        <v/>
      </c>
      <c r="S40" s="10" t="str">
        <f>IF(B$42=Data!G$5,"X","")</f>
        <v/>
      </c>
      <c r="T40" s="11" t="str">
        <f>IF(B$42=Data!G$6,"X","")</f>
        <v/>
      </c>
    </row>
    <row r="41" spans="1:21">
      <c r="B41" s="26" t="s">
        <v>31</v>
      </c>
      <c r="Q41" s="12"/>
      <c r="R41" s="12"/>
      <c r="S41" s="12"/>
      <c r="T41" s="12"/>
    </row>
    <row r="42" spans="1:21" ht="30" customHeight="1">
      <c r="B42" s="32"/>
      <c r="C42" s="32"/>
      <c r="D42" s="32"/>
      <c r="E42" s="32"/>
      <c r="F42" s="32"/>
      <c r="G42" s="32"/>
      <c r="H42" s="32"/>
      <c r="I42" s="32"/>
      <c r="J42" s="32"/>
      <c r="K42" s="32"/>
      <c r="L42" s="32"/>
      <c r="M42" s="32"/>
      <c r="N42" s="32"/>
      <c r="U42" s="7" t="str">
        <f>IF(B42="","",1)</f>
        <v/>
      </c>
    </row>
    <row r="43" spans="1:21">
      <c r="B43" s="9"/>
    </row>
    <row r="44" spans="1:21">
      <c r="B44" s="9" t="s">
        <v>32</v>
      </c>
      <c r="P44" s="11" t="str">
        <f>IF(B$46=Data!H$2,"X","")</f>
        <v/>
      </c>
      <c r="Q44" s="10" t="str">
        <f>IF(B$46=Data!H$3,"X","")</f>
        <v/>
      </c>
      <c r="R44" s="11" t="str">
        <f>IF(B$46=Data!H$4,"X","")</f>
        <v/>
      </c>
      <c r="S44" s="10" t="str">
        <f>IF(B$46=Data!H$5,"X","")</f>
        <v/>
      </c>
      <c r="T44" s="11" t="str">
        <f>IF(B$46=Data!H$6,"X","")</f>
        <v/>
      </c>
    </row>
    <row r="45" spans="1:21">
      <c r="B45" s="26" t="s">
        <v>33</v>
      </c>
      <c r="Q45" s="12"/>
      <c r="R45" s="12"/>
      <c r="S45" s="12"/>
      <c r="T45" s="12"/>
    </row>
    <row r="46" spans="1:21" ht="30" customHeight="1">
      <c r="B46" s="32"/>
      <c r="C46" s="32"/>
      <c r="D46" s="32"/>
      <c r="E46" s="32"/>
      <c r="F46" s="32"/>
      <c r="G46" s="32"/>
      <c r="H46" s="32"/>
      <c r="I46" s="32"/>
      <c r="J46" s="32"/>
      <c r="K46" s="32"/>
      <c r="L46" s="32"/>
      <c r="M46" s="32"/>
      <c r="N46" s="32"/>
      <c r="U46" s="7" t="str">
        <f>IF(B46="","",1)</f>
        <v/>
      </c>
    </row>
    <row r="47" spans="1:21">
      <c r="B47" s="9"/>
    </row>
    <row r="48" spans="1:21">
      <c r="B48" s="9" t="s">
        <v>34</v>
      </c>
      <c r="P48" s="11" t="str">
        <f>IF(B$50=Data!I$2,"X","")</f>
        <v/>
      </c>
      <c r="Q48" s="10" t="str">
        <f>IF(B$50=Data!I$3,"X","")</f>
        <v/>
      </c>
      <c r="R48" s="11" t="str">
        <f>IF(B$50=Data!I$4,"X","")</f>
        <v/>
      </c>
      <c r="S48" s="10" t="str">
        <f>IF(B$50=Data!I$5,"X","")</f>
        <v/>
      </c>
      <c r="T48" s="11" t="str">
        <f>IF(B$50=Data!I$6,"X","")</f>
        <v/>
      </c>
    </row>
    <row r="49" spans="1:21">
      <c r="B49" s="26" t="s">
        <v>35</v>
      </c>
      <c r="Q49" s="12"/>
      <c r="R49" s="12"/>
      <c r="S49" s="12"/>
      <c r="T49" s="12"/>
    </row>
    <row r="50" spans="1:21" ht="30" customHeight="1">
      <c r="B50" s="32"/>
      <c r="C50" s="32"/>
      <c r="D50" s="32"/>
      <c r="E50" s="32"/>
      <c r="F50" s="32"/>
      <c r="G50" s="32"/>
      <c r="H50" s="32"/>
      <c r="I50" s="32"/>
      <c r="J50" s="32"/>
      <c r="K50" s="32"/>
      <c r="L50" s="32"/>
      <c r="M50" s="32"/>
      <c r="N50" s="32"/>
      <c r="U50" s="7" t="str">
        <f>IF(B50="","",1)</f>
        <v/>
      </c>
    </row>
    <row r="52" spans="1:21">
      <c r="A52" s="15" t="s">
        <v>36</v>
      </c>
      <c r="B52" s="16" t="s">
        <v>37</v>
      </c>
    </row>
    <row r="53" spans="1:21">
      <c r="B53" s="9" t="s">
        <v>38</v>
      </c>
      <c r="P53" s="11" t="str">
        <f>IF(B$55=Data!S$2,"X","")</f>
        <v/>
      </c>
      <c r="Q53" s="10" t="str">
        <f>IF(B$55=Data!S$3,"X","")</f>
        <v/>
      </c>
      <c r="R53" s="11" t="str">
        <f>IF(B$55=Data!S$4,"X","")</f>
        <v/>
      </c>
      <c r="S53" s="10" t="str">
        <f>IF(B$55=Data!S$5,"X","")</f>
        <v/>
      </c>
      <c r="T53" s="11" t="str">
        <f>IF(B$55=Data!S$6,"X","")</f>
        <v/>
      </c>
    </row>
    <row r="54" spans="1:21">
      <c r="B54" s="26" t="s">
        <v>39</v>
      </c>
      <c r="Q54" s="12"/>
      <c r="R54" s="12"/>
      <c r="S54" s="12"/>
      <c r="T54" s="12"/>
    </row>
    <row r="55" spans="1:21" ht="30" customHeight="1">
      <c r="B55" s="34"/>
      <c r="C55" s="32"/>
      <c r="D55" s="32"/>
      <c r="E55" s="32"/>
      <c r="F55" s="32"/>
      <c r="G55" s="32"/>
      <c r="H55" s="32"/>
      <c r="I55" s="32"/>
      <c r="J55" s="32"/>
      <c r="K55" s="32"/>
      <c r="L55" s="32"/>
      <c r="M55" s="32"/>
      <c r="N55" s="32"/>
      <c r="U55" s="7" t="str">
        <f>IF(B55="","",1)</f>
        <v/>
      </c>
    </row>
    <row r="56" spans="1:21" ht="15.75" customHeight="1"/>
    <row r="57" spans="1:21">
      <c r="B57" s="9" t="s">
        <v>40</v>
      </c>
      <c r="P57" s="11" t="str">
        <f>IF(B$59=Data!T$2,"X","")</f>
        <v/>
      </c>
      <c r="Q57" s="10" t="str">
        <f>IF(B$59=Data!T$3,"X","")</f>
        <v/>
      </c>
      <c r="R57" s="11" t="str">
        <f>IF(B$59=Data!T$4,"X","")</f>
        <v/>
      </c>
      <c r="S57" s="10" t="str">
        <f>IF(B$59=Data!T$5,"X","")</f>
        <v/>
      </c>
      <c r="T57" s="11" t="str">
        <f>IF(B$59=Data!T$6,"X","")</f>
        <v/>
      </c>
    </row>
    <row r="58" spans="1:21">
      <c r="B58" s="26" t="s">
        <v>41</v>
      </c>
      <c r="Q58" s="12"/>
      <c r="R58" s="12"/>
      <c r="S58" s="12"/>
      <c r="T58" s="12"/>
    </row>
    <row r="59" spans="1:21" ht="30" customHeight="1">
      <c r="B59" s="34"/>
      <c r="C59" s="32"/>
      <c r="D59" s="32"/>
      <c r="E59" s="32"/>
      <c r="F59" s="32"/>
      <c r="G59" s="32"/>
      <c r="H59" s="32"/>
      <c r="I59" s="32"/>
      <c r="J59" s="32"/>
      <c r="K59" s="32"/>
      <c r="L59" s="32"/>
      <c r="M59" s="32"/>
      <c r="N59" s="32"/>
      <c r="U59" s="7" t="str">
        <f>IF(B59="","",1)</f>
        <v/>
      </c>
    </row>
    <row r="61" spans="1:21">
      <c r="A61" s="15" t="s">
        <v>42</v>
      </c>
      <c r="B61" s="16" t="s">
        <v>43</v>
      </c>
      <c r="C61" s="17"/>
      <c r="D61" s="17"/>
    </row>
    <row r="62" spans="1:21">
      <c r="B62" s="9" t="s">
        <v>44</v>
      </c>
      <c r="P62" s="11" t="str">
        <f>IF(B$64=Data!U$2,"X","")</f>
        <v/>
      </c>
      <c r="Q62" s="10" t="str">
        <f>IF(B$64=Data!U$3,"X","")</f>
        <v/>
      </c>
      <c r="R62" s="11" t="str">
        <f>IF(B$64=Data!U$4,"X","")</f>
        <v/>
      </c>
      <c r="S62" s="10" t="str">
        <f>IF(B$64=Data!U$5,"X","")</f>
        <v/>
      </c>
      <c r="T62" s="11" t="str">
        <f>IF(B$64=Data!U$6,"X","")</f>
        <v/>
      </c>
    </row>
    <row r="63" spans="1:21">
      <c r="B63" s="26" t="s">
        <v>45</v>
      </c>
      <c r="Q63" s="12"/>
      <c r="R63" s="12"/>
      <c r="S63" s="12"/>
      <c r="T63" s="12"/>
    </row>
    <row r="64" spans="1:21" ht="30" customHeight="1">
      <c r="B64" s="32"/>
      <c r="C64" s="32"/>
      <c r="D64" s="32"/>
      <c r="E64" s="32"/>
      <c r="F64" s="32"/>
      <c r="G64" s="32"/>
      <c r="H64" s="32"/>
      <c r="I64" s="32"/>
      <c r="J64" s="32"/>
      <c r="K64" s="32"/>
      <c r="L64" s="32"/>
      <c r="M64" s="32"/>
      <c r="N64" s="32"/>
      <c r="U64" s="7" t="str">
        <f>IF(B64="","",1)</f>
        <v/>
      </c>
    </row>
    <row r="66" spans="2:21">
      <c r="B66" s="9" t="s">
        <v>46</v>
      </c>
      <c r="P66" s="11" t="str">
        <f>IF(B$68=Data!V$2,"X","")</f>
        <v/>
      </c>
      <c r="Q66" s="10" t="str">
        <f>IF(B$68=Data!V$3,"X","")</f>
        <v/>
      </c>
      <c r="R66" s="11" t="str">
        <f>IF(B$68=Data!V$4,"X","")</f>
        <v/>
      </c>
      <c r="S66" s="10" t="str">
        <f>IF(B$68=Data!V$5,"X","")</f>
        <v/>
      </c>
      <c r="T66" s="11" t="str">
        <f>IF(B$68=Data!V$6,"X","")</f>
        <v/>
      </c>
    </row>
    <row r="67" spans="2:21">
      <c r="B67" s="26" t="s">
        <v>47</v>
      </c>
      <c r="Q67" s="12"/>
      <c r="R67" s="12"/>
      <c r="S67" s="12"/>
      <c r="T67" s="12"/>
    </row>
    <row r="68" spans="2:21" ht="30" customHeight="1">
      <c r="B68" s="32"/>
      <c r="C68" s="32"/>
      <c r="D68" s="32"/>
      <c r="E68" s="32"/>
      <c r="F68" s="32"/>
      <c r="G68" s="32"/>
      <c r="H68" s="32"/>
      <c r="I68" s="32"/>
      <c r="J68" s="32"/>
      <c r="K68" s="32"/>
      <c r="L68" s="32"/>
      <c r="M68" s="32"/>
      <c r="N68" s="32"/>
      <c r="U68" s="7" t="str">
        <f>IF(B68="","",1)</f>
        <v/>
      </c>
    </row>
  </sheetData>
  <sheetProtection selectLockedCells="1"/>
  <dataConsolidate/>
  <mergeCells count="16">
    <mergeCell ref="B68:N68"/>
    <mergeCell ref="B50:N50"/>
    <mergeCell ref="B46:N46"/>
    <mergeCell ref="B64:N64"/>
    <mergeCell ref="B55:N55"/>
    <mergeCell ref="B59:N59"/>
    <mergeCell ref="E6:E7"/>
    <mergeCell ref="G5:G8"/>
    <mergeCell ref="B42:N42"/>
    <mergeCell ref="B20:N20"/>
    <mergeCell ref="B16:N16"/>
    <mergeCell ref="B25:N25"/>
    <mergeCell ref="B29:N29"/>
    <mergeCell ref="B24:N24"/>
    <mergeCell ref="B33:N33"/>
    <mergeCell ref="B38:N38"/>
  </mergeCells>
  <phoneticPr fontId="3" type="noConversion"/>
  <conditionalFormatting sqref="B64:N64 B68:N68 B16:N16 B20:N20 B25:N25 B29:N29 B33:N33 B38:N38 B42:N42">
    <cfRule type="cellIs" dxfId="3" priority="11" stopIfTrue="1" operator="equal">
      <formula>""</formula>
    </cfRule>
  </conditionalFormatting>
  <conditionalFormatting sqref="B55:N55 B59:N59">
    <cfRule type="cellIs" dxfId="2" priority="10" stopIfTrue="1" operator="equal">
      <formula>""</formula>
    </cfRule>
  </conditionalFormatting>
  <conditionalFormatting sqref="B50:N50">
    <cfRule type="cellIs" dxfId="1" priority="9" stopIfTrue="1" operator="equal">
      <formula>""</formula>
    </cfRule>
  </conditionalFormatting>
  <conditionalFormatting sqref="B46:N46">
    <cfRule type="cellIs" dxfId="0" priority="7" stopIfTrue="1" operator="equal">
      <formula>""</formula>
    </cfRule>
  </conditionalFormatting>
  <dataValidations count="13">
    <dataValidation type="list" allowBlank="1" showInputMessage="1" showErrorMessage="1" sqref="B55:N55" xr:uid="{00000000-0002-0000-0000-000002000000}">
      <formula1>thema5a</formula1>
    </dataValidation>
    <dataValidation type="list" allowBlank="1" showInputMessage="1" showErrorMessage="1" sqref="B59:N59" xr:uid="{00000000-0002-0000-0000-000003000000}">
      <formula1>thema5b</formula1>
    </dataValidation>
    <dataValidation type="list" allowBlank="1" showInputMessage="1" showErrorMessage="1" sqref="B16:N16" xr:uid="{00000000-0002-0000-0000-000004000000}">
      <formula1>thema1a</formula1>
    </dataValidation>
    <dataValidation type="list" allowBlank="1" showInputMessage="1" showErrorMessage="1" sqref="B20:N20" xr:uid="{00000000-0002-0000-0000-000005000000}">
      <formula1>thema1b</formula1>
    </dataValidation>
    <dataValidation type="list" allowBlank="1" showInputMessage="1" showErrorMessage="1" sqref="B25:N25" xr:uid="{00000000-0002-0000-0000-000006000000}">
      <formula1>thema2a</formula1>
    </dataValidation>
    <dataValidation type="list" allowBlank="1" showInputMessage="1" showErrorMessage="1" sqref="B29:N29" xr:uid="{00000000-0002-0000-0000-000007000000}">
      <formula1>thema2b</formula1>
    </dataValidation>
    <dataValidation type="list" allowBlank="1" showInputMessage="1" showErrorMessage="1" sqref="B33:N33" xr:uid="{00000000-0002-0000-0000-000008000000}">
      <formula1>thema2c</formula1>
    </dataValidation>
    <dataValidation type="list" allowBlank="1" showInputMessage="1" showErrorMessage="1" sqref="B38:N38" xr:uid="{00000000-0002-0000-0000-000009000000}">
      <formula1>thema3a</formula1>
    </dataValidation>
    <dataValidation type="list" allowBlank="1" showInputMessage="1" showErrorMessage="1" sqref="B42:N42" xr:uid="{00000000-0002-0000-0000-00000A000000}">
      <formula1>thema3b</formula1>
    </dataValidation>
    <dataValidation type="list" allowBlank="1" showInputMessage="1" showErrorMessage="1" sqref="B64:N64" xr:uid="{00000000-0002-0000-0000-00000E000000}">
      <formula1>thema6a</formula1>
    </dataValidation>
    <dataValidation type="list" allowBlank="1" showInputMessage="1" showErrorMessage="1" sqref="B68:N68" xr:uid="{00000000-0002-0000-0000-00000F000000}">
      <formula1>thema6b</formula1>
    </dataValidation>
    <dataValidation type="list" allowBlank="1" showInputMessage="1" showErrorMessage="1" sqref="B46:N46" xr:uid="{00000000-0002-0000-0000-000010000000}">
      <formula1>thema3c</formula1>
    </dataValidation>
    <dataValidation type="list" allowBlank="1" showInputMessage="1" showErrorMessage="1" sqref="B50:N50" xr:uid="{00000000-0002-0000-0000-000011000000}">
      <formula1>thema3d</formula1>
    </dataValidation>
  </dataValidations>
  <pageMargins left="0.25" right="0.25" top="0.75" bottom="0.75" header="0.3" footer="0.3"/>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W433"/>
  <sheetViews>
    <sheetView zoomScale="75" zoomScaleNormal="75" workbookViewId="0">
      <selection activeCell="G28" sqref="G28"/>
    </sheetView>
  </sheetViews>
  <sheetFormatPr defaultRowHeight="12.75"/>
  <cols>
    <col min="1" max="1" width="17.7109375" customWidth="1"/>
    <col min="2" max="2" width="11.140625" customWidth="1"/>
    <col min="3" max="3" width="16" customWidth="1"/>
    <col min="4" max="4" width="12.42578125" customWidth="1"/>
    <col min="5" max="5" width="10.28515625" customWidth="1"/>
    <col min="6" max="6" width="13.28515625" customWidth="1"/>
    <col min="7" max="7" width="15.28515625" customWidth="1"/>
    <col min="8" max="8" width="39.42578125" customWidth="1"/>
    <col min="9" max="9" width="13.140625" customWidth="1"/>
    <col min="10" max="10" width="14.140625" customWidth="1"/>
    <col min="11" max="11" width="18.5703125" customWidth="1"/>
    <col min="12" max="12" width="19.42578125" customWidth="1"/>
    <col min="13" max="13" width="16.28515625" customWidth="1"/>
    <col min="14" max="14" width="18.7109375" customWidth="1"/>
    <col min="15" max="15" width="15.42578125" customWidth="1"/>
    <col min="16" max="16" width="15.7109375" customWidth="1"/>
    <col min="17" max="17" width="15.5703125" customWidth="1"/>
    <col min="18" max="18" width="15.7109375" customWidth="1"/>
    <col min="19" max="19" width="29.140625" customWidth="1"/>
    <col min="20" max="20" width="23.140625" customWidth="1"/>
    <col min="21" max="21" width="17.5703125" customWidth="1"/>
    <col min="22" max="22" width="16.42578125" customWidth="1"/>
  </cols>
  <sheetData>
    <row r="1" spans="1:23">
      <c r="A1" s="1" t="s">
        <v>48</v>
      </c>
      <c r="B1" t="s">
        <v>49</v>
      </c>
      <c r="C1" t="s">
        <v>50</v>
      </c>
      <c r="D1" t="s">
        <v>51</v>
      </c>
      <c r="E1" t="s">
        <v>52</v>
      </c>
      <c r="F1" t="s">
        <v>53</v>
      </c>
      <c r="G1" t="s">
        <v>54</v>
      </c>
      <c r="H1" s="14" t="s">
        <v>55</v>
      </c>
      <c r="I1" s="14" t="s">
        <v>56</v>
      </c>
      <c r="J1" s="14" t="s">
        <v>57</v>
      </c>
      <c r="K1" s="14" t="s">
        <v>58</v>
      </c>
      <c r="L1" t="s">
        <v>59</v>
      </c>
      <c r="M1" t="s">
        <v>60</v>
      </c>
      <c r="N1" s="14" t="s">
        <v>61</v>
      </c>
      <c r="O1" s="14" t="s">
        <v>62</v>
      </c>
      <c r="P1" s="14" t="s">
        <v>63</v>
      </c>
      <c r="Q1" s="14" t="s">
        <v>64</v>
      </c>
      <c r="R1" s="14" t="s">
        <v>65</v>
      </c>
      <c r="S1" t="s">
        <v>66</v>
      </c>
      <c r="T1" t="s">
        <v>67</v>
      </c>
      <c r="U1" t="s">
        <v>68</v>
      </c>
      <c r="V1" t="s">
        <v>69</v>
      </c>
    </row>
    <row r="2" spans="1:23" ht="22.5">
      <c r="A2" s="1" t="s">
        <v>70</v>
      </c>
      <c r="B2" s="1" t="s">
        <v>70</v>
      </c>
      <c r="C2" s="1" t="s">
        <v>70</v>
      </c>
      <c r="D2" s="1" t="s">
        <v>70</v>
      </c>
      <c r="E2" s="1" t="s">
        <v>70</v>
      </c>
      <c r="F2" s="1" t="s">
        <v>70</v>
      </c>
      <c r="G2" s="1" t="s">
        <v>70</v>
      </c>
      <c r="H2" s="1" t="s">
        <v>70</v>
      </c>
      <c r="I2" s="1" t="s">
        <v>70</v>
      </c>
      <c r="J2" s="1" t="s">
        <v>70</v>
      </c>
      <c r="K2" s="1" t="s">
        <v>70</v>
      </c>
      <c r="L2" s="1" t="s">
        <v>70</v>
      </c>
      <c r="M2" s="1" t="s">
        <v>70</v>
      </c>
      <c r="N2" s="1" t="s">
        <v>70</v>
      </c>
      <c r="O2" s="1" t="s">
        <v>70</v>
      </c>
      <c r="P2" s="1" t="s">
        <v>70</v>
      </c>
      <c r="Q2" s="1" t="s">
        <v>70</v>
      </c>
      <c r="R2" s="1" t="s">
        <v>70</v>
      </c>
      <c r="S2" s="1" t="s">
        <v>70</v>
      </c>
      <c r="T2" s="1" t="s">
        <v>70</v>
      </c>
      <c r="U2" s="1" t="s">
        <v>70</v>
      </c>
      <c r="V2" s="1" t="s">
        <v>70</v>
      </c>
      <c r="W2">
        <v>0</v>
      </c>
    </row>
    <row r="3" spans="1:23" ht="14.25" customHeight="1">
      <c r="A3" s="4" t="s">
        <v>71</v>
      </c>
      <c r="B3" s="4" t="s">
        <v>72</v>
      </c>
      <c r="C3" s="4" t="s">
        <v>73</v>
      </c>
      <c r="D3" s="20" t="s">
        <v>74</v>
      </c>
      <c r="E3" s="20" t="s">
        <v>75</v>
      </c>
      <c r="F3" s="4" t="s">
        <v>76</v>
      </c>
      <c r="G3" s="4" t="s">
        <v>77</v>
      </c>
      <c r="H3" s="4" t="s">
        <v>78</v>
      </c>
      <c r="I3" s="4" t="s">
        <v>79</v>
      </c>
      <c r="J3" s="4" t="s">
        <v>80</v>
      </c>
      <c r="K3" s="4" t="s">
        <v>81</v>
      </c>
      <c r="L3" s="4" t="s">
        <v>82</v>
      </c>
      <c r="M3" s="4" t="s">
        <v>83</v>
      </c>
      <c r="N3" s="4" t="s">
        <v>84</v>
      </c>
      <c r="O3" s="4" t="s">
        <v>85</v>
      </c>
      <c r="P3" s="4" t="s">
        <v>86</v>
      </c>
      <c r="Q3" s="4" t="s">
        <v>87</v>
      </c>
      <c r="R3" s="4" t="s">
        <v>88</v>
      </c>
      <c r="S3" s="4" t="s">
        <v>89</v>
      </c>
      <c r="T3" s="4" t="s">
        <v>90</v>
      </c>
      <c r="U3" s="4" t="s">
        <v>91</v>
      </c>
      <c r="V3" s="4" t="s">
        <v>92</v>
      </c>
      <c r="W3">
        <v>1</v>
      </c>
    </row>
    <row r="4" spans="1:23" ht="14.25" customHeight="1">
      <c r="A4" s="4" t="s">
        <v>93</v>
      </c>
      <c r="B4" s="4" t="s">
        <v>94</v>
      </c>
      <c r="C4" s="4" t="s">
        <v>95</v>
      </c>
      <c r="D4" s="20" t="s">
        <v>96</v>
      </c>
      <c r="E4" s="20" t="s">
        <v>97</v>
      </c>
      <c r="F4" s="4" t="s">
        <v>98</v>
      </c>
      <c r="G4" s="4" t="s">
        <v>99</v>
      </c>
      <c r="H4" s="4" t="s">
        <v>100</v>
      </c>
      <c r="I4" s="4" t="s">
        <v>101</v>
      </c>
      <c r="J4" s="4" t="s">
        <v>102</v>
      </c>
      <c r="K4" s="4" t="s">
        <v>103</v>
      </c>
      <c r="L4" s="4" t="s">
        <v>104</v>
      </c>
      <c r="M4" s="4" t="s">
        <v>105</v>
      </c>
      <c r="N4" s="4" t="s">
        <v>106</v>
      </c>
      <c r="O4" s="4" t="s">
        <v>107</v>
      </c>
      <c r="P4" s="4" t="s">
        <v>108</v>
      </c>
      <c r="Q4" s="4" t="s">
        <v>109</v>
      </c>
      <c r="R4" s="4" t="s">
        <v>110</v>
      </c>
      <c r="S4" s="4" t="s">
        <v>111</v>
      </c>
      <c r="T4" s="4" t="s">
        <v>112</v>
      </c>
      <c r="U4" s="4" t="s">
        <v>113</v>
      </c>
      <c r="V4" s="4" t="s">
        <v>114</v>
      </c>
      <c r="W4">
        <v>4</v>
      </c>
    </row>
    <row r="5" spans="1:23" ht="14.25" customHeight="1">
      <c r="A5" s="4" t="s">
        <v>115</v>
      </c>
      <c r="B5" s="4" t="s">
        <v>116</v>
      </c>
      <c r="C5" s="4" t="s">
        <v>117</v>
      </c>
      <c r="D5" s="20" t="s">
        <v>118</v>
      </c>
      <c r="E5" s="20" t="s">
        <v>119</v>
      </c>
      <c r="F5" s="4" t="s">
        <v>120</v>
      </c>
      <c r="G5" s="4" t="s">
        <v>121</v>
      </c>
      <c r="H5" s="4" t="s">
        <v>122</v>
      </c>
      <c r="I5" s="4" t="s">
        <v>123</v>
      </c>
      <c r="J5" s="4" t="s">
        <v>124</v>
      </c>
      <c r="K5" s="4" t="s">
        <v>125</v>
      </c>
      <c r="L5" s="4" t="s">
        <v>126</v>
      </c>
      <c r="M5" s="4" t="s">
        <v>127</v>
      </c>
      <c r="N5" s="4" t="s">
        <v>128</v>
      </c>
      <c r="O5" s="4" t="s">
        <v>129</v>
      </c>
      <c r="P5" s="4" t="s">
        <v>130</v>
      </c>
      <c r="Q5" s="4" t="s">
        <v>131</v>
      </c>
      <c r="R5" s="4" t="s">
        <v>132</v>
      </c>
      <c r="S5" s="4" t="s">
        <v>133</v>
      </c>
      <c r="T5" s="4" t="s">
        <v>134</v>
      </c>
      <c r="U5" s="4" t="s">
        <v>135</v>
      </c>
      <c r="V5" s="4" t="s">
        <v>136</v>
      </c>
      <c r="W5">
        <v>7</v>
      </c>
    </row>
    <row r="6" spans="1:23" ht="14.25" customHeight="1">
      <c r="A6" s="4" t="s">
        <v>137</v>
      </c>
      <c r="B6" s="4" t="s">
        <v>138</v>
      </c>
      <c r="C6" s="4" t="s">
        <v>139</v>
      </c>
      <c r="D6" s="20" t="s">
        <v>140</v>
      </c>
      <c r="E6" s="20" t="s">
        <v>141</v>
      </c>
      <c r="F6" s="4" t="s">
        <v>142</v>
      </c>
      <c r="G6" s="4" t="s">
        <v>143</v>
      </c>
      <c r="H6" s="4" t="s">
        <v>144</v>
      </c>
      <c r="I6" s="4" t="s">
        <v>145</v>
      </c>
      <c r="J6" s="4" t="s">
        <v>146</v>
      </c>
      <c r="K6" s="4" t="s">
        <v>147</v>
      </c>
      <c r="L6" s="4" t="s">
        <v>148</v>
      </c>
      <c r="M6" s="4" t="s">
        <v>149</v>
      </c>
      <c r="N6" s="4" t="s">
        <v>150</v>
      </c>
      <c r="O6" s="4" t="s">
        <v>151</v>
      </c>
      <c r="P6" s="4" t="s">
        <v>152</v>
      </c>
      <c r="Q6" s="4" t="s">
        <v>153</v>
      </c>
      <c r="R6" s="4" t="s">
        <v>154</v>
      </c>
      <c r="S6" s="4" t="s">
        <v>155</v>
      </c>
      <c r="T6" s="4" t="s">
        <v>156</v>
      </c>
      <c r="U6" s="4" t="s">
        <v>157</v>
      </c>
      <c r="V6" s="4" t="s">
        <v>158</v>
      </c>
      <c r="W6">
        <v>10</v>
      </c>
    </row>
    <row r="7" spans="1:23">
      <c r="A7" s="2"/>
    </row>
    <row r="8" spans="1:23">
      <c r="A8" s="2"/>
    </row>
    <row r="9" spans="1:23">
      <c r="A9" s="2"/>
    </row>
    <row r="10" spans="1:23">
      <c r="A10" s="2"/>
    </row>
    <row r="11" spans="1:23">
      <c r="A11" s="2"/>
    </row>
    <row r="12" spans="1:23">
      <c r="A12" s="2"/>
    </row>
    <row r="13" spans="1:23">
      <c r="A13" s="2"/>
    </row>
    <row r="14" spans="1:23">
      <c r="A14" s="2"/>
    </row>
    <row r="15" spans="1:23" ht="14.25">
      <c r="A15" s="2"/>
      <c r="V15" s="3"/>
    </row>
    <row r="16" spans="1:23">
      <c r="A16" s="2"/>
    </row>
    <row r="17" spans="1:5">
      <c r="A17" s="2"/>
    </row>
    <row r="18" spans="1:5">
      <c r="A18" s="2"/>
    </row>
    <row r="19" spans="1:5">
      <c r="A19" s="2"/>
    </row>
    <row r="20" spans="1:5">
      <c r="A20" s="2"/>
    </row>
    <row r="21" spans="1:5">
      <c r="A21" s="2"/>
    </row>
    <row r="22" spans="1:5">
      <c r="A22" s="2"/>
    </row>
    <row r="23" spans="1:5">
      <c r="A23" s="2"/>
    </row>
    <row r="24" spans="1:5">
      <c r="A24" s="2"/>
    </row>
    <row r="25" spans="1:5">
      <c r="A25" s="2"/>
    </row>
    <row r="26" spans="1:5">
      <c r="A26" s="2"/>
      <c r="E26" s="14"/>
    </row>
    <row r="27" spans="1:5">
      <c r="A27" s="2"/>
    </row>
    <row r="28" spans="1:5">
      <c r="A28" s="2"/>
    </row>
    <row r="29" spans="1:5">
      <c r="A29" s="2"/>
    </row>
    <row r="30" spans="1:5">
      <c r="A30" s="2"/>
    </row>
    <row r="31" spans="1:5">
      <c r="A31" s="2"/>
    </row>
    <row r="32" spans="1:5">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sheetData>
  <phoneticPr fontId="3"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C5A14F-E195-42D7-9C48-E5A523A65AD3}"/>
</file>

<file path=customXml/itemProps2.xml><?xml version="1.0" encoding="utf-8"?>
<ds:datastoreItem xmlns:ds="http://schemas.openxmlformats.org/officeDocument/2006/customXml" ds:itemID="{A3959184-113E-48B1-9617-1626C74031FF}"/>
</file>

<file path=customXml/itemProps3.xml><?xml version="1.0" encoding="utf-8"?>
<ds:datastoreItem xmlns:ds="http://schemas.openxmlformats.org/officeDocument/2006/customXml" ds:itemID="{18F057B9-4D99-4C25-A3B2-17783A88C7EA}"/>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 Braan</dc:creator>
  <cp:keywords/>
  <dc:description/>
  <cp:lastModifiedBy>Gijs van de Steenoven</cp:lastModifiedBy>
  <cp:revision/>
  <dcterms:created xsi:type="dcterms:W3CDTF">2013-06-04T12:30:18Z</dcterms:created>
  <dcterms:modified xsi:type="dcterms:W3CDTF">2023-03-10T14:57:14Z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ies>
</file>