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00129 Gemeente Nijkerk/Bestek/Bijlagen/"/>
    </mc:Choice>
  </mc:AlternateContent>
  <xr:revisionPtr revIDLastSave="431" documentId="8_{A00CF815-DE3F-456F-B216-EF9DA080052E}" xr6:coauthVersionLast="47" xr6:coauthVersionMax="47" xr10:uidLastSave="{6A6880F8-9C10-498B-9A5B-F8B3C9448938}"/>
  <workbookProtection workbookAlgorithmName="SHA-512" workbookHashValue="oP3GcTpS/bVNVil54crfhB6PUdQl+r6IrSPHnZvGQEylIHXa7PdvlHLjO2fZY0hoyrZ80rd/s5nxnbKhvzMueA==" workbookSaltValue="1AO566DVNnvhwSrVXS4o4w==" workbookSpinCount="100000" lockStructure="1"/>
  <bookViews>
    <workbookView xWindow="57480" yWindow="-120" windowWidth="51840" windowHeight="21240" xr2:uid="{00000000-000D-0000-FFFF-FFFF00000000}"/>
  </bookViews>
  <sheets>
    <sheet name="Tabblad A - Totaal" sheetId="2" r:id="rId1"/>
    <sheet name="Tabblad B - Uurtarieven " sheetId="3" r:id="rId2"/>
    <sheet name="Tabblad C - Raadzaal" sheetId="1" r:id="rId3"/>
    <sheet name="Tabblad D - MF ruimte" sheetId="5" r:id="rId4"/>
    <sheet name="Tabblad E - Werkomgeving" sheetId="6" r:id="rId5"/>
    <sheet name="Tabblad F - Narrowcasting" sheetId="8" r:id="rId6"/>
    <sheet name="Tabblad G - Nadere overeenkomst" sheetId="7" r:id="rId7"/>
    <sheet name="Tabblad H - Exploitatiekosten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4" l="1"/>
  <c r="G12" i="4"/>
  <c r="F9" i="7"/>
  <c r="I9" i="7" s="1"/>
  <c r="H18" i="4" l="1"/>
  <c r="J18" i="4" s="1"/>
  <c r="G14" i="4"/>
  <c r="G8" i="8"/>
  <c r="G8" i="6"/>
  <c r="G18" i="8"/>
  <c r="G17" i="8"/>
  <c r="G16" i="8"/>
  <c r="F15" i="8"/>
  <c r="G15" i="8" s="1"/>
  <c r="F14" i="8"/>
  <c r="G14" i="8" s="1"/>
  <c r="F13" i="8"/>
  <c r="G13" i="8" s="1"/>
  <c r="F12" i="8"/>
  <c r="G12" i="8" s="1"/>
  <c r="F11" i="8"/>
  <c r="G11" i="8" s="1"/>
  <c r="F10" i="8"/>
  <c r="G10" i="8" s="1"/>
  <c r="F9" i="8"/>
  <c r="G9" i="8" s="1"/>
  <c r="G7" i="8"/>
  <c r="E14" i="4" s="1"/>
  <c r="B2" i="8"/>
  <c r="B1" i="8"/>
  <c r="F17" i="4"/>
  <c r="G15" i="4"/>
  <c r="G13" i="4"/>
  <c r="I7" i="7"/>
  <c r="E15" i="4" s="1"/>
  <c r="F10" i="7"/>
  <c r="I10" i="7" s="1"/>
  <c r="F11" i="7"/>
  <c r="I11" i="7" s="1"/>
  <c r="F12" i="7"/>
  <c r="I12" i="7" s="1"/>
  <c r="F13" i="7"/>
  <c r="I13" i="7" s="1"/>
  <c r="F14" i="7"/>
  <c r="I14" i="7" s="1"/>
  <c r="F15" i="7"/>
  <c r="I15" i="7" s="1"/>
  <c r="F8" i="7"/>
  <c r="I8" i="7" s="1"/>
  <c r="B2" i="7"/>
  <c r="B1" i="7"/>
  <c r="H14" i="4" l="1"/>
  <c r="J14" i="4" s="1"/>
  <c r="G20" i="8"/>
  <c r="F10" i="2" s="1"/>
  <c r="H15" i="4"/>
  <c r="I17" i="7"/>
  <c r="F12" i="2" s="1"/>
  <c r="G18" i="6" l="1"/>
  <c r="G17" i="6"/>
  <c r="G16" i="6"/>
  <c r="F15" i="6"/>
  <c r="G15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G7" i="6"/>
  <c r="E13" i="4" s="1"/>
  <c r="H13" i="4" s="1"/>
  <c r="J13" i="4" s="1"/>
  <c r="B2" i="6"/>
  <c r="B1" i="6"/>
  <c r="G18" i="5"/>
  <c r="G17" i="5"/>
  <c r="G16" i="5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G8" i="5"/>
  <c r="G7" i="5"/>
  <c r="E12" i="4" s="1"/>
  <c r="H12" i="4" s="1"/>
  <c r="J12" i="4" s="1"/>
  <c r="B2" i="5"/>
  <c r="B1" i="5"/>
  <c r="H8" i="4"/>
  <c r="J8" i="4" s="1"/>
  <c r="H9" i="4"/>
  <c r="J9" i="4" s="1"/>
  <c r="H10" i="4"/>
  <c r="J10" i="4" s="1"/>
  <c r="J15" i="4"/>
  <c r="H17" i="4"/>
  <c r="J17" i="4" s="1"/>
  <c r="F16" i="4"/>
  <c r="H16" i="4" s="1"/>
  <c r="J16" i="4" s="1"/>
  <c r="H7" i="4"/>
  <c r="J7" i="4" s="1"/>
  <c r="B2" i="4"/>
  <c r="B2" i="1"/>
  <c r="B2" i="3"/>
  <c r="B1" i="4"/>
  <c r="B1" i="1"/>
  <c r="B1" i="3"/>
  <c r="F15" i="1"/>
  <c r="F14" i="1"/>
  <c r="F13" i="1"/>
  <c r="F12" i="1"/>
  <c r="F11" i="1"/>
  <c r="F10" i="1"/>
  <c r="F9" i="1"/>
  <c r="G20" i="5" l="1"/>
  <c r="F8" i="2" s="1"/>
  <c r="G20" i="6"/>
  <c r="F9" i="2" s="1"/>
  <c r="G15" i="1"/>
  <c r="G10" i="1" l="1"/>
  <c r="G8" i="1" l="1"/>
  <c r="G18" i="1" l="1"/>
  <c r="G17" i="1"/>
  <c r="G16" i="1"/>
  <c r="G14" i="1"/>
  <c r="G13" i="1"/>
  <c r="G12" i="1"/>
  <c r="G11" i="1"/>
  <c r="G9" i="1"/>
  <c r="G7" i="1"/>
  <c r="E11" i="4" s="1"/>
  <c r="H11" i="4" l="1"/>
  <c r="J11" i="4" s="1"/>
  <c r="J21" i="4" s="1"/>
  <c r="F13" i="2" s="1"/>
  <c r="G20" i="1"/>
  <c r="F7" i="2" l="1"/>
  <c r="F11" i="2" s="1"/>
  <c r="F15" i="2" s="1"/>
</calcChain>
</file>

<file path=xl/sharedStrings.xml><?xml version="1.0" encoding="utf-8"?>
<sst xmlns="http://schemas.openxmlformats.org/spreadsheetml/2006/main" count="251" uniqueCount="97">
  <si>
    <t xml:space="preserve">Aantal </t>
  </si>
  <si>
    <t xml:space="preserve">Onderdeel </t>
  </si>
  <si>
    <t>Totaal prijs</t>
  </si>
  <si>
    <t>Tarief/stuk</t>
  </si>
  <si>
    <t>Omschrijving producten en/of diensten</t>
  </si>
  <si>
    <t>B1</t>
  </si>
  <si>
    <t xml:space="preserve">Vrij optioneel veld </t>
  </si>
  <si>
    <t>Prijsstelling Totaal</t>
  </si>
  <si>
    <t>Bedrijf:</t>
  </si>
  <si>
    <t>Naam ondertekenaar:</t>
  </si>
  <si>
    <t>Plaats:</t>
  </si>
  <si>
    <t>Datum:</t>
  </si>
  <si>
    <t>Handtekening:</t>
  </si>
  <si>
    <t>Installatie monteur</t>
  </si>
  <si>
    <t>Service monteur</t>
  </si>
  <si>
    <t>Werkvoorbereider</t>
  </si>
  <si>
    <t>Engineer (systeem- / software)</t>
  </si>
  <si>
    <t>Tekenaar</t>
  </si>
  <si>
    <t>Projectleider</t>
  </si>
  <si>
    <t xml:space="preserve">Programmeur (audio, video, besturing, videoconferentie, Programmatuur) </t>
  </si>
  <si>
    <t>n.v.t.</t>
  </si>
  <si>
    <t>B2</t>
  </si>
  <si>
    <t>B3</t>
  </si>
  <si>
    <t>B4</t>
  </si>
  <si>
    <t>B5</t>
  </si>
  <si>
    <t>B6</t>
  </si>
  <si>
    <t>B7</t>
  </si>
  <si>
    <t>Totaal Producten</t>
  </si>
  <si>
    <t>C1</t>
  </si>
  <si>
    <t>C2</t>
  </si>
  <si>
    <t>C3</t>
  </si>
  <si>
    <t>C4</t>
  </si>
  <si>
    <t>C5</t>
  </si>
  <si>
    <t xml:space="preserve">Sub-totaal tabblad D - exploitatiekosten  </t>
  </si>
  <si>
    <t>B8</t>
  </si>
  <si>
    <t>Opleiding en instructie</t>
  </si>
  <si>
    <t>Max. looptijd / jaren</t>
  </si>
  <si>
    <t>Prijs per jaar</t>
  </si>
  <si>
    <t>Opslag factor</t>
  </si>
  <si>
    <t>Totaal Programmatuur en Licenties</t>
  </si>
  <si>
    <t>Tarief</t>
  </si>
  <si>
    <t xml:space="preserve">Opleiding en instructie </t>
  </si>
  <si>
    <t>Prijsonderdeel Uurtarieven</t>
  </si>
  <si>
    <t xml:space="preserve">Totale inschrijfprijs </t>
  </si>
  <si>
    <t xml:space="preserve">Sub-totaal tabblad B - Uurtarieven </t>
  </si>
  <si>
    <t xml:space="preserve">Periodieke exploitatiekosten voor Licenties voor het gebruik van de Programmatuur voor het discussiesysteem in de raadzaal </t>
  </si>
  <si>
    <t>G1</t>
  </si>
  <si>
    <t xml:space="preserve">Periodieke exploitatiekosten voor Licenties voor het gebruik van de Programmatuur voor het vergadermanagementsysteem in de raadzaal </t>
  </si>
  <si>
    <t>Kosten voor Onderhoud en beheer voor de Producten (excl. Programmatuur en Licenties) van de raadzaal</t>
  </si>
  <si>
    <t>Kosten voor Onderhoud en beheer voor de onder de Nadere overeenkomsten af te nemen Producten, Programmatuur en Licenties</t>
  </si>
  <si>
    <t xml:space="preserve">De geschatte kosten voor Producten, Programmatuur en Licenties bij Calamiteiten (zie PvE paragraaf 4.6) </t>
  </si>
  <si>
    <t>Sub-totaal AV middelen</t>
  </si>
  <si>
    <t>Prijsonderdeel optionele exploitatiekosten na afloop van de Garantieperiode</t>
  </si>
  <si>
    <t>Prijsonderdeel Nadere overeenkomsten</t>
  </si>
  <si>
    <t>Aantal</t>
  </si>
  <si>
    <t>Uurtarief</t>
  </si>
  <si>
    <t>Prijs Productent</t>
  </si>
  <si>
    <t>Opslagpercentage</t>
  </si>
  <si>
    <t>Producten, Programmatuur en Licenties nadere overeenkomsten</t>
  </si>
  <si>
    <t>Aantal / Percentage</t>
  </si>
  <si>
    <t xml:space="preserve">Sub-totaal tabblad C - AV middelen raadzaal </t>
  </si>
  <si>
    <t>Sub-totaal tabblad D - AV middelen multifunctionele ruimte</t>
  </si>
  <si>
    <t>Prijsonderdeel Audiovisuele middelen raadzaal</t>
  </si>
  <si>
    <t>Periodieke exploitatiekosten voor Licenties voor het gebruik van de Programmatuur voor het discussiesysteem in de multifunctionele ruimte</t>
  </si>
  <si>
    <t>Periodieke exploitatiekosten voor Licenties voor het gebruik van de Programmatuur voor het vergadermanagementsysteem in de multifunctionele ruimte</t>
  </si>
  <si>
    <t>Kosten voor Onderhoud en beheer voor de Producten (excl. Programmatuur en Licenties) van de multifunctionele ruimte</t>
  </si>
  <si>
    <t xml:space="preserve">Sub-totaal tabblad G - Nadere overeenkomsten </t>
  </si>
  <si>
    <t xml:space="preserve">Sub-totaal tabblad H - Optionele exploitatiekosten </t>
  </si>
  <si>
    <t>Sub-totaal tabblad E - AV middelen werkomgeving</t>
  </si>
  <si>
    <t>Prijsonderdeel Audiovisuele middelen Multifunctionele ruimte</t>
  </si>
  <si>
    <t>Prijsonderdeel Audiovisuele middelen Werkomgeving</t>
  </si>
  <si>
    <t xml:space="preserve">Sub-totaal tabblad C </t>
  </si>
  <si>
    <t xml:space="preserve">Sub-totaal tabblad D </t>
  </si>
  <si>
    <t xml:space="preserve">Sub-totaal tabblad E </t>
  </si>
  <si>
    <t xml:space="preserve">Sub-totaal tabblad F </t>
  </si>
  <si>
    <t xml:space="preserve">Sub-totaal tabblad G </t>
  </si>
  <si>
    <t>Prijsinvulformulier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</si>
  <si>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</si>
  <si>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</si>
  <si>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</si>
  <si>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</si>
  <si>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</si>
  <si>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</si>
  <si>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</si>
  <si>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</si>
  <si>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</si>
  <si>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</si>
  <si>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</si>
  <si>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Kosten voor Onderhoud en beheer voor de Producten (excl. Programmatuur en Licenties) van de overleg- en vergaderruimtes</t>
  </si>
  <si>
    <t>H12</t>
  </si>
  <si>
    <t>Geschatte kosten Incidentenafhandeling (zie PvE paragraaf 4.10)</t>
  </si>
  <si>
    <t>De geschatte kosten op basis van Uurtarieven bij Calamiteiten , zie PvE paragraaf 4.6)</t>
  </si>
  <si>
    <t>Toelichting bij onderdeel H11: De in te vullen opslagfactor bedraagt minimaal 1,0 en maximaal 3,0</t>
  </si>
  <si>
    <t>Kosten voor Onderhoud en beheer voor de Producten en Programmatuur en Licenties narrowcasting en klantbegeleiding</t>
  </si>
  <si>
    <t>Audiovisuele middelen gemeente Nijkerk (kenmerk: 1595461)</t>
  </si>
  <si>
    <t>Prijsonderdeel Audiovisuele middelen Narrowcasting</t>
  </si>
  <si>
    <t>Sub-totaal tabblad F - AV middelen Narrowcasting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</si>
</sst>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2">
    <xf numFmtId="0" fontId="0" fillId="0" borderId="0" xfId="0"/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right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/>
    <xf numFmtId="164" fontId="9" fillId="5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6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164" fontId="9" fillId="3" borderId="4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3" xfId="1" applyFont="1" applyFill="1" applyBorder="1" applyAlignment="1" applyProtection="1">
      <alignment horizontal="right" vertical="center"/>
    </xf>
    <xf numFmtId="0" fontId="12" fillId="0" borderId="0" xfId="0" applyFont="1"/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9" fontId="0" fillId="4" borderId="3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3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8" xfId="0" applyFont="1" applyFill="1" applyBorder="1"/>
    <xf numFmtId="0" fontId="4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/>
    <xf numFmtId="0" fontId="0" fillId="2" borderId="3" xfId="0" applyFill="1" applyBorder="1"/>
    <xf numFmtId="0" fontId="0" fillId="0" borderId="7" xfId="0" applyBorder="1"/>
    <xf numFmtId="0" fontId="4" fillId="0" borderId="6" xfId="0" applyFont="1" applyBorder="1"/>
    <xf numFmtId="0" fontId="4" fillId="0" borderId="8" xfId="0" applyFont="1" applyBorder="1"/>
    <xf numFmtId="0" fontId="6" fillId="0" borderId="9" xfId="0" applyFont="1" applyBorder="1"/>
    <xf numFmtId="0" fontId="0" fillId="0" borderId="10" xfId="0" applyBorder="1"/>
    <xf numFmtId="0" fontId="0" fillId="0" borderId="6" xfId="0" applyBorder="1"/>
    <xf numFmtId="0" fontId="0" fillId="0" borderId="8" xfId="0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7" xfId="0" applyFill="1" applyBorder="1"/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2E3-066C-499E-AC0B-AF477F2622AC}">
  <dimension ref="B1:F34"/>
  <sheetViews>
    <sheetView tabSelected="1" zoomScale="130" zoomScaleNormal="130" workbookViewId="0">
      <selection activeCell="C28" sqref="C28:C34"/>
    </sheetView>
  </sheetViews>
  <sheetFormatPr defaultColWidth="9.15625" defaultRowHeight="14.4" x14ac:dyDescent="0.55000000000000004"/>
  <cols>
    <col min="1" max="1" width="2.68359375" customWidth="1"/>
    <col min="2" max="2" width="17.68359375" customWidth="1"/>
    <col min="3" max="3" width="64.47265625" customWidth="1"/>
    <col min="4" max="4" width="11.83984375" bestFit="1" customWidth="1"/>
    <col min="5" max="6" width="16.47265625" customWidth="1"/>
  </cols>
  <sheetData>
    <row r="1" spans="2:6" s="5" customFormat="1" ht="69" customHeight="1" x14ac:dyDescent="0.55000000000000004">
      <c r="B1" s="4" t="s">
        <v>76</v>
      </c>
    </row>
    <row r="2" spans="2:6" s="7" customFormat="1" ht="12.9" x14ac:dyDescent="0.5">
      <c r="B2" s="6" t="s">
        <v>94</v>
      </c>
    </row>
    <row r="3" spans="2:6" s="7" customFormat="1" ht="12.9" x14ac:dyDescent="0.5">
      <c r="B3" s="6"/>
    </row>
    <row r="4" spans="2:6" ht="14.7" thickBot="1" x14ac:dyDescent="0.6"/>
    <row r="5" spans="2:6" ht="21" thickTop="1" thickBot="1" x14ac:dyDescent="0.8">
      <c r="B5" s="35" t="s">
        <v>7</v>
      </c>
      <c r="C5" s="36"/>
      <c r="D5" s="36"/>
      <c r="E5" s="36"/>
      <c r="F5" s="37"/>
    </row>
    <row r="6" spans="2:6" ht="15" thickTop="1" thickBot="1" x14ac:dyDescent="0.6">
      <c r="B6" s="38" t="s">
        <v>44</v>
      </c>
      <c r="C6" s="39"/>
      <c r="D6" s="39"/>
      <c r="E6" s="40"/>
      <c r="F6" s="8" t="s">
        <v>20</v>
      </c>
    </row>
    <row r="7" spans="2:6" ht="15" thickTop="1" thickBot="1" x14ac:dyDescent="0.6">
      <c r="B7" s="38" t="s">
        <v>60</v>
      </c>
      <c r="C7" s="39"/>
      <c r="D7" s="39"/>
      <c r="E7" s="40"/>
      <c r="F7" s="8">
        <f>'Tabblad C - Raadzaal'!G20</f>
        <v>0</v>
      </c>
    </row>
    <row r="8" spans="2:6" ht="15" thickTop="1" thickBot="1" x14ac:dyDescent="0.6">
      <c r="B8" s="38" t="s">
        <v>61</v>
      </c>
      <c r="C8" s="39"/>
      <c r="D8" s="39"/>
      <c r="E8" s="40"/>
      <c r="F8" s="8">
        <f>'Tabblad D - MF ruimte'!G20</f>
        <v>0</v>
      </c>
    </row>
    <row r="9" spans="2:6" ht="15" thickTop="1" thickBot="1" x14ac:dyDescent="0.6">
      <c r="B9" s="38" t="s">
        <v>68</v>
      </c>
      <c r="C9" s="39"/>
      <c r="D9" s="39"/>
      <c r="E9" s="40"/>
      <c r="F9" s="8">
        <f>'Tabblad E - Werkomgeving'!G20</f>
        <v>0</v>
      </c>
    </row>
    <row r="10" spans="2:6" ht="15" thickTop="1" thickBot="1" x14ac:dyDescent="0.6">
      <c r="B10" s="38" t="s">
        <v>96</v>
      </c>
      <c r="C10" s="39"/>
      <c r="D10" s="39"/>
      <c r="E10" s="40"/>
      <c r="F10" s="8">
        <f>'Tabblad F - Narrowcasting'!G20</f>
        <v>0</v>
      </c>
    </row>
    <row r="11" spans="2:6" ht="15" thickTop="1" thickBot="1" x14ac:dyDescent="0.6">
      <c r="B11" s="32" t="s">
        <v>51</v>
      </c>
      <c r="C11" s="33"/>
      <c r="D11" s="33"/>
      <c r="E11" s="34"/>
      <c r="F11" s="9">
        <f>SUM(F7:F9)</f>
        <v>0</v>
      </c>
    </row>
    <row r="12" spans="2:6" ht="15" thickTop="1" thickBot="1" x14ac:dyDescent="0.6">
      <c r="B12" s="38" t="s">
        <v>66</v>
      </c>
      <c r="C12" s="39"/>
      <c r="D12" s="39"/>
      <c r="E12" s="40"/>
      <c r="F12" s="8">
        <f>'Tabblad G - Nadere overeenkomst'!I17</f>
        <v>120000</v>
      </c>
    </row>
    <row r="13" spans="2:6" ht="15" thickTop="1" thickBot="1" x14ac:dyDescent="0.6">
      <c r="B13" s="38" t="s">
        <v>67</v>
      </c>
      <c r="C13" s="39"/>
      <c r="D13" s="39"/>
      <c r="E13" s="40"/>
      <c r="F13" s="8">
        <f>'Tabblad H - Exploitatiekosten'!J21</f>
        <v>0</v>
      </c>
    </row>
    <row r="14" spans="2:6" ht="15" thickTop="1" thickBot="1" x14ac:dyDescent="0.6"/>
    <row r="15" spans="2:6" ht="15" thickTop="1" thickBot="1" x14ac:dyDescent="0.6">
      <c r="B15" s="32" t="s">
        <v>43</v>
      </c>
      <c r="C15" s="33"/>
      <c r="D15" s="33"/>
      <c r="E15" s="34"/>
      <c r="F15" s="9">
        <f>SUM(F11:F13)</f>
        <v>120000</v>
      </c>
    </row>
    <row r="16" spans="2:6" ht="14.7" thickTop="1" x14ac:dyDescent="0.55000000000000004"/>
    <row r="20" spans="2:3" x14ac:dyDescent="0.55000000000000004">
      <c r="B20" t="s">
        <v>8</v>
      </c>
      <c r="C20" s="3"/>
    </row>
    <row r="22" spans="2:3" x14ac:dyDescent="0.55000000000000004">
      <c r="B22" t="s">
        <v>9</v>
      </c>
      <c r="C22" s="3"/>
    </row>
    <row r="24" spans="2:3" x14ac:dyDescent="0.55000000000000004">
      <c r="B24" t="s">
        <v>10</v>
      </c>
      <c r="C24" s="3"/>
    </row>
    <row r="26" spans="2:3" x14ac:dyDescent="0.55000000000000004">
      <c r="B26" t="s">
        <v>11</v>
      </c>
      <c r="C26" s="3"/>
    </row>
    <row r="28" spans="2:3" x14ac:dyDescent="0.55000000000000004">
      <c r="B28" t="s">
        <v>12</v>
      </c>
      <c r="C28" s="31"/>
    </row>
    <row r="29" spans="2:3" x14ac:dyDescent="0.55000000000000004">
      <c r="C29" s="31"/>
    </row>
    <row r="30" spans="2:3" x14ac:dyDescent="0.55000000000000004">
      <c r="C30" s="31"/>
    </row>
    <row r="31" spans="2:3" x14ac:dyDescent="0.55000000000000004">
      <c r="C31" s="31"/>
    </row>
    <row r="32" spans="2:3" x14ac:dyDescent="0.55000000000000004">
      <c r="C32" s="31"/>
    </row>
    <row r="33" spans="3:3" x14ac:dyDescent="0.55000000000000004">
      <c r="C33" s="31"/>
    </row>
    <row r="34" spans="3:3" x14ac:dyDescent="0.55000000000000004">
      <c r="C34" s="31"/>
    </row>
  </sheetData>
  <sheetProtection algorithmName="SHA-512" hashValue="DSq95ohE94CbAJxePzLy8wQ+LMy1R3kEgBCSfJ9fpO6nqtVouS74OhIO4ne7BiwU6Cify5RkanXeciY3YrTnug==" saltValue="O+e3nTiP0z6vGUW/n5HX6w==" spinCount="100000" sheet="1" selectLockedCells="1"/>
  <mergeCells count="11">
    <mergeCell ref="C28:C34"/>
    <mergeCell ref="B15:E15"/>
    <mergeCell ref="B5:F5"/>
    <mergeCell ref="B6:E6"/>
    <mergeCell ref="B7:E7"/>
    <mergeCell ref="B13:E13"/>
    <mergeCell ref="B8:E8"/>
    <mergeCell ref="B9:E9"/>
    <mergeCell ref="B11:E11"/>
    <mergeCell ref="B12:E12"/>
    <mergeCell ref="B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129F-99E9-4B00-9545-132678EBF1C4}">
  <dimension ref="B1:D14"/>
  <sheetViews>
    <sheetView zoomScale="160" zoomScaleNormal="160" workbookViewId="0">
      <selection activeCell="D14" sqref="D14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64.47265625" customWidth="1"/>
    <col min="4" max="4" width="16.47265625" customWidth="1"/>
  </cols>
  <sheetData>
    <row r="1" spans="2:4" s="5" customFormat="1" ht="69" customHeight="1" x14ac:dyDescent="0.55000000000000004">
      <c r="B1" s="4" t="str">
        <f>'Tabblad A - Totaal'!B1</f>
        <v>Prijsinvulformulier</v>
      </c>
    </row>
    <row r="2" spans="2:4" s="7" customFormat="1" ht="12.9" x14ac:dyDescent="0.5">
      <c r="B2" s="6" t="str">
        <f>'Tabblad A - Totaal'!B2</f>
        <v>Audiovisuele middelen gemeente Nijkerk (kenmerk: 1595461)</v>
      </c>
    </row>
    <row r="3" spans="2:4" s="7" customFormat="1" ht="12.9" x14ac:dyDescent="0.5">
      <c r="B3" s="6"/>
    </row>
    <row r="4" spans="2:4" ht="14.7" thickBot="1" x14ac:dyDescent="0.6"/>
    <row r="5" spans="2:4" ht="21" thickTop="1" thickBot="1" x14ac:dyDescent="0.8">
      <c r="B5" s="35" t="s">
        <v>42</v>
      </c>
      <c r="C5" s="36"/>
      <c r="D5" s="37"/>
    </row>
    <row r="6" spans="2:4" ht="14.7" thickTop="1" x14ac:dyDescent="0.55000000000000004">
      <c r="B6" s="10" t="s">
        <v>1</v>
      </c>
      <c r="C6" s="11" t="s">
        <v>4</v>
      </c>
      <c r="D6" s="10" t="s">
        <v>3</v>
      </c>
    </row>
    <row r="7" spans="2:4" x14ac:dyDescent="0.55000000000000004">
      <c r="B7" s="12" t="s">
        <v>5</v>
      </c>
      <c r="C7" s="13" t="s">
        <v>13</v>
      </c>
      <c r="D7" s="1"/>
    </row>
    <row r="8" spans="2:4" x14ac:dyDescent="0.55000000000000004">
      <c r="B8" s="12" t="s">
        <v>21</v>
      </c>
      <c r="C8" s="13" t="s">
        <v>14</v>
      </c>
      <c r="D8" s="1"/>
    </row>
    <row r="9" spans="2:4" x14ac:dyDescent="0.55000000000000004">
      <c r="B9" s="12" t="s">
        <v>22</v>
      </c>
      <c r="C9" s="13" t="s">
        <v>16</v>
      </c>
      <c r="D9" s="1"/>
    </row>
    <row r="10" spans="2:4" x14ac:dyDescent="0.55000000000000004">
      <c r="B10" s="12" t="s">
        <v>23</v>
      </c>
      <c r="C10" s="13" t="s">
        <v>15</v>
      </c>
      <c r="D10" s="1"/>
    </row>
    <row r="11" spans="2:4" x14ac:dyDescent="0.55000000000000004">
      <c r="B11" s="12" t="s">
        <v>24</v>
      </c>
      <c r="C11" s="13" t="s">
        <v>17</v>
      </c>
      <c r="D11" s="1"/>
    </row>
    <row r="12" spans="2:4" x14ac:dyDescent="0.55000000000000004">
      <c r="B12" s="12" t="s">
        <v>25</v>
      </c>
      <c r="C12" s="13" t="s">
        <v>18</v>
      </c>
      <c r="D12" s="1"/>
    </row>
    <row r="13" spans="2:4" x14ac:dyDescent="0.55000000000000004">
      <c r="B13" s="12" t="s">
        <v>26</v>
      </c>
      <c r="C13" s="13" t="s">
        <v>19</v>
      </c>
      <c r="D13" s="1"/>
    </row>
    <row r="14" spans="2:4" x14ac:dyDescent="0.55000000000000004">
      <c r="B14" s="12" t="s">
        <v>34</v>
      </c>
      <c r="C14" s="13" t="s">
        <v>35</v>
      </c>
      <c r="D14" s="1"/>
    </row>
  </sheetData>
  <sheetProtection algorithmName="SHA-512" hashValue="oIO78tV95AcY6gMvLiAYxXWNXLk5v/uGHhaEwQWFyqVdyCIme+6sO3LEhpi22GdjGu3jvu5QNNYYfKP8URZqVA==" saltValue="xmjFrj+Gp2Mgn/AmRCMTHw==" spinCount="100000" sheet="1" selectLockedCells="1"/>
  <mergeCells count="1">
    <mergeCell ref="B5:D5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1"/>
  <sheetViews>
    <sheetView zoomScale="130" zoomScaleNormal="13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5" customFormat="1" ht="69" customHeight="1" x14ac:dyDescent="0.55000000000000004">
      <c r="B1" s="4" t="str">
        <f>'Tabblad A - Totaal'!B1</f>
        <v>Prijsinvulformulier</v>
      </c>
    </row>
    <row r="2" spans="2:7" s="7" customFormat="1" ht="12.9" x14ac:dyDescent="0.5">
      <c r="B2" s="6" t="str">
        <f>'Tabblad A - Totaal'!B2</f>
        <v>Audiovisuele middelen gemeente Nijkerk (kenmerk: 1595461)</v>
      </c>
    </row>
    <row r="3" spans="2:7" s="7" customFormat="1" ht="12.9" x14ac:dyDescent="0.5">
      <c r="B3" s="6"/>
    </row>
    <row r="4" spans="2:7" ht="14.7" thickBot="1" x14ac:dyDescent="0.6"/>
    <row r="5" spans="2:7" ht="21" thickTop="1" thickBot="1" x14ac:dyDescent="0.8">
      <c r="B5" s="35" t="s">
        <v>62</v>
      </c>
      <c r="C5" s="43"/>
      <c r="D5" s="43"/>
      <c r="E5" s="43"/>
      <c r="F5" s="43"/>
      <c r="G5" s="44"/>
    </row>
    <row r="6" spans="2:7" ht="14.7" thickTop="1" x14ac:dyDescent="0.55000000000000004">
      <c r="B6" s="10" t="s">
        <v>1</v>
      </c>
      <c r="C6" s="45" t="s">
        <v>4</v>
      </c>
      <c r="D6" s="46"/>
      <c r="E6" s="14" t="s">
        <v>0</v>
      </c>
      <c r="F6" s="10" t="s">
        <v>3</v>
      </c>
      <c r="G6" s="10" t="s">
        <v>2</v>
      </c>
    </row>
    <row r="7" spans="2:7" x14ac:dyDescent="0.55000000000000004">
      <c r="B7" s="12" t="s">
        <v>28</v>
      </c>
      <c r="C7" s="41" t="s">
        <v>27</v>
      </c>
      <c r="D7" s="42"/>
      <c r="E7" s="12">
        <v>1</v>
      </c>
      <c r="F7" s="1"/>
      <c r="G7" s="15">
        <f t="shared" ref="G7:G18" si="0">E7*F7</f>
        <v>0</v>
      </c>
    </row>
    <row r="8" spans="2:7" x14ac:dyDescent="0.55000000000000004">
      <c r="B8" s="12" t="s">
        <v>29</v>
      </c>
      <c r="C8" s="41" t="s">
        <v>39</v>
      </c>
      <c r="D8" s="42"/>
      <c r="E8" s="12">
        <v>1</v>
      </c>
      <c r="F8" s="1"/>
      <c r="G8" s="15">
        <f t="shared" si="0"/>
        <v>0</v>
      </c>
    </row>
    <row r="9" spans="2:7" x14ac:dyDescent="0.55000000000000004">
      <c r="B9" s="12" t="s">
        <v>5</v>
      </c>
      <c r="C9" s="41" t="s">
        <v>13</v>
      </c>
      <c r="D9" s="42"/>
      <c r="E9" s="2"/>
      <c r="F9" s="15">
        <f>'Tabblad B - Uurtarieven '!D7</f>
        <v>0</v>
      </c>
      <c r="G9" s="15">
        <f t="shared" si="0"/>
        <v>0</v>
      </c>
    </row>
    <row r="10" spans="2:7" x14ac:dyDescent="0.55000000000000004">
      <c r="B10" s="12" t="s">
        <v>22</v>
      </c>
      <c r="C10" s="41" t="s">
        <v>16</v>
      </c>
      <c r="D10" s="42"/>
      <c r="E10" s="2"/>
      <c r="F10" s="15">
        <f>'Tabblad B - Uurtarieven '!D9</f>
        <v>0</v>
      </c>
      <c r="G10" s="15">
        <f t="shared" si="0"/>
        <v>0</v>
      </c>
    </row>
    <row r="11" spans="2:7" x14ac:dyDescent="0.55000000000000004">
      <c r="B11" s="12" t="s">
        <v>23</v>
      </c>
      <c r="C11" s="41" t="s">
        <v>15</v>
      </c>
      <c r="D11" s="42"/>
      <c r="E11" s="2"/>
      <c r="F11" s="15">
        <f>'Tabblad B - Uurtarieven '!D10</f>
        <v>0</v>
      </c>
      <c r="G11" s="15">
        <f t="shared" si="0"/>
        <v>0</v>
      </c>
    </row>
    <row r="12" spans="2:7" x14ac:dyDescent="0.55000000000000004">
      <c r="B12" s="12" t="s">
        <v>24</v>
      </c>
      <c r="C12" s="41" t="s">
        <v>17</v>
      </c>
      <c r="D12" s="42"/>
      <c r="E12" s="2"/>
      <c r="F12" s="15">
        <f>'Tabblad B - Uurtarieven '!D11</f>
        <v>0</v>
      </c>
      <c r="G12" s="15">
        <f t="shared" si="0"/>
        <v>0</v>
      </c>
    </row>
    <row r="13" spans="2:7" x14ac:dyDescent="0.55000000000000004">
      <c r="B13" s="12" t="s">
        <v>25</v>
      </c>
      <c r="C13" s="41" t="s">
        <v>18</v>
      </c>
      <c r="D13" s="42"/>
      <c r="E13" s="2"/>
      <c r="F13" s="15">
        <f>'Tabblad B - Uurtarieven '!D12</f>
        <v>0</v>
      </c>
      <c r="G13" s="15">
        <f t="shared" si="0"/>
        <v>0</v>
      </c>
    </row>
    <row r="14" spans="2:7" x14ac:dyDescent="0.55000000000000004">
      <c r="B14" s="12" t="s">
        <v>26</v>
      </c>
      <c r="C14" s="41" t="s">
        <v>19</v>
      </c>
      <c r="D14" s="42"/>
      <c r="E14" s="2"/>
      <c r="F14" s="15">
        <f>'Tabblad B - Uurtarieven '!D13</f>
        <v>0</v>
      </c>
      <c r="G14" s="15">
        <f t="shared" si="0"/>
        <v>0</v>
      </c>
    </row>
    <row r="15" spans="2:7" x14ac:dyDescent="0.55000000000000004">
      <c r="B15" s="12" t="s">
        <v>34</v>
      </c>
      <c r="C15" s="41" t="s">
        <v>41</v>
      </c>
      <c r="D15" s="42"/>
      <c r="E15" s="2"/>
      <c r="F15" s="15">
        <f>'Tabblad B - Uurtarieven '!D14</f>
        <v>0</v>
      </c>
      <c r="G15" s="15">
        <f t="shared" ref="G15" si="1">E15*F15</f>
        <v>0</v>
      </c>
    </row>
    <row r="16" spans="2:7" x14ac:dyDescent="0.55000000000000004">
      <c r="B16" s="12" t="s">
        <v>30</v>
      </c>
      <c r="C16" s="49" t="s">
        <v>6</v>
      </c>
      <c r="D16" s="50"/>
      <c r="E16" s="2"/>
      <c r="F16" s="1"/>
      <c r="G16" s="15">
        <f t="shared" si="0"/>
        <v>0</v>
      </c>
    </row>
    <row r="17" spans="2:7" x14ac:dyDescent="0.55000000000000004">
      <c r="B17" s="12" t="s">
        <v>31</v>
      </c>
      <c r="C17" s="49" t="s">
        <v>6</v>
      </c>
      <c r="D17" s="50"/>
      <c r="E17" s="2"/>
      <c r="F17" s="1"/>
      <c r="G17" s="15">
        <f t="shared" si="0"/>
        <v>0</v>
      </c>
    </row>
    <row r="18" spans="2:7" x14ac:dyDescent="0.55000000000000004">
      <c r="B18" s="12" t="s">
        <v>32</v>
      </c>
      <c r="C18" s="49" t="s">
        <v>6</v>
      </c>
      <c r="D18" s="50"/>
      <c r="E18" s="2"/>
      <c r="F18" s="1"/>
      <c r="G18" s="15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71</v>
      </c>
      <c r="C20" s="47"/>
      <c r="D20" s="47"/>
      <c r="E20" s="47"/>
      <c r="F20" s="48"/>
      <c r="G20" s="16">
        <f>SUM(G7:G18)</f>
        <v>0</v>
      </c>
    </row>
    <row r="21" spans="2:7" ht="14.7" thickTop="1" x14ac:dyDescent="0.55000000000000004"/>
  </sheetData>
  <sheetProtection algorithmName="SHA-512" hashValue="IfHOmt7QbzC84dpJUiDoJVrp2FL++PNKHDQHNrQTyJYc/O3id9AVO5PQtY6ABqBQa9IH5zrfI60VBU2Yr9OTmg==" saltValue="H4STwY9rAW4GPEOTFbX4IA==" spinCount="100000" sheet="1" selectLockedCells="1"/>
  <mergeCells count="15">
    <mergeCell ref="B20:F20"/>
    <mergeCell ref="C15:D15"/>
    <mergeCell ref="C10:D10"/>
    <mergeCell ref="C17:D17"/>
    <mergeCell ref="C18:D18"/>
    <mergeCell ref="C16:D16"/>
    <mergeCell ref="C12:D12"/>
    <mergeCell ref="C13:D13"/>
    <mergeCell ref="C14:D14"/>
    <mergeCell ref="C8:D8"/>
    <mergeCell ref="B5:G5"/>
    <mergeCell ref="C7:D7"/>
    <mergeCell ref="C6:D6"/>
    <mergeCell ref="C11:D11"/>
    <mergeCell ref="C9:D9"/>
  </mergeCells>
  <phoneticPr fontId="11" type="noConversion"/>
  <pageMargins left="0.7" right="0.7" top="0.75" bottom="0.75" header="0.3" footer="0.3"/>
  <pageSetup paperSize="8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ECB7-4575-4699-B8CF-3B827381C043}">
  <dimension ref="B1:G21"/>
  <sheetViews>
    <sheetView zoomScale="130" zoomScaleNormal="13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5" customFormat="1" ht="69" customHeight="1" x14ac:dyDescent="0.55000000000000004">
      <c r="B1" s="4" t="str">
        <f>'Tabblad A - Totaal'!B1</f>
        <v>Prijsinvulformulier</v>
      </c>
    </row>
    <row r="2" spans="2:7" s="7" customFormat="1" ht="12.9" x14ac:dyDescent="0.5">
      <c r="B2" s="6" t="str">
        <f>'Tabblad A - Totaal'!B2</f>
        <v>Audiovisuele middelen gemeente Nijkerk (kenmerk: 1595461)</v>
      </c>
    </row>
    <row r="3" spans="2:7" s="7" customFormat="1" ht="12.9" x14ac:dyDescent="0.5">
      <c r="B3" s="6"/>
    </row>
    <row r="4" spans="2:7" ht="14.7" thickBot="1" x14ac:dyDescent="0.6"/>
    <row r="5" spans="2:7" ht="21" thickTop="1" thickBot="1" x14ac:dyDescent="0.8">
      <c r="B5" s="35" t="s">
        <v>69</v>
      </c>
      <c r="C5" s="43"/>
      <c r="D5" s="43"/>
      <c r="E5" s="43"/>
      <c r="F5" s="43"/>
      <c r="G5" s="44"/>
    </row>
    <row r="6" spans="2:7" ht="14.7" thickTop="1" x14ac:dyDescent="0.55000000000000004">
      <c r="B6" s="10" t="s">
        <v>1</v>
      </c>
      <c r="C6" s="45" t="s">
        <v>4</v>
      </c>
      <c r="D6" s="46"/>
      <c r="E6" s="14" t="s">
        <v>0</v>
      </c>
      <c r="F6" s="10" t="s">
        <v>3</v>
      </c>
      <c r="G6" s="10" t="s">
        <v>2</v>
      </c>
    </row>
    <row r="7" spans="2:7" x14ac:dyDescent="0.55000000000000004">
      <c r="B7" s="12" t="s">
        <v>28</v>
      </c>
      <c r="C7" s="41" t="s">
        <v>27</v>
      </c>
      <c r="D7" s="42"/>
      <c r="E7" s="12">
        <v>1</v>
      </c>
      <c r="F7" s="1"/>
      <c r="G7" s="15">
        <f t="shared" ref="G7:G18" si="0">E7*F7</f>
        <v>0</v>
      </c>
    </row>
    <row r="8" spans="2:7" x14ac:dyDescent="0.55000000000000004">
      <c r="B8" s="12" t="s">
        <v>29</v>
      </c>
      <c r="C8" s="41" t="s">
        <v>39</v>
      </c>
      <c r="D8" s="42"/>
      <c r="E8" s="12">
        <v>1</v>
      </c>
      <c r="F8" s="1"/>
      <c r="G8" s="15">
        <f t="shared" si="0"/>
        <v>0</v>
      </c>
    </row>
    <row r="9" spans="2:7" x14ac:dyDescent="0.55000000000000004">
      <c r="B9" s="12" t="s">
        <v>5</v>
      </c>
      <c r="C9" s="41" t="s">
        <v>13</v>
      </c>
      <c r="D9" s="42"/>
      <c r="E9" s="2"/>
      <c r="F9" s="15">
        <f>'Tabblad B - Uurtarieven '!D7</f>
        <v>0</v>
      </c>
      <c r="G9" s="15">
        <f t="shared" si="0"/>
        <v>0</v>
      </c>
    </row>
    <row r="10" spans="2:7" x14ac:dyDescent="0.55000000000000004">
      <c r="B10" s="12" t="s">
        <v>22</v>
      </c>
      <c r="C10" s="41" t="s">
        <v>16</v>
      </c>
      <c r="D10" s="42"/>
      <c r="E10" s="2"/>
      <c r="F10" s="15">
        <f>'Tabblad B - Uurtarieven '!D9</f>
        <v>0</v>
      </c>
      <c r="G10" s="15">
        <f t="shared" si="0"/>
        <v>0</v>
      </c>
    </row>
    <row r="11" spans="2:7" x14ac:dyDescent="0.55000000000000004">
      <c r="B11" s="12" t="s">
        <v>23</v>
      </c>
      <c r="C11" s="41" t="s">
        <v>15</v>
      </c>
      <c r="D11" s="42"/>
      <c r="E11" s="2"/>
      <c r="F11" s="15">
        <f>'Tabblad B - Uurtarieven '!D10</f>
        <v>0</v>
      </c>
      <c r="G11" s="15">
        <f t="shared" si="0"/>
        <v>0</v>
      </c>
    </row>
    <row r="12" spans="2:7" x14ac:dyDescent="0.55000000000000004">
      <c r="B12" s="12" t="s">
        <v>24</v>
      </c>
      <c r="C12" s="41" t="s">
        <v>17</v>
      </c>
      <c r="D12" s="42"/>
      <c r="E12" s="2"/>
      <c r="F12" s="15">
        <f>'Tabblad B - Uurtarieven '!D11</f>
        <v>0</v>
      </c>
      <c r="G12" s="15">
        <f t="shared" si="0"/>
        <v>0</v>
      </c>
    </row>
    <row r="13" spans="2:7" x14ac:dyDescent="0.55000000000000004">
      <c r="B13" s="12" t="s">
        <v>25</v>
      </c>
      <c r="C13" s="41" t="s">
        <v>18</v>
      </c>
      <c r="D13" s="42"/>
      <c r="E13" s="2"/>
      <c r="F13" s="15">
        <f>'Tabblad B - Uurtarieven '!D12</f>
        <v>0</v>
      </c>
      <c r="G13" s="15">
        <f t="shared" si="0"/>
        <v>0</v>
      </c>
    </row>
    <row r="14" spans="2:7" x14ac:dyDescent="0.55000000000000004">
      <c r="B14" s="12" t="s">
        <v>26</v>
      </c>
      <c r="C14" s="41" t="s">
        <v>19</v>
      </c>
      <c r="D14" s="42"/>
      <c r="E14" s="2"/>
      <c r="F14" s="15">
        <f>'Tabblad B - Uurtarieven '!D13</f>
        <v>0</v>
      </c>
      <c r="G14" s="15">
        <f t="shared" si="0"/>
        <v>0</v>
      </c>
    </row>
    <row r="15" spans="2:7" x14ac:dyDescent="0.55000000000000004">
      <c r="B15" s="12" t="s">
        <v>34</v>
      </c>
      <c r="C15" s="41" t="s">
        <v>41</v>
      </c>
      <c r="D15" s="42"/>
      <c r="E15" s="2"/>
      <c r="F15" s="15">
        <f>'Tabblad B - Uurtarieven '!D14</f>
        <v>0</v>
      </c>
      <c r="G15" s="15">
        <f t="shared" si="0"/>
        <v>0</v>
      </c>
    </row>
    <row r="16" spans="2:7" x14ac:dyDescent="0.55000000000000004">
      <c r="B16" s="12" t="s">
        <v>30</v>
      </c>
      <c r="C16" s="49" t="s">
        <v>6</v>
      </c>
      <c r="D16" s="50"/>
      <c r="E16" s="2"/>
      <c r="F16" s="1"/>
      <c r="G16" s="15">
        <f t="shared" si="0"/>
        <v>0</v>
      </c>
    </row>
    <row r="17" spans="2:7" x14ac:dyDescent="0.55000000000000004">
      <c r="B17" s="12" t="s">
        <v>31</v>
      </c>
      <c r="C17" s="49" t="s">
        <v>6</v>
      </c>
      <c r="D17" s="50"/>
      <c r="E17" s="2"/>
      <c r="F17" s="1"/>
      <c r="G17" s="15">
        <f t="shared" si="0"/>
        <v>0</v>
      </c>
    </row>
    <row r="18" spans="2:7" x14ac:dyDescent="0.55000000000000004">
      <c r="B18" s="12" t="s">
        <v>32</v>
      </c>
      <c r="C18" s="49" t="s">
        <v>6</v>
      </c>
      <c r="D18" s="50"/>
      <c r="E18" s="2"/>
      <c r="F18" s="1"/>
      <c r="G18" s="15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72</v>
      </c>
      <c r="C20" s="47"/>
      <c r="D20" s="47"/>
      <c r="E20" s="47"/>
      <c r="F20" s="48"/>
      <c r="G20" s="16">
        <f>SUM(G7:G18)</f>
        <v>0</v>
      </c>
    </row>
    <row r="21" spans="2:7" ht="14.7" thickTop="1" x14ac:dyDescent="0.55000000000000004"/>
  </sheetData>
  <sheetProtection algorithmName="SHA-512" hashValue="C2yFdIB8qCGl2BYeL6UXuSCC54009UL3FLwbrwUtosFpRmdCGvPWZjsfu3mUPozRBtCIsnuCDZD8s1p1Ue2+NQ==" saltValue="j3+mBjEVBClJXU0r+0UeTg==" spinCount="100000" sheet="1" selectLockedCells="1"/>
  <mergeCells count="15">
    <mergeCell ref="C10:D10"/>
    <mergeCell ref="B5:G5"/>
    <mergeCell ref="C6:D6"/>
    <mergeCell ref="C7:D7"/>
    <mergeCell ref="C8:D8"/>
    <mergeCell ref="C9:D9"/>
    <mergeCell ref="C16:D16"/>
    <mergeCell ref="C17:D17"/>
    <mergeCell ref="C18:D18"/>
    <mergeCell ref="B20:F2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831C-D880-424A-8A2D-C9038DF883BD}">
  <dimension ref="B1:G21"/>
  <sheetViews>
    <sheetView zoomScale="130" zoomScaleNormal="13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5" customFormat="1" ht="69" customHeight="1" x14ac:dyDescent="0.55000000000000004">
      <c r="B1" s="4" t="str">
        <f>'Tabblad A - Totaal'!B1</f>
        <v>Prijsinvulformulier</v>
      </c>
    </row>
    <row r="2" spans="2:7" s="7" customFormat="1" ht="12.9" x14ac:dyDescent="0.5">
      <c r="B2" s="6" t="str">
        <f>'Tabblad A - Totaal'!B2</f>
        <v>Audiovisuele middelen gemeente Nijkerk (kenmerk: 1595461)</v>
      </c>
    </row>
    <row r="3" spans="2:7" s="7" customFormat="1" ht="12.9" x14ac:dyDescent="0.5">
      <c r="B3" s="6"/>
    </row>
    <row r="4" spans="2:7" ht="14.7" thickBot="1" x14ac:dyDescent="0.6"/>
    <row r="5" spans="2:7" ht="21" thickTop="1" thickBot="1" x14ac:dyDescent="0.8">
      <c r="B5" s="35" t="s">
        <v>70</v>
      </c>
      <c r="C5" s="43"/>
      <c r="D5" s="43"/>
      <c r="E5" s="43"/>
      <c r="F5" s="43"/>
      <c r="G5" s="44"/>
    </row>
    <row r="6" spans="2:7" ht="14.7" thickTop="1" x14ac:dyDescent="0.55000000000000004">
      <c r="B6" s="10" t="s">
        <v>1</v>
      </c>
      <c r="C6" s="45" t="s">
        <v>4</v>
      </c>
      <c r="D6" s="46"/>
      <c r="E6" s="14" t="s">
        <v>0</v>
      </c>
      <c r="F6" s="10" t="s">
        <v>3</v>
      </c>
      <c r="G6" s="10" t="s">
        <v>2</v>
      </c>
    </row>
    <row r="7" spans="2:7" x14ac:dyDescent="0.55000000000000004">
      <c r="B7" s="12" t="s">
        <v>28</v>
      </c>
      <c r="C7" s="41" t="s">
        <v>27</v>
      </c>
      <c r="D7" s="42"/>
      <c r="E7" s="12">
        <v>1</v>
      </c>
      <c r="F7" s="1"/>
      <c r="G7" s="15">
        <f t="shared" ref="G7:G18" si="0">E7*F7</f>
        <v>0</v>
      </c>
    </row>
    <row r="8" spans="2:7" x14ac:dyDescent="0.55000000000000004">
      <c r="B8" s="12" t="s">
        <v>29</v>
      </c>
      <c r="C8" s="41" t="s">
        <v>39</v>
      </c>
      <c r="D8" s="42"/>
      <c r="E8" s="12">
        <v>1</v>
      </c>
      <c r="F8" s="1"/>
      <c r="G8" s="15">
        <f t="shared" si="0"/>
        <v>0</v>
      </c>
    </row>
    <row r="9" spans="2:7" x14ac:dyDescent="0.55000000000000004">
      <c r="B9" s="12" t="s">
        <v>5</v>
      </c>
      <c r="C9" s="41" t="s">
        <v>13</v>
      </c>
      <c r="D9" s="42"/>
      <c r="E9" s="2"/>
      <c r="F9" s="15">
        <f>'Tabblad B - Uurtarieven '!D7</f>
        <v>0</v>
      </c>
      <c r="G9" s="15">
        <f t="shared" si="0"/>
        <v>0</v>
      </c>
    </row>
    <row r="10" spans="2:7" x14ac:dyDescent="0.55000000000000004">
      <c r="B10" s="12" t="s">
        <v>22</v>
      </c>
      <c r="C10" s="41" t="s">
        <v>16</v>
      </c>
      <c r="D10" s="42"/>
      <c r="E10" s="2"/>
      <c r="F10" s="15">
        <f>'Tabblad B - Uurtarieven '!D9</f>
        <v>0</v>
      </c>
      <c r="G10" s="15">
        <f t="shared" si="0"/>
        <v>0</v>
      </c>
    </row>
    <row r="11" spans="2:7" x14ac:dyDescent="0.55000000000000004">
      <c r="B11" s="12" t="s">
        <v>23</v>
      </c>
      <c r="C11" s="41" t="s">
        <v>15</v>
      </c>
      <c r="D11" s="42"/>
      <c r="E11" s="2"/>
      <c r="F11" s="15">
        <f>'Tabblad B - Uurtarieven '!D10</f>
        <v>0</v>
      </c>
      <c r="G11" s="15">
        <f t="shared" si="0"/>
        <v>0</v>
      </c>
    </row>
    <row r="12" spans="2:7" x14ac:dyDescent="0.55000000000000004">
      <c r="B12" s="12" t="s">
        <v>24</v>
      </c>
      <c r="C12" s="41" t="s">
        <v>17</v>
      </c>
      <c r="D12" s="42"/>
      <c r="E12" s="2"/>
      <c r="F12" s="15">
        <f>'Tabblad B - Uurtarieven '!D11</f>
        <v>0</v>
      </c>
      <c r="G12" s="15">
        <f t="shared" si="0"/>
        <v>0</v>
      </c>
    </row>
    <row r="13" spans="2:7" x14ac:dyDescent="0.55000000000000004">
      <c r="B13" s="12" t="s">
        <v>25</v>
      </c>
      <c r="C13" s="41" t="s">
        <v>18</v>
      </c>
      <c r="D13" s="42"/>
      <c r="E13" s="2"/>
      <c r="F13" s="15">
        <f>'Tabblad B - Uurtarieven '!D12</f>
        <v>0</v>
      </c>
      <c r="G13" s="15">
        <f t="shared" si="0"/>
        <v>0</v>
      </c>
    </row>
    <row r="14" spans="2:7" x14ac:dyDescent="0.55000000000000004">
      <c r="B14" s="12" t="s">
        <v>26</v>
      </c>
      <c r="C14" s="41" t="s">
        <v>19</v>
      </c>
      <c r="D14" s="42"/>
      <c r="E14" s="2"/>
      <c r="F14" s="15">
        <f>'Tabblad B - Uurtarieven '!D13</f>
        <v>0</v>
      </c>
      <c r="G14" s="15">
        <f t="shared" si="0"/>
        <v>0</v>
      </c>
    </row>
    <row r="15" spans="2:7" x14ac:dyDescent="0.55000000000000004">
      <c r="B15" s="12" t="s">
        <v>34</v>
      </c>
      <c r="C15" s="41" t="s">
        <v>41</v>
      </c>
      <c r="D15" s="42"/>
      <c r="E15" s="2"/>
      <c r="F15" s="15">
        <f>'Tabblad B - Uurtarieven '!D14</f>
        <v>0</v>
      </c>
      <c r="G15" s="15">
        <f t="shared" si="0"/>
        <v>0</v>
      </c>
    </row>
    <row r="16" spans="2:7" x14ac:dyDescent="0.55000000000000004">
      <c r="B16" s="12" t="s">
        <v>30</v>
      </c>
      <c r="C16" s="49" t="s">
        <v>6</v>
      </c>
      <c r="D16" s="50"/>
      <c r="E16" s="2"/>
      <c r="F16" s="1"/>
      <c r="G16" s="15">
        <f t="shared" si="0"/>
        <v>0</v>
      </c>
    </row>
    <row r="17" spans="2:7" x14ac:dyDescent="0.55000000000000004">
      <c r="B17" s="12" t="s">
        <v>31</v>
      </c>
      <c r="C17" s="49" t="s">
        <v>6</v>
      </c>
      <c r="D17" s="50"/>
      <c r="E17" s="2"/>
      <c r="F17" s="1"/>
      <c r="G17" s="15">
        <f t="shared" si="0"/>
        <v>0</v>
      </c>
    </row>
    <row r="18" spans="2:7" x14ac:dyDescent="0.55000000000000004">
      <c r="B18" s="12" t="s">
        <v>32</v>
      </c>
      <c r="C18" s="49" t="s">
        <v>6</v>
      </c>
      <c r="D18" s="50"/>
      <c r="E18" s="2"/>
      <c r="F18" s="1"/>
      <c r="G18" s="15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73</v>
      </c>
      <c r="C20" s="47"/>
      <c r="D20" s="47"/>
      <c r="E20" s="47"/>
      <c r="F20" s="48"/>
      <c r="G20" s="16">
        <f>SUM(G7:G18)</f>
        <v>0</v>
      </c>
    </row>
    <row r="21" spans="2:7" ht="14.7" thickTop="1" x14ac:dyDescent="0.55000000000000004"/>
  </sheetData>
  <sheetProtection algorithmName="SHA-512" hashValue="HjMeFrrN5jg6b2TZKxYahaxvE0pG639P0ArY+MH9rC8E4zs+svcXRsL5h5T0jGuOEXqdNWhQjq97TTfCcr7d9A==" saltValue="Yaxv8viQn2Tc5cwMYtqYIw==" spinCount="100000" sheet="1" selectLockedCells="1"/>
  <mergeCells count="15">
    <mergeCell ref="C10:D10"/>
    <mergeCell ref="B5:G5"/>
    <mergeCell ref="C6:D6"/>
    <mergeCell ref="C7:D7"/>
    <mergeCell ref="C9:D9"/>
    <mergeCell ref="C8:D8"/>
    <mergeCell ref="C16:D16"/>
    <mergeCell ref="C17:D17"/>
    <mergeCell ref="C18:D18"/>
    <mergeCell ref="B20:F2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4900-4746-4B42-8B4E-7BCE8ED767E2}">
  <dimension ref="B1:G21"/>
  <sheetViews>
    <sheetView zoomScale="130" zoomScaleNormal="130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50.47265625" customWidth="1"/>
    <col min="4" max="4" width="10.68359375" customWidth="1"/>
    <col min="5" max="7" width="16.47265625" customWidth="1"/>
  </cols>
  <sheetData>
    <row r="1" spans="2:7" s="5" customFormat="1" ht="69" customHeight="1" x14ac:dyDescent="0.55000000000000004">
      <c r="B1" s="4" t="str">
        <f>'Tabblad A - Totaal'!B1</f>
        <v>Prijsinvulformulier</v>
      </c>
    </row>
    <row r="2" spans="2:7" s="7" customFormat="1" ht="12.9" x14ac:dyDescent="0.5">
      <c r="B2" s="6" t="str">
        <f>'Tabblad A - Totaal'!B2</f>
        <v>Audiovisuele middelen gemeente Nijkerk (kenmerk: 1595461)</v>
      </c>
    </row>
    <row r="3" spans="2:7" s="7" customFormat="1" ht="12.9" x14ac:dyDescent="0.5">
      <c r="B3" s="6"/>
    </row>
    <row r="4" spans="2:7" ht="14.7" thickBot="1" x14ac:dyDescent="0.6"/>
    <row r="5" spans="2:7" ht="21" thickTop="1" thickBot="1" x14ac:dyDescent="0.8">
      <c r="B5" s="35" t="s">
        <v>95</v>
      </c>
      <c r="C5" s="43"/>
      <c r="D5" s="43"/>
      <c r="E5" s="43"/>
      <c r="F5" s="43"/>
      <c r="G5" s="44"/>
    </row>
    <row r="6" spans="2:7" ht="14.7" thickTop="1" x14ac:dyDescent="0.55000000000000004">
      <c r="B6" s="10" t="s">
        <v>1</v>
      </c>
      <c r="C6" s="45" t="s">
        <v>4</v>
      </c>
      <c r="D6" s="46"/>
      <c r="E6" s="14" t="s">
        <v>0</v>
      </c>
      <c r="F6" s="10" t="s">
        <v>3</v>
      </c>
      <c r="G6" s="10" t="s">
        <v>2</v>
      </c>
    </row>
    <row r="7" spans="2:7" x14ac:dyDescent="0.55000000000000004">
      <c r="B7" s="12" t="s">
        <v>28</v>
      </c>
      <c r="C7" s="41" t="s">
        <v>27</v>
      </c>
      <c r="D7" s="42"/>
      <c r="E7" s="12">
        <v>1</v>
      </c>
      <c r="F7" s="1"/>
      <c r="G7" s="15">
        <f t="shared" ref="G7:G18" si="0">E7*F7</f>
        <v>0</v>
      </c>
    </row>
    <row r="8" spans="2:7" x14ac:dyDescent="0.55000000000000004">
      <c r="B8" s="12" t="s">
        <v>29</v>
      </c>
      <c r="C8" s="41" t="s">
        <v>39</v>
      </c>
      <c r="D8" s="42"/>
      <c r="E8" s="12">
        <v>1</v>
      </c>
      <c r="F8" s="1"/>
      <c r="G8" s="15">
        <f t="shared" si="0"/>
        <v>0</v>
      </c>
    </row>
    <row r="9" spans="2:7" x14ac:dyDescent="0.55000000000000004">
      <c r="B9" s="12" t="s">
        <v>5</v>
      </c>
      <c r="C9" s="41" t="s">
        <v>13</v>
      </c>
      <c r="D9" s="42"/>
      <c r="E9" s="2"/>
      <c r="F9" s="15">
        <f>'Tabblad B - Uurtarieven '!D7</f>
        <v>0</v>
      </c>
      <c r="G9" s="15">
        <f t="shared" si="0"/>
        <v>0</v>
      </c>
    </row>
    <row r="10" spans="2:7" x14ac:dyDescent="0.55000000000000004">
      <c r="B10" s="12" t="s">
        <v>22</v>
      </c>
      <c r="C10" s="41" t="s">
        <v>16</v>
      </c>
      <c r="D10" s="42"/>
      <c r="E10" s="2"/>
      <c r="F10" s="15">
        <f>'Tabblad B - Uurtarieven '!D9</f>
        <v>0</v>
      </c>
      <c r="G10" s="15">
        <f t="shared" si="0"/>
        <v>0</v>
      </c>
    </row>
    <row r="11" spans="2:7" x14ac:dyDescent="0.55000000000000004">
      <c r="B11" s="12" t="s">
        <v>23</v>
      </c>
      <c r="C11" s="41" t="s">
        <v>15</v>
      </c>
      <c r="D11" s="42"/>
      <c r="E11" s="2"/>
      <c r="F11" s="15">
        <f>'Tabblad B - Uurtarieven '!D10</f>
        <v>0</v>
      </c>
      <c r="G11" s="15">
        <f t="shared" si="0"/>
        <v>0</v>
      </c>
    </row>
    <row r="12" spans="2:7" x14ac:dyDescent="0.55000000000000004">
      <c r="B12" s="12" t="s">
        <v>24</v>
      </c>
      <c r="C12" s="41" t="s">
        <v>17</v>
      </c>
      <c r="D12" s="42"/>
      <c r="E12" s="2"/>
      <c r="F12" s="15">
        <f>'Tabblad B - Uurtarieven '!D11</f>
        <v>0</v>
      </c>
      <c r="G12" s="15">
        <f t="shared" si="0"/>
        <v>0</v>
      </c>
    </row>
    <row r="13" spans="2:7" x14ac:dyDescent="0.55000000000000004">
      <c r="B13" s="12" t="s">
        <v>25</v>
      </c>
      <c r="C13" s="41" t="s">
        <v>18</v>
      </c>
      <c r="D13" s="42"/>
      <c r="E13" s="2"/>
      <c r="F13" s="15">
        <f>'Tabblad B - Uurtarieven '!D12</f>
        <v>0</v>
      </c>
      <c r="G13" s="15">
        <f t="shared" si="0"/>
        <v>0</v>
      </c>
    </row>
    <row r="14" spans="2:7" x14ac:dyDescent="0.55000000000000004">
      <c r="B14" s="12" t="s">
        <v>26</v>
      </c>
      <c r="C14" s="41" t="s">
        <v>19</v>
      </c>
      <c r="D14" s="42"/>
      <c r="E14" s="2"/>
      <c r="F14" s="15">
        <f>'Tabblad B - Uurtarieven '!D13</f>
        <v>0</v>
      </c>
      <c r="G14" s="15">
        <f t="shared" si="0"/>
        <v>0</v>
      </c>
    </row>
    <row r="15" spans="2:7" x14ac:dyDescent="0.55000000000000004">
      <c r="B15" s="12" t="s">
        <v>34</v>
      </c>
      <c r="C15" s="41" t="s">
        <v>41</v>
      </c>
      <c r="D15" s="42"/>
      <c r="E15" s="2"/>
      <c r="F15" s="15">
        <f>'Tabblad B - Uurtarieven '!D14</f>
        <v>0</v>
      </c>
      <c r="G15" s="15">
        <f t="shared" si="0"/>
        <v>0</v>
      </c>
    </row>
    <row r="16" spans="2:7" x14ac:dyDescent="0.55000000000000004">
      <c r="B16" s="12" t="s">
        <v>30</v>
      </c>
      <c r="C16" s="49" t="s">
        <v>6</v>
      </c>
      <c r="D16" s="50"/>
      <c r="E16" s="2"/>
      <c r="F16" s="1"/>
      <c r="G16" s="15">
        <f t="shared" si="0"/>
        <v>0</v>
      </c>
    </row>
    <row r="17" spans="2:7" x14ac:dyDescent="0.55000000000000004">
      <c r="B17" s="12" t="s">
        <v>31</v>
      </c>
      <c r="C17" s="49" t="s">
        <v>6</v>
      </c>
      <c r="D17" s="50"/>
      <c r="E17" s="2"/>
      <c r="F17" s="1"/>
      <c r="G17" s="15">
        <f t="shared" si="0"/>
        <v>0</v>
      </c>
    </row>
    <row r="18" spans="2:7" x14ac:dyDescent="0.55000000000000004">
      <c r="B18" s="12" t="s">
        <v>32</v>
      </c>
      <c r="C18" s="49" t="s">
        <v>6</v>
      </c>
      <c r="D18" s="50"/>
      <c r="E18" s="2"/>
      <c r="F18" s="1"/>
      <c r="G18" s="15">
        <f t="shared" si="0"/>
        <v>0</v>
      </c>
    </row>
    <row r="19" spans="2:7" ht="8.25" customHeight="1" thickBot="1" x14ac:dyDescent="0.6"/>
    <row r="20" spans="2:7" ht="15" thickTop="1" thickBot="1" x14ac:dyDescent="0.6">
      <c r="B20" s="32" t="s">
        <v>74</v>
      </c>
      <c r="C20" s="47"/>
      <c r="D20" s="47"/>
      <c r="E20" s="47"/>
      <c r="F20" s="48"/>
      <c r="G20" s="16">
        <f>SUM(G7:G18)</f>
        <v>0</v>
      </c>
    </row>
    <row r="21" spans="2:7" ht="14.7" thickTop="1" x14ac:dyDescent="0.55000000000000004"/>
  </sheetData>
  <sheetProtection algorithmName="SHA-512" hashValue="FQnI3yk+403+d87LGYqCnldiIhbf8D/AlOZ1X1fcX78AvgrTvy3mEaYI0BMjlzHjJGDkNBdM4VggPdD2UH/m2Q==" saltValue="KCYvIv247YW7bQXi0BfTgA==" spinCount="100000" sheet="1" objects="1" scenarios="1"/>
  <mergeCells count="15">
    <mergeCell ref="C18:D18"/>
    <mergeCell ref="B20:F20"/>
    <mergeCell ref="C8:D8"/>
    <mergeCell ref="C12:D12"/>
    <mergeCell ref="C13:D13"/>
    <mergeCell ref="C14:D14"/>
    <mergeCell ref="C15:D15"/>
    <mergeCell ref="C16:D16"/>
    <mergeCell ref="C17:D17"/>
    <mergeCell ref="C11:D11"/>
    <mergeCell ref="B5:G5"/>
    <mergeCell ref="C6:D6"/>
    <mergeCell ref="C7:D7"/>
    <mergeCell ref="C9:D9"/>
    <mergeCell ref="C10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6B1-AC76-4139-9287-3545662DF7B5}">
  <dimension ref="B1:K19"/>
  <sheetViews>
    <sheetView zoomScale="130" zoomScaleNormal="130" workbookViewId="0">
      <selection activeCell="H7" sqref="H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47.15625" customWidth="1"/>
    <col min="4" max="4" width="14.05078125" customWidth="1"/>
    <col min="5" max="6" width="11.83984375" customWidth="1"/>
    <col min="7" max="7" width="16.47265625" customWidth="1"/>
    <col min="8" max="8" width="18.15625" customWidth="1"/>
    <col min="9" max="9" width="16.47265625" customWidth="1"/>
    <col min="11" max="11" width="10.83984375" bestFit="1" customWidth="1"/>
  </cols>
  <sheetData>
    <row r="1" spans="2:11" s="5" customFormat="1" ht="69" customHeight="1" x14ac:dyDescent="0.55000000000000004">
      <c r="B1" s="4" t="str">
        <f>'Tabblad A - Totaal'!B1</f>
        <v>Prijsinvulformulier</v>
      </c>
    </row>
    <row r="2" spans="2:11" s="7" customFormat="1" ht="12.9" x14ac:dyDescent="0.5">
      <c r="B2" s="6" t="str">
        <f>'Tabblad A - Totaal'!B2</f>
        <v>Audiovisuele middelen gemeente Nijkerk (kenmerk: 1595461)</v>
      </c>
    </row>
    <row r="3" spans="2:11" s="7" customFormat="1" ht="12.9" x14ac:dyDescent="0.5">
      <c r="B3" s="6"/>
    </row>
    <row r="4" spans="2:11" ht="14.7" thickBot="1" x14ac:dyDescent="0.6"/>
    <row r="5" spans="2:11" ht="21" thickTop="1" thickBot="1" x14ac:dyDescent="0.8">
      <c r="B5" s="35" t="s">
        <v>53</v>
      </c>
      <c r="C5" s="36"/>
      <c r="D5" s="36"/>
      <c r="E5" s="36"/>
      <c r="F5" s="36"/>
      <c r="G5" s="36"/>
      <c r="H5" s="36"/>
      <c r="I5" s="37"/>
    </row>
    <row r="6" spans="2:11" ht="14.7" thickTop="1" x14ac:dyDescent="0.55000000000000004">
      <c r="B6" s="10" t="s">
        <v>1</v>
      </c>
      <c r="C6" s="45" t="s">
        <v>4</v>
      </c>
      <c r="D6" s="46"/>
      <c r="E6" s="17" t="s">
        <v>54</v>
      </c>
      <c r="F6" s="17" t="s">
        <v>55</v>
      </c>
      <c r="G6" s="14" t="s">
        <v>56</v>
      </c>
      <c r="H6" s="14" t="s">
        <v>57</v>
      </c>
      <c r="I6" s="14" t="s">
        <v>2</v>
      </c>
    </row>
    <row r="7" spans="2:11" x14ac:dyDescent="0.55000000000000004">
      <c r="B7" s="12" t="s">
        <v>46</v>
      </c>
      <c r="C7" s="41" t="s">
        <v>58</v>
      </c>
      <c r="D7" s="42"/>
      <c r="E7" s="13">
        <v>1</v>
      </c>
      <c r="F7" s="12" t="s">
        <v>20</v>
      </c>
      <c r="G7" s="19">
        <v>120000</v>
      </c>
      <c r="H7" s="27"/>
      <c r="I7" s="15">
        <f>E7*(1+H7)*G7</f>
        <v>120000</v>
      </c>
      <c r="K7" s="18"/>
    </row>
    <row r="8" spans="2:11" x14ac:dyDescent="0.55000000000000004">
      <c r="B8" s="12" t="s">
        <v>5</v>
      </c>
      <c r="C8" s="41" t="s">
        <v>13</v>
      </c>
      <c r="D8" s="42"/>
      <c r="E8" s="13">
        <v>300</v>
      </c>
      <c r="F8" s="19">
        <f>'Tabblad B - Uurtarieven '!D7</f>
        <v>0</v>
      </c>
      <c r="G8" s="12" t="s">
        <v>20</v>
      </c>
      <c r="H8" s="12"/>
      <c r="I8" s="15">
        <f>E8*F8</f>
        <v>0</v>
      </c>
    </row>
    <row r="9" spans="2:11" x14ac:dyDescent="0.55000000000000004">
      <c r="B9" s="12" t="s">
        <v>21</v>
      </c>
      <c r="C9" s="41" t="s">
        <v>14</v>
      </c>
      <c r="D9" s="51"/>
      <c r="E9" s="13">
        <v>0</v>
      </c>
      <c r="F9" s="19">
        <f>'Tabblad B - Uurtarieven '!D8</f>
        <v>0</v>
      </c>
      <c r="G9" s="12" t="s">
        <v>20</v>
      </c>
      <c r="H9" s="12" t="s">
        <v>20</v>
      </c>
      <c r="I9" s="15">
        <f t="shared" ref="I9:I15" si="0">E9*F9</f>
        <v>0</v>
      </c>
    </row>
    <row r="10" spans="2:11" x14ac:dyDescent="0.55000000000000004">
      <c r="B10" s="12" t="s">
        <v>22</v>
      </c>
      <c r="C10" s="41" t="s">
        <v>16</v>
      </c>
      <c r="D10" s="42"/>
      <c r="E10" s="13">
        <v>80</v>
      </c>
      <c r="F10" s="19">
        <f>'Tabblad B - Uurtarieven '!D9</f>
        <v>0</v>
      </c>
      <c r="G10" s="12" t="s">
        <v>20</v>
      </c>
      <c r="H10" s="12" t="s">
        <v>20</v>
      </c>
      <c r="I10" s="15">
        <f t="shared" si="0"/>
        <v>0</v>
      </c>
    </row>
    <row r="11" spans="2:11" x14ac:dyDescent="0.55000000000000004">
      <c r="B11" s="12" t="s">
        <v>23</v>
      </c>
      <c r="C11" s="41" t="s">
        <v>15</v>
      </c>
      <c r="D11" s="42"/>
      <c r="E11" s="13">
        <v>40</v>
      </c>
      <c r="F11" s="19">
        <f>'Tabblad B - Uurtarieven '!D10</f>
        <v>0</v>
      </c>
      <c r="G11" s="12" t="s">
        <v>20</v>
      </c>
      <c r="H11" s="12" t="s">
        <v>20</v>
      </c>
      <c r="I11" s="15">
        <f t="shared" si="0"/>
        <v>0</v>
      </c>
    </row>
    <row r="12" spans="2:11" x14ac:dyDescent="0.55000000000000004">
      <c r="B12" s="12" t="s">
        <v>24</v>
      </c>
      <c r="C12" s="41" t="s">
        <v>17</v>
      </c>
      <c r="D12" s="42"/>
      <c r="E12" s="13">
        <v>40</v>
      </c>
      <c r="F12" s="19">
        <f>'Tabblad B - Uurtarieven '!D11</f>
        <v>0</v>
      </c>
      <c r="G12" s="12" t="s">
        <v>20</v>
      </c>
      <c r="H12" s="12" t="s">
        <v>20</v>
      </c>
      <c r="I12" s="15">
        <f t="shared" si="0"/>
        <v>0</v>
      </c>
    </row>
    <row r="13" spans="2:11" x14ac:dyDescent="0.55000000000000004">
      <c r="B13" s="12" t="s">
        <v>25</v>
      </c>
      <c r="C13" s="41" t="s">
        <v>18</v>
      </c>
      <c r="D13" s="42"/>
      <c r="E13" s="13">
        <v>100</v>
      </c>
      <c r="F13" s="19">
        <f>'Tabblad B - Uurtarieven '!D12</f>
        <v>0</v>
      </c>
      <c r="G13" s="12" t="s">
        <v>20</v>
      </c>
      <c r="H13" s="12" t="s">
        <v>20</v>
      </c>
      <c r="I13" s="15">
        <f t="shared" si="0"/>
        <v>0</v>
      </c>
    </row>
    <row r="14" spans="2:11" x14ac:dyDescent="0.55000000000000004">
      <c r="B14" s="12" t="s">
        <v>26</v>
      </c>
      <c r="C14" s="41" t="s">
        <v>19</v>
      </c>
      <c r="D14" s="42"/>
      <c r="E14" s="13">
        <v>40</v>
      </c>
      <c r="F14" s="19">
        <f>'Tabblad B - Uurtarieven '!D13</f>
        <v>0</v>
      </c>
      <c r="G14" s="12" t="s">
        <v>20</v>
      </c>
      <c r="H14" s="12" t="s">
        <v>20</v>
      </c>
      <c r="I14" s="15">
        <f t="shared" si="0"/>
        <v>0</v>
      </c>
    </row>
    <row r="15" spans="2:11" x14ac:dyDescent="0.55000000000000004">
      <c r="B15" s="12" t="s">
        <v>34</v>
      </c>
      <c r="C15" s="41" t="s">
        <v>35</v>
      </c>
      <c r="D15" s="42"/>
      <c r="E15" s="13">
        <v>24</v>
      </c>
      <c r="F15" s="19">
        <f>'Tabblad B - Uurtarieven '!D14</f>
        <v>0</v>
      </c>
      <c r="G15" s="12" t="s">
        <v>20</v>
      </c>
      <c r="H15" s="12" t="s">
        <v>20</v>
      </c>
      <c r="I15" s="15">
        <f t="shared" si="0"/>
        <v>0</v>
      </c>
    </row>
    <row r="16" spans="2:11" ht="14.7" thickBot="1" x14ac:dyDescent="0.6"/>
    <row r="17" spans="2:9" ht="15" thickTop="1" thickBot="1" x14ac:dyDescent="0.6">
      <c r="B17" s="32" t="s">
        <v>75</v>
      </c>
      <c r="C17" s="47"/>
      <c r="D17" s="47"/>
      <c r="E17" s="47"/>
      <c r="F17" s="47"/>
      <c r="G17" s="47"/>
      <c r="H17" s="48"/>
      <c r="I17" s="16">
        <f>SUM(I7:I15)</f>
        <v>120000</v>
      </c>
    </row>
    <row r="18" spans="2:9" ht="14.7" thickTop="1" x14ac:dyDescent="0.55000000000000004"/>
    <row r="19" spans="2:9" x14ac:dyDescent="0.55000000000000004">
      <c r="B19" s="20"/>
    </row>
  </sheetData>
  <sheetProtection algorithmName="SHA-512" hashValue="P0TGhqKtQFvLMBWnvYGsmmScOKQobj2OK2kMRG8gI2CakfJE5ogVY6VoPWz45Zs8h8Y4m0n8sD6k/0LEAuJ3Wg==" saltValue="WvAQh2d07cPYjCLhvBPQ3Q==" spinCount="100000" sheet="1" selectLockedCells="1"/>
  <mergeCells count="12">
    <mergeCell ref="B17:H17"/>
    <mergeCell ref="B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5DB-1361-4CBD-9941-FB8860A224A6}">
  <dimension ref="B1:J23"/>
  <sheetViews>
    <sheetView zoomScale="115" zoomScaleNormal="115" workbookViewId="0">
      <selection activeCell="F7" sqref="F7"/>
    </sheetView>
  </sheetViews>
  <sheetFormatPr defaultColWidth="9.15625" defaultRowHeight="14.4" x14ac:dyDescent="0.55000000000000004"/>
  <cols>
    <col min="1" max="1" width="2.68359375" customWidth="1"/>
    <col min="2" max="2" width="10.68359375" customWidth="1"/>
    <col min="3" max="3" width="64.47265625" customWidth="1"/>
    <col min="4" max="4" width="63" customWidth="1"/>
    <col min="5" max="5" width="16.47265625" customWidth="1"/>
    <col min="6" max="6" width="14.68359375" customWidth="1"/>
    <col min="7" max="7" width="14.47265625" customWidth="1"/>
    <col min="8" max="8" width="14.68359375" customWidth="1"/>
    <col min="9" max="9" width="18.3125" customWidth="1"/>
    <col min="10" max="10" width="14" customWidth="1"/>
  </cols>
  <sheetData>
    <row r="1" spans="2:10" s="5" customFormat="1" ht="69" customHeight="1" x14ac:dyDescent="0.55000000000000004">
      <c r="B1" s="4" t="str">
        <f>'Tabblad A - Totaal'!B1</f>
        <v>Prijsinvulformulier</v>
      </c>
    </row>
    <row r="2" spans="2:10" s="7" customFormat="1" ht="12.9" x14ac:dyDescent="0.5">
      <c r="B2" s="6" t="str">
        <f>'Tabblad A - Totaal'!B2</f>
        <v>Audiovisuele middelen gemeente Nijkerk (kenmerk: 1595461)</v>
      </c>
    </row>
    <row r="3" spans="2:10" s="7" customFormat="1" ht="12.9" x14ac:dyDescent="0.5">
      <c r="B3" s="6"/>
    </row>
    <row r="4" spans="2:10" ht="14.7" thickBot="1" x14ac:dyDescent="0.6"/>
    <row r="5" spans="2:10" ht="21" thickTop="1" thickBot="1" x14ac:dyDescent="0.8">
      <c r="B5" s="35" t="s">
        <v>52</v>
      </c>
      <c r="C5" s="36"/>
      <c r="D5" s="36"/>
      <c r="E5" s="36"/>
      <c r="F5" s="36"/>
      <c r="G5" s="36"/>
      <c r="H5" s="36"/>
      <c r="I5" s="36"/>
      <c r="J5" s="37"/>
    </row>
    <row r="6" spans="2:10" ht="14.7" thickTop="1" x14ac:dyDescent="0.55000000000000004">
      <c r="B6" s="10" t="s">
        <v>1</v>
      </c>
      <c r="C6" s="45" t="s">
        <v>4</v>
      </c>
      <c r="D6" s="46"/>
      <c r="E6" s="21" t="s">
        <v>59</v>
      </c>
      <c r="F6" s="14" t="s">
        <v>40</v>
      </c>
      <c r="G6" s="14" t="s">
        <v>38</v>
      </c>
      <c r="H6" s="14" t="s">
        <v>37</v>
      </c>
      <c r="I6" s="14" t="s">
        <v>36</v>
      </c>
      <c r="J6" s="14" t="s">
        <v>2</v>
      </c>
    </row>
    <row r="7" spans="2:10" x14ac:dyDescent="0.55000000000000004">
      <c r="B7" s="12" t="s">
        <v>77</v>
      </c>
      <c r="C7" s="41" t="s">
        <v>45</v>
      </c>
      <c r="D7" s="42"/>
      <c r="E7" s="13">
        <v>1</v>
      </c>
      <c r="F7" s="28"/>
      <c r="G7" s="19" t="s">
        <v>20</v>
      </c>
      <c r="H7" s="22">
        <f t="shared" ref="H7:H10" si="0">E7*F7</f>
        <v>0</v>
      </c>
      <c r="I7" s="23">
        <v>4</v>
      </c>
      <c r="J7" s="22">
        <f t="shared" ref="J7:J18" si="1">H7*I7</f>
        <v>0</v>
      </c>
    </row>
    <row r="8" spans="2:10" x14ac:dyDescent="0.55000000000000004">
      <c r="B8" s="12" t="s">
        <v>78</v>
      </c>
      <c r="C8" s="41" t="s">
        <v>47</v>
      </c>
      <c r="D8" s="42"/>
      <c r="E8" s="13">
        <v>1</v>
      </c>
      <c r="F8" s="28"/>
      <c r="G8" s="19" t="s">
        <v>20</v>
      </c>
      <c r="H8" s="22">
        <f t="shared" si="0"/>
        <v>0</v>
      </c>
      <c r="I8" s="23">
        <v>4</v>
      </c>
      <c r="J8" s="22">
        <f t="shared" si="1"/>
        <v>0</v>
      </c>
    </row>
    <row r="9" spans="2:10" x14ac:dyDescent="0.55000000000000004">
      <c r="B9" s="12" t="s">
        <v>79</v>
      </c>
      <c r="C9" s="41" t="s">
        <v>63</v>
      </c>
      <c r="D9" s="42"/>
      <c r="E9" s="13">
        <v>1</v>
      </c>
      <c r="F9" s="28"/>
      <c r="G9" s="19" t="s">
        <v>20</v>
      </c>
      <c r="H9" s="22">
        <f t="shared" si="0"/>
        <v>0</v>
      </c>
      <c r="I9" s="23">
        <v>4</v>
      </c>
      <c r="J9" s="22">
        <f t="shared" si="1"/>
        <v>0</v>
      </c>
    </row>
    <row r="10" spans="2:10" x14ac:dyDescent="0.55000000000000004">
      <c r="B10" s="12" t="s">
        <v>80</v>
      </c>
      <c r="C10" s="41" t="s">
        <v>64</v>
      </c>
      <c r="D10" s="42"/>
      <c r="E10" s="13">
        <v>1</v>
      </c>
      <c r="F10" s="28"/>
      <c r="G10" s="19" t="s">
        <v>20</v>
      </c>
      <c r="H10" s="22">
        <f t="shared" si="0"/>
        <v>0</v>
      </c>
      <c r="I10" s="23">
        <v>4</v>
      </c>
      <c r="J10" s="22">
        <f t="shared" si="1"/>
        <v>0</v>
      </c>
    </row>
    <row r="11" spans="2:10" x14ac:dyDescent="0.55000000000000004">
      <c r="B11" s="12" t="s">
        <v>81</v>
      </c>
      <c r="C11" s="41" t="s">
        <v>48</v>
      </c>
      <c r="D11" s="42"/>
      <c r="E11" s="22">
        <f>'Tabblad C - Raadzaal'!G7</f>
        <v>0</v>
      </c>
      <c r="F11" s="19" t="s">
        <v>20</v>
      </c>
      <c r="G11" s="29"/>
      <c r="H11" s="22">
        <f>E11*G11</f>
        <v>0</v>
      </c>
      <c r="I11" s="23">
        <v>4</v>
      </c>
      <c r="J11" s="22">
        <f t="shared" si="1"/>
        <v>0</v>
      </c>
    </row>
    <row r="12" spans="2:10" x14ac:dyDescent="0.55000000000000004">
      <c r="B12" s="12" t="s">
        <v>82</v>
      </c>
      <c r="C12" s="41" t="s">
        <v>65</v>
      </c>
      <c r="D12" s="42"/>
      <c r="E12" s="22">
        <f>'Tabblad D - MF ruimte'!G7</f>
        <v>0</v>
      </c>
      <c r="F12" s="19" t="s">
        <v>20</v>
      </c>
      <c r="G12" s="24">
        <f>G11</f>
        <v>0</v>
      </c>
      <c r="H12" s="22">
        <f>E12*G12</f>
        <v>0</v>
      </c>
      <c r="I12" s="23">
        <v>4</v>
      </c>
      <c r="J12" s="22">
        <f t="shared" si="1"/>
        <v>0</v>
      </c>
    </row>
    <row r="13" spans="2:10" x14ac:dyDescent="0.55000000000000004">
      <c r="B13" s="12" t="s">
        <v>83</v>
      </c>
      <c r="C13" s="41" t="s">
        <v>88</v>
      </c>
      <c r="D13" s="42"/>
      <c r="E13" s="22">
        <f>'Tabblad E - Werkomgeving'!G7</f>
        <v>0</v>
      </c>
      <c r="F13" s="19" t="s">
        <v>20</v>
      </c>
      <c r="G13" s="24">
        <f>G11</f>
        <v>0</v>
      </c>
      <c r="H13" s="22">
        <f>E13*G13</f>
        <v>0</v>
      </c>
      <c r="I13" s="23">
        <v>4</v>
      </c>
      <c r="J13" s="22">
        <f t="shared" si="1"/>
        <v>0</v>
      </c>
    </row>
    <row r="14" spans="2:10" x14ac:dyDescent="0.55000000000000004">
      <c r="B14" s="12" t="s">
        <v>84</v>
      </c>
      <c r="C14" s="41" t="s">
        <v>93</v>
      </c>
      <c r="D14" s="42"/>
      <c r="E14" s="22">
        <f>'Tabblad F - Narrowcasting'!G7</f>
        <v>0</v>
      </c>
      <c r="F14" s="19" t="s">
        <v>20</v>
      </c>
      <c r="G14" s="24">
        <f>G11</f>
        <v>0</v>
      </c>
      <c r="H14" s="22">
        <f>E14*G14</f>
        <v>0</v>
      </c>
      <c r="I14" s="23">
        <v>4</v>
      </c>
      <c r="J14" s="22">
        <f t="shared" si="1"/>
        <v>0</v>
      </c>
    </row>
    <row r="15" spans="2:10" x14ac:dyDescent="0.55000000000000004">
      <c r="B15" s="12" t="s">
        <v>85</v>
      </c>
      <c r="C15" s="41" t="s">
        <v>49</v>
      </c>
      <c r="D15" s="42"/>
      <c r="E15" s="22">
        <f>'Tabblad G - Nadere overeenkomst'!I7</f>
        <v>120000</v>
      </c>
      <c r="F15" s="19" t="s">
        <v>20</v>
      </c>
      <c r="G15" s="24">
        <f>G11</f>
        <v>0</v>
      </c>
      <c r="H15" s="22">
        <f>E15*G15</f>
        <v>0</v>
      </c>
      <c r="I15" s="23">
        <v>4</v>
      </c>
      <c r="J15" s="22">
        <f t="shared" si="1"/>
        <v>0</v>
      </c>
    </row>
    <row r="16" spans="2:10" x14ac:dyDescent="0.55000000000000004">
      <c r="B16" s="12" t="s">
        <v>86</v>
      </c>
      <c r="C16" s="41" t="s">
        <v>90</v>
      </c>
      <c r="D16" s="51"/>
      <c r="E16" s="23">
        <v>15</v>
      </c>
      <c r="F16" s="22">
        <f>'Tabblad B - Uurtarieven '!D8</f>
        <v>0</v>
      </c>
      <c r="G16" s="19" t="s">
        <v>20</v>
      </c>
      <c r="H16" s="22">
        <f>E16*F16</f>
        <v>0</v>
      </c>
      <c r="I16" s="23">
        <v>4</v>
      </c>
      <c r="J16" s="22">
        <f t="shared" si="1"/>
        <v>0</v>
      </c>
    </row>
    <row r="17" spans="2:10" x14ac:dyDescent="0.55000000000000004">
      <c r="B17" s="12" t="s">
        <v>87</v>
      </c>
      <c r="C17" s="41" t="s">
        <v>91</v>
      </c>
      <c r="D17" s="51"/>
      <c r="E17" s="23">
        <v>25</v>
      </c>
      <c r="F17" s="22">
        <f>'Tabblad B - Uurtarieven '!D8</f>
        <v>0</v>
      </c>
      <c r="G17" s="30">
        <v>1</v>
      </c>
      <c r="H17" s="22">
        <f>E17*F17*G17</f>
        <v>0</v>
      </c>
      <c r="I17" s="23">
        <v>4</v>
      </c>
      <c r="J17" s="22">
        <f t="shared" si="1"/>
        <v>0</v>
      </c>
    </row>
    <row r="18" spans="2:10" x14ac:dyDescent="0.55000000000000004">
      <c r="B18" s="12" t="s">
        <v>89</v>
      </c>
      <c r="C18" s="41" t="s">
        <v>50</v>
      </c>
      <c r="D18" s="51"/>
      <c r="E18" s="25">
        <f>'Tabblad G - Nadere overeenkomst'!H7</f>
        <v>0</v>
      </c>
      <c r="F18" s="22">
        <v>10000</v>
      </c>
      <c r="G18" s="19" t="s">
        <v>20</v>
      </c>
      <c r="H18" s="22">
        <f>E18*F18</f>
        <v>0</v>
      </c>
      <c r="I18" s="23">
        <v>4</v>
      </c>
      <c r="J18" s="22">
        <f t="shared" si="1"/>
        <v>0</v>
      </c>
    </row>
    <row r="20" spans="2:10" ht="8.25" customHeight="1" thickBot="1" x14ac:dyDescent="0.6"/>
    <row r="21" spans="2:10" ht="15" thickTop="1" thickBot="1" x14ac:dyDescent="0.6">
      <c r="B21" s="32" t="s">
        <v>33</v>
      </c>
      <c r="C21" s="47"/>
      <c r="D21" s="47"/>
      <c r="E21" s="47"/>
      <c r="F21" s="47"/>
      <c r="G21" s="47"/>
      <c r="H21" s="47"/>
      <c r="I21" s="48"/>
      <c r="J21" s="16">
        <f>SUM(J7:J18)</f>
        <v>0</v>
      </c>
    </row>
    <row r="22" spans="2:10" ht="14.7" thickTop="1" x14ac:dyDescent="0.55000000000000004"/>
    <row r="23" spans="2:10" ht="20.399999999999999" x14ac:dyDescent="0.75">
      <c r="B23" s="26" t="s">
        <v>92</v>
      </c>
    </row>
  </sheetData>
  <sheetProtection algorithmName="SHA-512" hashValue="F4ERAPoAbX9XQB8PuswB9/xwYPjOgf/jMsKHk90AyxIvGQryy0A2bBpcsuJDj1YVGQdfOPUkwHVNe0Tb6H9H4Q==" saltValue="ohU3upFvQyOa/lx55YFdIA==" spinCount="100000" sheet="1" selectLockedCells="1"/>
  <mergeCells count="15">
    <mergeCell ref="C16:D16"/>
    <mergeCell ref="B21:I21"/>
    <mergeCell ref="B5:J5"/>
    <mergeCell ref="C6:D6"/>
    <mergeCell ref="C7:D7"/>
    <mergeCell ref="C18:D18"/>
    <mergeCell ref="C8:D8"/>
    <mergeCell ref="C9:D9"/>
    <mergeCell ref="C10:D10"/>
    <mergeCell ref="C11:D11"/>
    <mergeCell ref="C12:D12"/>
    <mergeCell ref="C17:D17"/>
    <mergeCell ref="C13:D13"/>
    <mergeCell ref="C15:D15"/>
    <mergeCell ref="C14:D14"/>
  </mergeCells>
  <phoneticPr fontId="11" type="noConversion"/>
  <conditionalFormatting sqref="G17">
    <cfRule type="cellIs" dxfId="0" priority="1" operator="notBetween">
      <formula>1</formula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6D4A1D-04DC-4F88-B10E-F0552C2F31D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bbf250a5-091f-423e-ad17-8d0f0497a4c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5578d6-aec4-4881-9515-d6921921ae76"/>
  </ds:schemaRefs>
</ds:datastoreItem>
</file>

<file path=customXml/itemProps2.xml><?xml version="1.0" encoding="utf-8"?>
<ds:datastoreItem xmlns:ds="http://schemas.openxmlformats.org/officeDocument/2006/customXml" ds:itemID="{F68AABC2-6D2D-4255-BA16-D19355C70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61D8BD-3BB2-4291-AB38-1FEE92466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5578d6-aec4-4881-9515-d6921921ae76"/>
    <ds:schemaRef ds:uri="bbf250a5-091f-423e-ad17-8d0f0497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Tabblad A - Totaal</vt:lpstr>
      <vt:lpstr>Tabblad B - Uurtarieven </vt:lpstr>
      <vt:lpstr>Tabblad C - Raadzaal</vt:lpstr>
      <vt:lpstr>Tabblad D - MF ruimte</vt:lpstr>
      <vt:lpstr>Tabblad E - Werkomgeving</vt:lpstr>
      <vt:lpstr>Tabblad F - Narrowcasting</vt:lpstr>
      <vt:lpstr>Tabblad G - Nadere overeenkomst</vt:lpstr>
      <vt:lpstr>Tabblad H - Exploitatiekosten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</dc:creator>
  <cp:lastModifiedBy>Christiaan Goudswaard</cp:lastModifiedBy>
  <cp:lastPrinted>2017-12-17T17:52:12Z</cp:lastPrinted>
  <dcterms:created xsi:type="dcterms:W3CDTF">2017-12-17T13:33:33Z</dcterms:created>
  <dcterms:modified xsi:type="dcterms:W3CDTF">2023-07-13T11:30:40Z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