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https://stdeltion.sharepoint.com/sites/Deltion-EAEvenementen/Gedeelde documenten/General/04. Inschrijffase/04. Vragenronde 1/02. Publicatie/"/>
    </mc:Choice>
  </mc:AlternateContent>
  <xr:revisionPtr revIDLastSave="0" documentId="8_{4183C781-310A-4A83-991D-F433523A0D4C}" xr6:coauthVersionLast="47" xr6:coauthVersionMax="47" xr10:uidLastSave="{00000000-0000-0000-0000-000000000000}"/>
  <bookViews>
    <workbookView xWindow="28680" yWindow="-120" windowWidth="29040" windowHeight="16440" activeTab="4" xr2:uid="{B1B486B5-B96C-4AFD-9EB8-FE328DA1498C}"/>
  </bookViews>
  <sheets>
    <sheet name="0. Toelichting" sheetId="8" r:id="rId1"/>
    <sheet name="1. Overzicht G.1 Prijs" sheetId="14" r:id="rId2"/>
    <sheet name="G.1.1 Gewogen dagtarief" sheetId="12" r:id="rId3"/>
    <sheet name="G.1.2 Totaalprijs Casus 1 dag" sheetId="13" r:id="rId4"/>
    <sheet name="G.1.3 Meerprijs Casus 2 dagen" sheetId="9" r:id="rId5"/>
  </sheets>
  <definedNames>
    <definedName name="_xlnm.Print_Area" localSheetId="0">'0. Toelichting'!$B$1:$C$14</definedName>
    <definedName name="_xlnm.Print_Area" localSheetId="1">'1. Overzicht G.1 Prijs'!$B$1:$F$11</definedName>
    <definedName name="_xlnm.Print_Area" localSheetId="2">'G.1.1 Gewogen dagtarief'!$B$1:$F$23</definedName>
    <definedName name="_xlnm.Print_Area" localSheetId="3">'G.1.2 Totaalprijs Casus 1 dag'!$B$1:$F$350</definedName>
    <definedName name="_xlnm.Print_Area" localSheetId="4">'G.1.3 Meerprijs Casus 2 dagen'!$B$1:$F$352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9" l="1"/>
  <c r="B1" i="13"/>
  <c r="B1" i="12"/>
  <c r="B1" i="14"/>
  <c r="B346" i="13"/>
  <c r="B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346" i="9"/>
  <c r="B346" i="9"/>
  <c r="B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5" i="14"/>
  <c r="B11" i="14"/>
  <c r="B349" i="9"/>
  <c r="B10" i="14"/>
  <c r="B4" i="13"/>
  <c r="B4" i="9"/>
  <c r="B4" i="12"/>
  <c r="B9" i="14"/>
  <c r="B3" i="14" a="1"/>
  <c r="B3" i="14" s="1"/>
  <c r="B18" i="8" s="1"/>
  <c r="B2" i="14"/>
  <c r="E5" i="14"/>
  <c r="F283" i="13" l="1"/>
  <c r="F346" i="13" s="1"/>
  <c r="F283" i="9"/>
  <c r="B3" i="8" a="1"/>
  <c r="B3" i="8" s="1"/>
  <c r="B3" i="12" a="1"/>
  <c r="B3" i="12" s="1"/>
  <c r="B24" i="8" s="1"/>
  <c r="B3" i="13" a="1"/>
  <c r="B3" i="13" s="1"/>
  <c r="B3" i="9" a="1"/>
  <c r="B3" i="9" s="1"/>
  <c r="B51" i="8" s="1"/>
  <c r="B337" i="13"/>
  <c r="B347" i="13" s="1"/>
  <c r="F336" i="13"/>
  <c r="F335" i="13"/>
  <c r="F334" i="13"/>
  <c r="F333" i="13"/>
  <c r="F332" i="13"/>
  <c r="F331" i="13"/>
  <c r="F330" i="13"/>
  <c r="F329" i="13"/>
  <c r="F328" i="13"/>
  <c r="F327" i="13"/>
  <c r="F326" i="13"/>
  <c r="F325"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B229" i="13"/>
  <c r="B345" i="13" s="1"/>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B175" i="13"/>
  <c r="B344" i="13" s="1"/>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B121" i="13"/>
  <c r="B343" i="13" s="1"/>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B67" i="13"/>
  <c r="B342" i="13" s="1"/>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E13" i="13"/>
  <c r="B13" i="13"/>
  <c r="B341" i="13" s="1"/>
  <c r="D12" i="13"/>
  <c r="F12" i="13" s="1"/>
  <c r="D11" i="13"/>
  <c r="F11" i="13" s="1"/>
  <c r="D10" i="13"/>
  <c r="F10" i="13" s="1"/>
  <c r="D9" i="13"/>
  <c r="F9" i="13" s="1"/>
  <c r="D8" i="13"/>
  <c r="F8" i="13" s="1"/>
  <c r="B2" i="13"/>
  <c r="E12" i="12"/>
  <c r="B67" i="9"/>
  <c r="B342" i="9" s="1"/>
  <c r="B121" i="9"/>
  <c r="B343" i="9" s="1"/>
  <c r="B175" i="9"/>
  <c r="B344" i="9" s="1"/>
  <c r="B229" i="9"/>
  <c r="B345" i="9" s="1"/>
  <c r="F336" i="9"/>
  <c r="B337" i="9"/>
  <c r="B347" i="9" s="1"/>
  <c r="B13" i="9"/>
  <c r="B341" i="9" s="1"/>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18" i="9"/>
  <c r="F17" i="9"/>
  <c r="E13" i="9"/>
  <c r="D12" i="9"/>
  <c r="F12" i="9" s="1"/>
  <c r="D11" i="9"/>
  <c r="F11" i="9" s="1"/>
  <c r="D10" i="9"/>
  <c r="F10" i="9" s="1"/>
  <c r="D9" i="9"/>
  <c r="F9" i="9" s="1"/>
  <c r="D8" i="9"/>
  <c r="F8" i="9" s="1"/>
  <c r="B2" i="9"/>
  <c r="B2" i="12"/>
  <c r="C21" i="12"/>
  <c r="E8" i="12"/>
  <c r="E9" i="12"/>
  <c r="E10" i="12"/>
  <c r="E11" i="12"/>
  <c r="C13" i="12"/>
  <c r="B46" i="8" l="1"/>
  <c r="C39" i="8"/>
  <c r="B36" i="8"/>
  <c r="C40" i="8"/>
  <c r="B35" i="8"/>
  <c r="F67" i="9"/>
  <c r="F342" i="9" s="1"/>
  <c r="F121" i="9"/>
  <c r="F343" i="9" s="1"/>
  <c r="F229" i="9"/>
  <c r="F345" i="9" s="1"/>
  <c r="F337" i="9"/>
  <c r="F347" i="9" s="1"/>
  <c r="F175" i="9"/>
  <c r="F344" i="9" s="1"/>
  <c r="F67" i="13"/>
  <c r="F342" i="13" s="1"/>
  <c r="F229" i="13"/>
  <c r="F345" i="13" s="1"/>
  <c r="F337" i="13"/>
  <c r="F347" i="13" s="1"/>
  <c r="F121" i="13"/>
  <c r="F343" i="13" s="1"/>
  <c r="F175" i="13"/>
  <c r="F344" i="13" s="1"/>
  <c r="F13" i="13"/>
  <c r="F341" i="13" s="1"/>
  <c r="F13" i="9"/>
  <c r="F341" i="9" s="1"/>
  <c r="E13" i="12"/>
  <c r="F348" i="13" l="1"/>
  <c r="F349" i="9" s="1"/>
  <c r="F348" i="9"/>
  <c r="E20" i="12"/>
  <c r="E19" i="12"/>
  <c r="E18" i="12"/>
  <c r="E17" i="12"/>
  <c r="F350" i="9" l="1"/>
  <c r="F352" i="9" s="1"/>
  <c r="F350" i="13"/>
  <c r="D10" i="14" s="1"/>
  <c r="E21" i="12"/>
  <c r="D11" i="14" l="1"/>
  <c r="H352" i="9"/>
  <c r="G352" i="9"/>
  <c r="F23" i="12"/>
  <c r="D9" i="14" s="1"/>
  <c r="E11" i="14" l="1"/>
  <c r="F11"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<sst xmlns="http://schemas.openxmlformats.org/spreadsheetml/2006/main" count="188" uniqueCount="77">
  <si>
    <t>Formulier C. Prijsopgaveformulier EUA Eventtechniek</t>
  </si>
  <si>
    <t>rol</t>
  </si>
  <si>
    <t>Totalen</t>
  </si>
  <si>
    <t>projectleider</t>
  </si>
  <si>
    <t>technicus</t>
  </si>
  <si>
    <t>opbouwmedewerker</t>
  </si>
  <si>
    <t>omschrijving van de werkzaamheden</t>
  </si>
  <si>
    <t>dagtarief</t>
  </si>
  <si>
    <t>weging</t>
  </si>
  <si>
    <t>Opslagen</t>
  </si>
  <si>
    <t>Dagtarieven reguliere werktijden</t>
  </si>
  <si>
    <t>tijdvak</t>
  </si>
  <si>
    <t>weekdagen tot 18:00u</t>
  </si>
  <si>
    <t>opslag</t>
  </si>
  <si>
    <t>toelichting</t>
  </si>
  <si>
    <t>zon- en feestdagen</t>
  </si>
  <si>
    <t>avonden vanaf 18:00u</t>
  </si>
  <si>
    <t>zaterdagen</t>
  </si>
  <si>
    <t>maandag t/m vrijdag 07:00-18:00u</t>
  </si>
  <si>
    <t>maandag t/m vrijdag 18:00-23:00u</t>
  </si>
  <si>
    <t>zaterdagen 07:00-23:00u (indien geen feestdag)</t>
  </si>
  <si>
    <t xml:space="preserve">zondagen en feestdagen 07:00-23:00u </t>
  </si>
  <si>
    <t>inzet (dagen)</t>
  </si>
  <si>
    <t>kosten inzet</t>
  </si>
  <si>
    <t>nr.</t>
  </si>
  <si>
    <t>onderdeel</t>
  </si>
  <si>
    <t>onderdeel en omschrijving</t>
  </si>
  <si>
    <t>kosten</t>
  </si>
  <si>
    <t>G.1.1 Gewogen dagtarief personeel</t>
  </si>
  <si>
    <t>A. Personeelsinzet</t>
  </si>
  <si>
    <t>B. Verlichtingsapparatuur</t>
  </si>
  <si>
    <t>C. Audiovisuele middelen</t>
  </si>
  <si>
    <t>D. Aankleding, meubilair, tribunes en stands</t>
  </si>
  <si>
    <t>projectmanager</t>
  </si>
  <si>
    <t>ontwerper / creatief concept</t>
  </si>
  <si>
    <t>G.1.2 Totaalprijs Casus 1 dag</t>
  </si>
  <si>
    <t>Inschrijver</t>
  </si>
  <si>
    <t>prijs</t>
  </si>
  <si>
    <t>Overzicht onderdelen G.1 Prijs</t>
  </si>
  <si>
    <t>Toelichting</t>
  </si>
  <si>
    <t>*</t>
  </si>
  <si>
    <t>Op dit tabblad vult u alleen de naam van uw organisatie in.</t>
  </si>
  <si>
    <t>Algemene aanwijzingen</t>
  </si>
  <si>
    <t>Wijze van invullen:</t>
  </si>
  <si>
    <t>Indien u een regel van de prijstabellen invult, dient u voor die regel alle velden in te vullen.</t>
  </si>
  <si>
    <t>Manipulatief inschrijven en/of aanpassen van het prijzenblad leidt tot uitsluiting.</t>
  </si>
  <si>
    <t>Van belang bij opgeven prijzen:</t>
  </si>
  <si>
    <t>Kosten dient u in te vullen in Euro's en exclusief btw.</t>
  </si>
  <si>
    <t>Voor aanvullende voorwaarden zie Aanbestedingsleidraad en haar bijlagen.</t>
  </si>
  <si>
    <t>U dient in alle tabbladen alleen de gele velden in te vullen. Deze velden zijn onbeveiligd.</t>
  </si>
  <si>
    <t>Overige velden kunnen en mogen niet worden ingevuld of gewijzigd. Deze velden zijn beveiligd.</t>
  </si>
  <si>
    <t>U kunt en mag geen negatieve aantallen en/of prijzen opgeven.</t>
  </si>
  <si>
    <t xml:space="preserve">De tarieven die u opgeeft zijn all-in (zie hiervoor het programma van Eisen) en gelden voor reguliere werktijden. Bovenop de reguliere tarieven mag u toeslagen rekenen voor andere tijdvakken. In onze beoordeling komen deze (gewogen) bovenop het gewogen uurtarief.   </t>
  </si>
  <si>
    <t>Indien inschrijver de opdracht toegewezen krijgt, zijn de tarieven bij de rollen de tarieven die inschrijver mag factureren. Er zal in de nadere opdrachten dus niet gewerkt worden met een gewogen uurtarief.</t>
  </si>
  <si>
    <t>Indien u andere rollen hanteert dan door ons gebruikt, dient u toch ons model aan te houden en kunt u deze omschrijven bij de rol. U dient een tarief in te vullen voor alle 5 rollen.</t>
  </si>
  <si>
    <t>Ter beoordeling van dit onderdeel gebruiken wij een gewogen uurtarief. Hiervoor hebben wij een vijftal rollen benoemd, ieder met een eigen weging.</t>
  </si>
  <si>
    <t>aandeel in dagtarief</t>
  </si>
  <si>
    <t xml:space="preserve">De tarieven voor de personeelsinzet zijn automatisch ingevuld vanuit tabblad G.1.1 Gewogen uurtarief personeel en deze kunt u hier dus niet vullen. Wel vult u de inzet in dagen (of dagdelen) in. </t>
  </si>
  <si>
    <t>De tarieven voor materiaal en materieel dient u per post op te nemen. Hierbij houdt u de indeling van de onderwerpen B t/m F aan. Iedere post die u niet benoemt is geen onderdeel van uw aanbieding.</t>
  </si>
  <si>
    <t>Als dag geldt een inzet van 10 uren, zie eis 47 (Bijlage 4 - Programma van Eisen).</t>
  </si>
  <si>
    <t>Totaalprijs Casus 2 dagen</t>
  </si>
  <si>
    <t>Totaalprijs Casus 1 dag</t>
  </si>
  <si>
    <t>Meerprijs Casus 2 dagen</t>
  </si>
  <si>
    <t>G.1.3 Meerprijs Casus 2 dagen</t>
  </si>
  <si>
    <r>
      <t xml:space="preserve">In Bijlage 10 is de </t>
    </r>
    <r>
      <rPr>
        <b/>
        <sz val="11"/>
        <color theme="1"/>
        <rFont val="Calibri"/>
        <family val="2"/>
      </rPr>
      <t>Casus Opening Schooljaar</t>
    </r>
    <r>
      <rPr>
        <sz val="11"/>
        <color theme="1"/>
        <rFont val="Calibri"/>
        <family val="2"/>
      </rPr>
      <t xml:space="preserve"> uiteengezet. Deze casus beantwoordt u door dit evenement uit te werken in 2 varianten:</t>
    </r>
  </si>
  <si>
    <t>Het te beoordelen bedrag (cel F23) wordt afgerond op 2 decimalen.</t>
  </si>
  <si>
    <t xml:space="preserve">Inhoudelijke verschillen tussen variant 1 en variant 2 mogen alleen voortkomen uit het verschil in dagen. In basis verschilt de invulling van de casus dus niet. </t>
  </si>
  <si>
    <t>Toelichting beide tabbladen</t>
  </si>
  <si>
    <t>Tussentijdse berekeningen worden niet afgerond.</t>
  </si>
  <si>
    <t>Het verschil tussen de totaalprijs van de uitwerking van variant 2 minus de uitwerking van variant 1 resulteert in de meerprijs van de Casus voor een extra dag. Dit bedrag kan nimmer negatief zijn.</t>
  </si>
  <si>
    <t>Het te beoordelen bedrag (cel F297) wordt afgerond op 2 decimalen.</t>
  </si>
  <si>
    <t>Dit tabblad geeft een overzicht van uw inschrijving op de onderdelen van G.1 Prijs. De prijzen zijn automatisch overgenomen uit tabbladen G.1.1 t/m G.1.3.</t>
  </si>
  <si>
    <t>Het te beoordelen bedrag (cel F295) wordt afgerond op hele euro's.</t>
  </si>
  <si>
    <t>G. Overige materiaal en materieel</t>
  </si>
  <si>
    <t>E. Transport en transportmiddelen</t>
  </si>
  <si>
    <t>F. Streaming en videobewerkingen</t>
  </si>
  <si>
    <t>versie 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</si>
</sst>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_ &quot;€&quot;\ * #,##0_ ;_ &quot;€&quot;\ * \-#,##0_ ;_ &quot;€&quot;\ * &quot;-&quot;??_ ;_ @_ "/>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8"/>
      <color rgb="FFFF7A00"/>
      <name val="Calibri"/>
      <family val="2"/>
      <scheme val="minor"/>
    </font>
    <font>
      <b/>
      <sz val="18"/>
      <color rgb="FFFF7A00"/>
      <name val="Calibri"/>
      <family val="2"/>
    </font>
    <font>
      <b/>
      <sz val="11"/>
      <color rgb="FFFF7A00"/>
      <name val="Calibri"/>
      <family val="2"/>
    </font>
    <font>
      <sz val="11"/>
      <color theme="1"/>
      <name val="Calibri"/>
      <family val="2"/>
    </font>
    <font>
      <b/>
      <sz val="11"/>
      <color theme="1"/>
      <name val="Calibri"/>
      <family val="2"/>
    </font>
    <font>
      <b/>
      <sz val="11"/>
      <color rgb="FFFF7A00"/>
      <name val="Calibri"/>
      <family val="2"/>
      <scheme val="minor"/>
    </font>
    <font>
      <b/>
      <sz val="14"/>
      <color theme="0"/>
      <name val="Calibri"/>
      <family val="2"/>
      <scheme val="minor"/>
    </font>
    <font>
      <b/>
      <sz val="11"/>
      <color theme="1"/>
      <name val="Calibri"/>
      <family val="2"/>
      <scheme val="minor"/>
    </font>
    <font>
      <sz val="11"/>
      <color rgb="FF000000"/>
      <name val="Calibri"/>
      <family val="2"/>
      <scheme val="minor"/>
    </font>
    <font>
      <b/>
      <sz val="14"/>
      <name val="Calibri"/>
      <family val="2"/>
      <scheme val="minor"/>
    </font>
    <font>
      <sz val="13"/>
      <color rgb="FF192527"/>
      <name val="Segoe UI"/>
      <family val="2"/>
    </font>
    <font>
      <sz val="11"/>
      <color rgb="FF343469"/>
      <name val="Calibri"/>
      <family val="2"/>
    </font>
    <font>
      <b/>
      <sz val="12"/>
      <name val="Calibri"/>
      <family val="2"/>
      <scheme val="minor"/>
    </font>
    <font>
      <b/>
      <sz val="11"/>
      <name val="Calibri"/>
      <family val="2"/>
      <scheme val="minor"/>
    </font>
    <font>
      <i/>
      <sz val="11"/>
      <color theme="1"/>
      <name val="Calibri"/>
      <family val="2"/>
      <scheme val="minor"/>
    </font>
    <font>
      <i/>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D6DCE4"/>
        <bgColor indexed="64"/>
      </patternFill>
    </fill>
    <fill>
      <patternFill patternType="solid">
        <fgColor rgb="FFFF7A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15">
    <xf numFmtId="0" fontId="0" fillId="0" borderId="0" xfId="0"/>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0" fillId="2" borderId="0" xfId="0" applyFill="1"/>
    <xf numFmtId="0" fontId="0" fillId="2" borderId="18" xfId="0" applyFill="1" applyBorder="1"/>
    <xf numFmtId="0" fontId="8" fillId="2" borderId="0" xfId="0" applyFont="1" applyFill="1"/>
    <xf numFmtId="8" fontId="11" fillId="3" borderId="16" xfId="0" applyNumberFormat="1" applyFont="1" applyFill="1" applyBorder="1" applyAlignment="1" applyProtection="1">
      <alignment vertical="center" wrapText="1"/>
      <protection locked="0"/>
    </xf>
    <xf numFmtId="8" fontId="11" fillId="3" borderId="1" xfId="0" applyNumberFormat="1" applyFont="1" applyFill="1" applyBorder="1" applyAlignment="1" applyProtection="1">
      <alignment vertical="center" wrapText="1"/>
      <protection locked="0"/>
    </xf>
    <xf numFmtId="9" fontId="11" fillId="3" borderId="1" xfId="2" applyFont="1" applyFill="1" applyBorder="1" applyAlignment="1" applyProtection="1">
      <alignment horizontal="center" vertical="center" wrapText="1"/>
      <protection locked="0"/>
    </xf>
    <xf numFmtId="0" fontId="12" fillId="2" borderId="0" xfId="0" applyFont="1" applyFill="1"/>
    <xf numFmtId="8" fontId="11" fillId="2" borderId="16" xfId="0" applyNumberFormat="1" applyFont="1" applyFill="1" applyBorder="1" applyAlignment="1">
      <alignment vertical="center" wrapText="1"/>
    </xf>
    <xf numFmtId="8" fontId="11" fillId="2" borderId="1" xfId="0" applyNumberFormat="1" applyFont="1" applyFill="1" applyBorder="1" applyAlignment="1">
      <alignment vertical="center" wrapText="1"/>
    </xf>
    <xf numFmtId="9" fontId="10" fillId="4" borderId="24" xfId="0" applyNumberFormat="1" applyFont="1" applyFill="1" applyBorder="1"/>
    <xf numFmtId="9" fontId="11" fillId="2" borderId="16" xfId="2" applyFont="1" applyFill="1" applyBorder="1" applyAlignment="1" applyProtection="1">
      <alignment horizontal="center" vertical="center" wrapText="1"/>
    </xf>
    <xf numFmtId="0" fontId="0" fillId="2" borderId="15" xfId="0" applyFill="1" applyBorder="1"/>
    <xf numFmtId="0" fontId="6" fillId="6" borderId="4" xfId="0" applyFont="1" applyFill="1" applyBorder="1"/>
    <xf numFmtId="0" fontId="0" fillId="3" borderId="30" xfId="0" applyFill="1" applyBorder="1" applyAlignment="1" applyProtection="1">
      <alignment wrapText="1"/>
      <protection locked="0"/>
    </xf>
    <xf numFmtId="0" fontId="0" fillId="3" borderId="31" xfId="0" applyFill="1" applyBorder="1" applyAlignment="1" applyProtection="1">
      <alignment wrapText="1"/>
      <protection locked="0"/>
    </xf>
    <xf numFmtId="0" fontId="10" fillId="5" borderId="12" xfId="0" applyFont="1" applyFill="1" applyBorder="1" applyAlignment="1">
      <alignment horizontal="center"/>
    </xf>
    <xf numFmtId="8" fontId="10" fillId="5" borderId="13" xfId="0" applyNumberFormat="1" applyFont="1" applyFill="1" applyBorder="1"/>
    <xf numFmtId="44" fontId="0" fillId="0" borderId="30" xfId="1" applyFont="1" applyFill="1" applyBorder="1" applyAlignment="1" applyProtection="1">
      <alignment wrapText="1"/>
    </xf>
    <xf numFmtId="44" fontId="0" fillId="0" borderId="31" xfId="1" applyFont="1" applyFill="1" applyBorder="1" applyAlignment="1" applyProtection="1">
      <alignment wrapText="1"/>
    </xf>
    <xf numFmtId="0" fontId="0" fillId="2" borderId="25" xfId="0" applyFill="1" applyBorder="1"/>
    <xf numFmtId="0" fontId="0" fillId="2" borderId="33" xfId="0" applyFill="1" applyBorder="1"/>
    <xf numFmtId="0" fontId="0" fillId="2" borderId="26" xfId="0" applyFill="1" applyBorder="1"/>
    <xf numFmtId="0" fontId="10" fillId="5" borderId="10" xfId="0" applyFont="1" applyFill="1" applyBorder="1"/>
    <xf numFmtId="0" fontId="10" fillId="5" borderId="12" xfId="0" applyFont="1" applyFill="1" applyBorder="1"/>
    <xf numFmtId="44" fontId="10" fillId="5" borderId="13" xfId="0" applyNumberFormat="1" applyFont="1" applyFill="1" applyBorder="1"/>
    <xf numFmtId="0" fontId="0" fillId="2" borderId="22" xfId="0" applyFill="1" applyBorder="1"/>
    <xf numFmtId="0" fontId="0" fillId="2" borderId="35" xfId="0" applyFill="1" applyBorder="1"/>
    <xf numFmtId="8" fontId="11" fillId="2" borderId="35" xfId="0" applyNumberFormat="1" applyFont="1" applyFill="1" applyBorder="1" applyAlignment="1">
      <alignment vertical="center" wrapText="1"/>
    </xf>
    <xf numFmtId="0" fontId="11" fillId="2" borderId="26" xfId="0" applyFont="1" applyFill="1" applyBorder="1" applyAlignment="1">
      <alignment horizontal="center" vertical="center" wrapText="1"/>
    </xf>
    <xf numFmtId="44" fontId="0" fillId="2" borderId="31" xfId="1" applyFont="1" applyFill="1" applyBorder="1" applyAlignment="1" applyProtection="1">
      <alignment wrapText="1"/>
    </xf>
    <xf numFmtId="0" fontId="11" fillId="2" borderId="36" xfId="0" applyFont="1" applyFill="1" applyBorder="1" applyAlignment="1">
      <alignment horizontal="center" vertical="center" wrapText="1"/>
    </xf>
    <xf numFmtId="0" fontId="10" fillId="5" borderId="11" xfId="0" applyFont="1" applyFill="1" applyBorder="1"/>
    <xf numFmtId="0" fontId="0" fillId="3" borderId="25" xfId="0" applyFill="1" applyBorder="1" applyProtection="1">
      <protection locked="0"/>
    </xf>
    <xf numFmtId="0" fontId="11" fillId="3" borderId="16" xfId="0" applyFont="1" applyFill="1" applyBorder="1" applyAlignment="1" applyProtection="1">
      <alignment horizontal="center" vertical="center" wrapText="1"/>
      <protection locked="0"/>
    </xf>
    <xf numFmtId="0" fontId="0" fillId="3" borderId="26" xfId="0" applyFill="1" applyBorder="1" applyProtection="1">
      <protection locked="0"/>
    </xf>
    <xf numFmtId="0" fontId="11" fillId="3" borderId="1" xfId="0" applyFont="1" applyFill="1" applyBorder="1" applyAlignment="1" applyProtection="1">
      <alignment horizontal="center" vertical="center" wrapText="1"/>
      <protection locked="0"/>
    </xf>
    <xf numFmtId="0" fontId="11" fillId="3" borderId="34"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9" fontId="10" fillId="4" borderId="27" xfId="0" applyNumberFormat="1" applyFont="1" applyFill="1" applyBorder="1"/>
    <xf numFmtId="9" fontId="10" fillId="4" borderId="12" xfId="0" applyNumberFormat="1" applyFont="1" applyFill="1" applyBorder="1"/>
    <xf numFmtId="44" fontId="10" fillId="5" borderId="37" xfId="1" applyFont="1" applyFill="1" applyBorder="1" applyAlignment="1" applyProtection="1">
      <alignment wrapText="1"/>
    </xf>
    <xf numFmtId="0" fontId="0" fillId="0" borderId="32" xfId="0" applyBorder="1" applyAlignment="1">
      <alignment horizontal="left"/>
    </xf>
    <xf numFmtId="0" fontId="0" fillId="0" borderId="33" xfId="0" applyBorder="1" applyAlignment="1">
      <alignment horizontal="left"/>
    </xf>
    <xf numFmtId="0" fontId="14" fillId="2" borderId="0" xfId="0" applyFont="1" applyFill="1"/>
    <xf numFmtId="0" fontId="2" fillId="7" borderId="10" xfId="0" applyFont="1" applyFill="1" applyBorder="1" applyAlignment="1">
      <alignment horizontal="left" vertical="center"/>
    </xf>
    <xf numFmtId="0" fontId="0" fillId="2" borderId="0" xfId="0" applyFill="1" applyAlignment="1">
      <alignment horizontal="center"/>
    </xf>
    <xf numFmtId="0" fontId="2" fillId="7" borderId="11" xfId="0" applyFont="1" applyFill="1" applyBorder="1" applyAlignment="1">
      <alignment horizontal="left" vertical="center"/>
    </xf>
    <xf numFmtId="0" fontId="9" fillId="7" borderId="10" xfId="0" applyFont="1" applyFill="1" applyBorder="1" applyAlignment="1">
      <alignment vertical="center"/>
    </xf>
    <xf numFmtId="0" fontId="9" fillId="7" borderId="11" xfId="0" applyFont="1" applyFill="1" applyBorder="1" applyAlignment="1">
      <alignment vertical="center" wrapText="1"/>
    </xf>
    <xf numFmtId="0" fontId="0" fillId="2" borderId="38" xfId="0" applyFill="1" applyBorder="1"/>
    <xf numFmtId="0" fontId="0" fillId="2" borderId="39" xfId="0" applyFill="1" applyBorder="1"/>
    <xf numFmtId="0" fontId="2" fillId="7" borderId="23" xfId="0" applyFont="1" applyFill="1" applyBorder="1" applyAlignment="1">
      <alignment horizontal="left" vertical="center"/>
    </xf>
    <xf numFmtId="0" fontId="2" fillId="7" borderId="27" xfId="0" applyFont="1" applyFill="1" applyBorder="1" applyAlignment="1">
      <alignment horizontal="center" vertical="center"/>
    </xf>
    <xf numFmtId="0" fontId="2" fillId="7" borderId="24" xfId="0" applyFont="1" applyFill="1" applyBorder="1" applyAlignment="1">
      <alignment horizontal="center" vertical="center"/>
    </xf>
    <xf numFmtId="8" fontId="9" fillId="7" borderId="14" xfId="1" applyNumberFormat="1" applyFont="1" applyFill="1" applyBorder="1" applyAlignment="1" applyProtection="1">
      <alignment horizontal="right" vertical="center" wrapText="1" indent="1"/>
    </xf>
    <xf numFmtId="0" fontId="2" fillId="7" borderId="11" xfId="0" applyFont="1" applyFill="1" applyBorder="1" applyAlignment="1">
      <alignment horizontal="center" vertical="center"/>
    </xf>
    <xf numFmtId="0" fontId="2" fillId="7" borderId="12" xfId="0" applyFont="1" applyFill="1" applyBorder="1" applyAlignment="1">
      <alignment horizontal="left" vertical="center"/>
    </xf>
    <xf numFmtId="0" fontId="2" fillId="7" borderId="13" xfId="0" applyFont="1" applyFill="1" applyBorder="1" applyAlignment="1">
      <alignment horizontal="left" vertical="center"/>
    </xf>
    <xf numFmtId="0" fontId="2" fillId="7" borderId="13" xfId="0" applyFont="1" applyFill="1" applyBorder="1" applyAlignment="1">
      <alignment horizontal="center" vertical="center"/>
    </xf>
    <xf numFmtId="44" fontId="0" fillId="2" borderId="17" xfId="1" applyFont="1" applyFill="1" applyBorder="1" applyAlignment="1" applyProtection="1">
      <alignment wrapText="1"/>
    </xf>
    <xf numFmtId="44" fontId="0" fillId="2" borderId="21" xfId="1" applyFont="1" applyFill="1" applyBorder="1" applyAlignment="1" applyProtection="1">
      <alignment wrapText="1"/>
    </xf>
    <xf numFmtId="0" fontId="14" fillId="2" borderId="40" xfId="0" applyFont="1" applyFill="1" applyBorder="1"/>
    <xf numFmtId="0" fontId="0" fillId="2" borderId="40" xfId="0" applyFill="1" applyBorder="1"/>
    <xf numFmtId="0" fontId="6" fillId="2" borderId="40" xfId="0" applyFont="1" applyFill="1" applyBorder="1"/>
    <xf numFmtId="0" fontId="12" fillId="2" borderId="0" xfId="0" applyFont="1" applyFill="1" applyAlignment="1">
      <alignment vertical="center"/>
    </xf>
    <xf numFmtId="0" fontId="15" fillId="2" borderId="0" xfId="0" applyFont="1" applyFill="1" applyAlignment="1">
      <alignment vertical="center"/>
    </xf>
    <xf numFmtId="0" fontId="7" fillId="6" borderId="2" xfId="0" applyFont="1" applyFill="1" applyBorder="1"/>
    <xf numFmtId="0" fontId="6" fillId="6" borderId="5" xfId="0" applyFont="1" applyFill="1" applyBorder="1" applyAlignment="1">
      <alignment vertical="top"/>
    </xf>
    <xf numFmtId="0" fontId="6" fillId="6" borderId="7" xfId="0" applyFont="1" applyFill="1" applyBorder="1" applyAlignment="1">
      <alignment vertical="top"/>
    </xf>
    <xf numFmtId="0" fontId="6" fillId="6" borderId="6" xfId="0" applyFont="1" applyFill="1" applyBorder="1" applyAlignment="1">
      <alignment vertical="top"/>
    </xf>
    <xf numFmtId="0" fontId="0" fillId="6" borderId="5" xfId="0" quotePrefix="1" applyFill="1" applyBorder="1" applyAlignment="1">
      <alignment horizontal="left" vertical="top"/>
    </xf>
    <xf numFmtId="0" fontId="10" fillId="6" borderId="5" xfId="0" quotePrefix="1" applyFont="1" applyFill="1" applyBorder="1" applyAlignment="1">
      <alignment horizontal="left"/>
    </xf>
    <xf numFmtId="0" fontId="6" fillId="6" borderId="6" xfId="0" applyFont="1" applyFill="1" applyBorder="1"/>
    <xf numFmtId="0" fontId="7" fillId="6" borderId="5" xfId="0" applyFont="1" applyFill="1" applyBorder="1"/>
    <xf numFmtId="0" fontId="6" fillId="6" borderId="9" xfId="0" applyFont="1" applyFill="1" applyBorder="1" applyAlignment="1">
      <alignment vertical="top"/>
    </xf>
    <xf numFmtId="0" fontId="6" fillId="6" borderId="0" xfId="0" applyFont="1" applyFill="1" applyAlignment="1">
      <alignment horizontal="left" vertical="top" wrapText="1"/>
    </xf>
    <xf numFmtId="0" fontId="6" fillId="6" borderId="0" xfId="0" applyFont="1" applyFill="1" applyAlignment="1">
      <alignment vertical="top" wrapText="1"/>
    </xf>
    <xf numFmtId="0" fontId="16" fillId="2" borderId="0" xfId="0" applyFont="1" applyFill="1" applyAlignment="1">
      <alignment vertical="center"/>
    </xf>
    <xf numFmtId="9" fontId="11" fillId="2" borderId="28" xfId="0" applyNumberFormat="1" applyFont="1" applyFill="1" applyBorder="1" applyAlignment="1">
      <alignment horizontal="center" vertical="center" wrapText="1"/>
    </xf>
    <xf numFmtId="9" fontId="11" fillId="2" borderId="29" xfId="0" applyNumberFormat="1" applyFont="1" applyFill="1" applyBorder="1" applyAlignment="1">
      <alignment horizontal="center" vertical="center" wrapText="1"/>
    </xf>
    <xf numFmtId="0" fontId="10" fillId="5" borderId="23" xfId="0" applyFont="1" applyFill="1" applyBorder="1"/>
    <xf numFmtId="9" fontId="10" fillId="5" borderId="12" xfId="0" applyNumberFormat="1" applyFont="1" applyFill="1" applyBorder="1" applyAlignment="1">
      <alignment horizontal="center"/>
    </xf>
    <xf numFmtId="8" fontId="10" fillId="5" borderId="12" xfId="0" applyNumberFormat="1" applyFont="1" applyFill="1" applyBorder="1"/>
    <xf numFmtId="9" fontId="10" fillId="4" borderId="13" xfId="0" applyNumberFormat="1" applyFont="1" applyFill="1" applyBorder="1"/>
    <xf numFmtId="0" fontId="0" fillId="2" borderId="17" xfId="0" applyFill="1" applyBorder="1"/>
    <xf numFmtId="9" fontId="0" fillId="2" borderId="0" xfId="0" applyNumberFormat="1" applyFill="1"/>
    <xf numFmtId="8" fontId="0" fillId="2" borderId="0" xfId="0" applyNumberFormat="1" applyFill="1"/>
    <xf numFmtId="0" fontId="0" fillId="2" borderId="19" xfId="0" applyFill="1" applyBorder="1"/>
    <xf numFmtId="0" fontId="0" fillId="2" borderId="21" xfId="0" applyFill="1" applyBorder="1"/>
    <xf numFmtId="0" fontId="13" fillId="0" borderId="0" xfId="0" applyFont="1"/>
    <xf numFmtId="8" fontId="11" fillId="3" borderId="20" xfId="0" applyNumberFormat="1" applyFont="1" applyFill="1" applyBorder="1" applyAlignment="1" applyProtection="1">
      <alignment vertical="center" wrapText="1"/>
      <protection locked="0"/>
    </xf>
    <xf numFmtId="164" fontId="9" fillId="7" borderId="14" xfId="1" applyNumberFormat="1" applyFont="1" applyFill="1" applyBorder="1" applyAlignment="1" applyProtection="1">
      <alignment horizontal="right" vertical="center" wrapText="1" indent="1"/>
    </xf>
    <xf numFmtId="0" fontId="6" fillId="6" borderId="0" xfId="0" quotePrefix="1" applyFont="1" applyFill="1" applyAlignment="1">
      <alignment horizontal="left" vertical="top" wrapText="1"/>
    </xf>
    <xf numFmtId="0" fontId="7" fillId="6" borderId="5" xfId="0" applyFont="1" applyFill="1" applyBorder="1" applyAlignment="1">
      <alignment vertical="top"/>
    </xf>
    <xf numFmtId="0" fontId="6" fillId="6" borderId="41" xfId="0" applyFont="1" applyFill="1" applyBorder="1" applyAlignment="1">
      <alignment vertical="top"/>
    </xf>
    <xf numFmtId="0" fontId="6" fillId="6" borderId="40" xfId="0" applyFont="1" applyFill="1" applyBorder="1" applyAlignment="1">
      <alignment horizontal="left" vertical="top" wrapText="1"/>
    </xf>
    <xf numFmtId="0" fontId="6" fillId="6" borderId="42" xfId="0" applyFont="1" applyFill="1" applyBorder="1" applyAlignment="1">
      <alignment vertical="top"/>
    </xf>
    <xf numFmtId="0" fontId="0" fillId="6" borderId="3" xfId="0" applyFill="1" applyBorder="1" applyAlignment="1">
      <alignment wrapText="1"/>
    </xf>
    <xf numFmtId="0" fontId="10" fillId="6" borderId="0" xfId="0" quotePrefix="1" applyFont="1" applyFill="1" applyAlignment="1">
      <alignment horizontal="left" wrapText="1"/>
    </xf>
    <xf numFmtId="0" fontId="0" fillId="6" borderId="0" xfId="0" applyFill="1" applyAlignment="1">
      <alignment wrapText="1"/>
    </xf>
    <xf numFmtId="0" fontId="6" fillId="6" borderId="8" xfId="0" applyFont="1" applyFill="1" applyBorder="1" applyAlignment="1">
      <alignment vertical="top" wrapText="1"/>
    </xf>
    <xf numFmtId="0" fontId="6" fillId="2" borderId="0" xfId="0" applyFont="1" applyFill="1" applyAlignment="1">
      <alignment wrapText="1"/>
    </xf>
    <xf numFmtId="0" fontId="15" fillId="2" borderId="0" xfId="0" applyFont="1" applyFill="1" applyAlignment="1">
      <alignment vertical="center" wrapText="1"/>
    </xf>
    <xf numFmtId="44" fontId="9" fillId="7" borderId="14" xfId="1" applyFont="1" applyFill="1" applyBorder="1" applyAlignment="1" applyProtection="1">
      <alignment horizontal="right" vertical="center" wrapText="1" indent="1"/>
    </xf>
    <xf numFmtId="164" fontId="0" fillId="2" borderId="19" xfId="1" applyNumberFormat="1" applyFont="1" applyFill="1" applyBorder="1" applyAlignment="1" applyProtection="1">
      <alignment wrapText="1"/>
    </xf>
    <xf numFmtId="44" fontId="0" fillId="2" borderId="0" xfId="0" applyNumberFormat="1" applyFill="1" applyAlignment="1">
      <alignment horizontal="center"/>
    </xf>
    <xf numFmtId="0" fontId="0" fillId="3" borderId="24" xfId="0" applyFill="1" applyBorder="1" applyAlignment="1" applyProtection="1">
      <alignment horizontal="left"/>
      <protection locked="0"/>
    </xf>
    <xf numFmtId="0" fontId="0" fillId="3" borderId="13" xfId="0" applyFill="1" applyBorder="1" applyAlignment="1" applyProtection="1">
      <alignment horizontal="left"/>
      <protection locked="0"/>
    </xf>
    <xf numFmtId="0" fontId="17" fillId="2" borderId="0" xfId="0" applyFont="1" applyFill="1"/>
    <xf numFmtId="0" fontId="18" fillId="2" borderId="0" xfId="0" applyFont="1" applyFill="1"/>
  </cellXfs>
  <cellStyles count="4">
    <cellStyle name="Procent" xfId="2" builtinId="5"/>
    <cellStyle name="Standaard" xfId="0" builtinId="0"/>
    <cellStyle name="Standaard 3" xfId="3" xr:uid="{8AE7FBAA-416C-47E9-AA59-12E612AF2300}"/>
    <cellStyle name="Valuta" xfId="1" builtinId="4"/>
  </cellStyles>
  <dxfs count="1">
    <dxf>
      <font>
        <b val="0"/>
        <i/>
      </font>
    </dxf>
  </dxfs>
  <tableStyles count="0" defaultTableStyle="TableStyleMedium2" defaultPivotStyle="PivotStyleLight16"/>
  <colors>
    <mruColors>
      <color rgb="FFD6DCE4"/>
      <color rgb="FFFF7A00"/>
      <color rgb="FF3434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5782194</xdr:colOff>
      <xdr:row>0</xdr:row>
      <xdr:rowOff>57150</xdr:rowOff>
    </xdr:from>
    <xdr:to>
      <xdr:col>3</xdr:col>
      <xdr:colOff>180340</xdr:colOff>
      <xdr:row>2</xdr:row>
      <xdr:rowOff>19050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7019" y="57150"/>
          <a:ext cx="1322821"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209550</xdr:colOff>
      <xdr:row>0</xdr:row>
      <xdr:rowOff>66675</xdr:rowOff>
    </xdr:from>
    <xdr:to>
      <xdr:col>3</xdr:col>
      <xdr:colOff>1532371</xdr:colOff>
      <xdr:row>2</xdr:row>
      <xdr:rowOff>28575</xdr:rowOff>
    </xdr:to>
    <xdr:pic>
      <xdr:nvPicPr>
        <xdr:cNvPr id="2" name="Afbeelding 1">
          <a:extLst>
            <a:ext uri="{FF2B5EF4-FFF2-40B4-BE49-F238E27FC236}">
              <a16:creationId xmlns:a16="http://schemas.microsoft.com/office/drawing/2014/main" id="{CB7EBCC9-4AA9-4D0E-8E66-F857916D6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 y="66675"/>
          <a:ext cx="1322821" cy="447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2257425</xdr:colOff>
      <xdr:row>0</xdr:row>
      <xdr:rowOff>66675</xdr:rowOff>
    </xdr:from>
    <xdr:to>
      <xdr:col>6</xdr:col>
      <xdr:colOff>4561</xdr:colOff>
      <xdr:row>2</xdr:row>
      <xdr:rowOff>34290</xdr:rowOff>
    </xdr:to>
    <xdr:pic>
      <xdr:nvPicPr>
        <xdr:cNvPr id="2" name="Afbeelding 1">
          <a:extLst>
            <a:ext uri="{FF2B5EF4-FFF2-40B4-BE49-F238E27FC236}">
              <a16:creationId xmlns:a16="http://schemas.microsoft.com/office/drawing/2014/main" id="{E9A65185-9605-4E06-8D47-16ACAB3C4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0" y="66675"/>
          <a:ext cx="1319011" cy="4533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819150</xdr:colOff>
      <xdr:row>0</xdr:row>
      <xdr:rowOff>66675</xdr:rowOff>
    </xdr:from>
    <xdr:to>
      <xdr:col>5</xdr:col>
      <xdr:colOff>951346</xdr:colOff>
      <xdr:row>2</xdr:row>
      <xdr:rowOff>17145</xdr:rowOff>
    </xdr:to>
    <xdr:pic>
      <xdr:nvPicPr>
        <xdr:cNvPr id="2" name="Afbeelding 1">
          <a:extLst>
            <a:ext uri="{FF2B5EF4-FFF2-40B4-BE49-F238E27FC236}">
              <a16:creationId xmlns:a16="http://schemas.microsoft.com/office/drawing/2014/main" id="{33A6B48C-6F2C-443A-B02F-4BF673DF4F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150" y="66675"/>
          <a:ext cx="1322821" cy="447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819150</xdr:colOff>
      <xdr:row>0</xdr:row>
      <xdr:rowOff>66675</xdr:rowOff>
    </xdr:from>
    <xdr:to>
      <xdr:col>5</xdr:col>
      <xdr:colOff>951346</xdr:colOff>
      <xdr:row>2</xdr:row>
      <xdr:rowOff>17145</xdr:rowOff>
    </xdr:to>
    <xdr:pic>
      <xdr:nvPicPr>
        <xdr:cNvPr id="3" name="Afbeelding 2">
          <a:extLst>
            <a:ext uri="{FF2B5EF4-FFF2-40B4-BE49-F238E27FC236}">
              <a16:creationId xmlns:a16="http://schemas.microsoft.com/office/drawing/2014/main" id="{FB46F829-DC6B-494A-B3AD-6DAA957FB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150" y="66675"/>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1:D60"/>
  <sheetViews>
    <sheetView workbookViewId="0"/>
  </sheetViews>
  <sheetFormatPr defaultColWidth="9.140625" defaultRowHeight="15" x14ac:dyDescent="0.25"/>
  <cols>
    <col min="1" max="1" width="3.5703125" style="4" customWidth="1"/>
    <col min="2" max="2" width="4" style="4" customWidth="1"/>
    <col min="3" max="3" width="103.85546875" style="4" customWidth="1"/>
    <col min="4" max="4" width="2.85546875" style="4" customWidth="1"/>
    <col min="5" max="16384" width="9.140625" style="4"/>
  </cols>
  <sheetData>
    <row r="1" spans="2:4" x14ac:dyDescent="0.25">
      <c r="B1" s="114" t="s">
        <v>76</v>
      </c>
    </row>
    <row r="2" spans="2:4" ht="23.25" x14ac:dyDescent="0.35">
      <c r="B2" s="2" t="s">
        <v>0</v>
      </c>
      <c r="C2" s="3"/>
    </row>
    <row r="3" spans="2:4" x14ac:dyDescent="0.25">
      <c r="B3" s="66" t="str" cm="1">
        <f t="array" aca="1" ref="B3" ca="1">"Tabblad "&amp;MID(CELL("filename",$A$1),SEARCH("]", CELL("filename",$A$1))+1,999)</f>
        <v>Tabblad 0. Toelichting</v>
      </c>
      <c r="C3" s="68"/>
      <c r="D3" s="68"/>
    </row>
    <row r="5" spans="2:4" ht="19.5" thickBot="1" x14ac:dyDescent="0.3">
      <c r="B5" s="69" t="s">
        <v>42</v>
      </c>
      <c r="C5" s="70"/>
      <c r="D5" s="70"/>
    </row>
    <row r="6" spans="2:4" x14ac:dyDescent="0.25">
      <c r="B6" s="71" t="s">
        <v>43</v>
      </c>
      <c r="C6" s="102"/>
      <c r="D6" s="17"/>
    </row>
    <row r="7" spans="2:4" x14ac:dyDescent="0.25">
      <c r="B7" s="72" t="s">
        <v>40</v>
      </c>
      <c r="C7" s="81" t="s">
        <v>49</v>
      </c>
      <c r="D7" s="74"/>
    </row>
    <row r="8" spans="2:4" x14ac:dyDescent="0.25">
      <c r="B8" s="72" t="s">
        <v>40</v>
      </c>
      <c r="C8" s="81" t="s">
        <v>50</v>
      </c>
      <c r="D8" s="74"/>
    </row>
    <row r="9" spans="2:4" x14ac:dyDescent="0.25">
      <c r="B9" s="72" t="s">
        <v>40</v>
      </c>
      <c r="C9" s="81" t="s">
        <v>51</v>
      </c>
      <c r="D9" s="74"/>
    </row>
    <row r="10" spans="2:4" x14ac:dyDescent="0.25">
      <c r="B10" s="72" t="s">
        <v>40</v>
      </c>
      <c r="C10" s="81" t="s">
        <v>44</v>
      </c>
      <c r="D10" s="74"/>
    </row>
    <row r="11" spans="2:4" x14ac:dyDescent="0.25">
      <c r="B11" s="75" t="s">
        <v>40</v>
      </c>
      <c r="C11" s="81" t="s">
        <v>45</v>
      </c>
      <c r="D11" s="74"/>
    </row>
    <row r="12" spans="2:4" ht="7.5" customHeight="1" x14ac:dyDescent="0.25">
      <c r="B12" s="76"/>
      <c r="C12" s="103"/>
      <c r="D12" s="77"/>
    </row>
    <row r="13" spans="2:4" x14ac:dyDescent="0.25">
      <c r="B13" s="78" t="s">
        <v>46</v>
      </c>
      <c r="C13" s="104"/>
      <c r="D13" s="77"/>
    </row>
    <row r="14" spans="2:4" x14ac:dyDescent="0.25">
      <c r="B14" s="72" t="s">
        <v>40</v>
      </c>
      <c r="C14" s="81" t="s">
        <v>47</v>
      </c>
      <c r="D14" s="74"/>
    </row>
    <row r="15" spans="2:4" x14ac:dyDescent="0.25">
      <c r="B15" s="72" t="s">
        <v>40</v>
      </c>
      <c r="C15" s="81" t="s">
        <v>48</v>
      </c>
      <c r="D15" s="74"/>
    </row>
    <row r="16" spans="2:4" ht="7.5" customHeight="1" thickBot="1" x14ac:dyDescent="0.3">
      <c r="B16" s="73"/>
      <c r="C16" s="105"/>
      <c r="D16" s="79"/>
    </row>
    <row r="17" spans="2:4" x14ac:dyDescent="0.25">
      <c r="C17" s="106"/>
    </row>
    <row r="18" spans="2:4" ht="19.5" thickBot="1" x14ac:dyDescent="0.3">
      <c r="B18" s="69" t="str">
        <f ca="1">'1. Overzicht G.1 Prijs'!B3</f>
        <v>Tabblad 1. Overzicht G.1 Prijs</v>
      </c>
      <c r="C18" s="107"/>
    </row>
    <row r="19" spans="2:4" x14ac:dyDescent="0.25">
      <c r="B19" s="71" t="s">
        <v>39</v>
      </c>
      <c r="C19" s="102"/>
      <c r="D19" s="17"/>
    </row>
    <row r="20" spans="2:4" x14ac:dyDescent="0.25">
      <c r="B20" s="72" t="s">
        <v>40</v>
      </c>
      <c r="C20" s="81" t="s">
        <v>41</v>
      </c>
      <c r="D20" s="74"/>
    </row>
    <row r="21" spans="2:4" ht="30" x14ac:dyDescent="0.25">
      <c r="B21" s="72" t="s">
        <v>40</v>
      </c>
      <c r="C21" s="81" t="s">
        <v>71</v>
      </c>
      <c r="D21" s="74"/>
    </row>
    <row r="22" spans="2:4" ht="7.5" customHeight="1" thickBot="1" x14ac:dyDescent="0.3">
      <c r="B22" s="73"/>
      <c r="C22" s="105"/>
      <c r="D22" s="79"/>
    </row>
    <row r="23" spans="2:4" x14ac:dyDescent="0.25">
      <c r="C23" s="106"/>
    </row>
    <row r="24" spans="2:4" ht="19.5" thickBot="1" x14ac:dyDescent="0.3">
      <c r="B24" s="69" t="str">
        <f ca="1">'G.1.1 Gewogen dagtarief'!B3</f>
        <v>Tabblad G.1.1 Gewogen dagtarief</v>
      </c>
      <c r="C24" s="107"/>
    </row>
    <row r="25" spans="2:4" x14ac:dyDescent="0.25">
      <c r="B25" s="71" t="s">
        <v>39</v>
      </c>
      <c r="C25" s="102"/>
      <c r="D25" s="17"/>
    </row>
    <row r="26" spans="2:4" ht="30" x14ac:dyDescent="0.25">
      <c r="B26" s="72" t="s">
        <v>40</v>
      </c>
      <c r="C26" s="81" t="s">
        <v>55</v>
      </c>
      <c r="D26" s="74"/>
    </row>
    <row r="27" spans="2:4" ht="30" x14ac:dyDescent="0.25">
      <c r="B27" s="72" t="s">
        <v>40</v>
      </c>
      <c r="C27" s="81" t="s">
        <v>54</v>
      </c>
      <c r="D27" s="74"/>
    </row>
    <row r="28" spans="2:4" ht="45" x14ac:dyDescent="0.25">
      <c r="B28" s="72" t="s">
        <v>40</v>
      </c>
      <c r="C28" s="81" t="s">
        <v>52</v>
      </c>
      <c r="D28" s="74"/>
    </row>
    <row r="29" spans="2:4" x14ac:dyDescent="0.25">
      <c r="B29" s="72" t="s">
        <v>40</v>
      </c>
      <c r="C29" s="80" t="s">
        <v>59</v>
      </c>
      <c r="D29" s="74"/>
    </row>
    <row r="30" spans="2:4" ht="30" x14ac:dyDescent="0.25">
      <c r="B30" s="72" t="s">
        <v>40</v>
      </c>
      <c r="C30" s="81" t="s">
        <v>53</v>
      </c>
      <c r="D30" s="74"/>
    </row>
    <row r="31" spans="2:4" x14ac:dyDescent="0.25">
      <c r="B31" s="72" t="s">
        <v>40</v>
      </c>
      <c r="C31" s="81" t="s">
        <v>68</v>
      </c>
      <c r="D31" s="74"/>
    </row>
    <row r="32" spans="2:4" x14ac:dyDescent="0.25">
      <c r="B32" s="72" t="s">
        <v>40</v>
      </c>
      <c r="C32" s="81" t="s">
        <v>65</v>
      </c>
      <c r="D32" s="74"/>
    </row>
    <row r="33" spans="2:4" ht="7.5" customHeight="1" thickBot="1" x14ac:dyDescent="0.3">
      <c r="B33" s="73"/>
      <c r="C33" s="105"/>
      <c r="D33" s="79"/>
    </row>
    <row r="34" spans="2:4" x14ac:dyDescent="0.25">
      <c r="C34" s="106"/>
    </row>
    <row r="35" spans="2:4" ht="18.75" x14ac:dyDescent="0.25">
      <c r="B35" s="69" t="str">
        <f ca="1">'G.1.2 Totaalprijs Casus 1 dag'!$B$3</f>
        <v>Tabblad G.1.2 Totaalprijs Casus 1 dag</v>
      </c>
      <c r="C35" s="106"/>
    </row>
    <row r="36" spans="2:4" ht="19.5" thickBot="1" x14ac:dyDescent="0.3">
      <c r="B36" s="69" t="str">
        <f ca="1">'G.1.3 Meerprijs Casus 2 dagen'!$B$3</f>
        <v>Tabblad G.1.3 Meerprijs Casus 2 dagen</v>
      </c>
      <c r="C36" s="107"/>
    </row>
    <row r="37" spans="2:4" x14ac:dyDescent="0.25">
      <c r="B37" s="71" t="s">
        <v>67</v>
      </c>
      <c r="C37" s="102"/>
      <c r="D37" s="17"/>
    </row>
    <row r="38" spans="2:4" ht="30" x14ac:dyDescent="0.25">
      <c r="B38" s="72" t="s">
        <v>40</v>
      </c>
      <c r="C38" s="81" t="s">
        <v>64</v>
      </c>
      <c r="D38" s="74"/>
    </row>
    <row r="39" spans="2:4" x14ac:dyDescent="0.25">
      <c r="B39" s="72"/>
      <c r="C39" s="97" t="str">
        <f ca="1">"- Variant 1 op basis van 1 dag ("&amp;'G.1.2 Totaalprijs Casus 1 dag'!$B$3&amp;")"</f>
        <v>- Variant 1 op basis van 1 dag (Tabblad G.1.2 Totaalprijs Casus 1 dag)</v>
      </c>
      <c r="D39" s="74"/>
    </row>
    <row r="40" spans="2:4" x14ac:dyDescent="0.25">
      <c r="B40" s="72"/>
      <c r="C40" s="80" t="str">
        <f ca="1">"- Variant 2 op basis van 2 dagen ("&amp;'G.1.3 Meerprijs Casus 2 dagen'!$B$3&amp;")"</f>
        <v>- Variant 2 op basis van 2 dagen (Tabblad G.1.3 Meerprijs Casus 2 dagen)</v>
      </c>
      <c r="D40" s="74"/>
    </row>
    <row r="41" spans="2:4" ht="30" x14ac:dyDescent="0.25">
      <c r="B41" s="72" t="s">
        <v>40</v>
      </c>
      <c r="C41" s="80" t="s">
        <v>57</v>
      </c>
      <c r="D41" s="74"/>
    </row>
    <row r="42" spans="2:4" ht="30" x14ac:dyDescent="0.25">
      <c r="B42" s="72" t="s">
        <v>40</v>
      </c>
      <c r="C42" s="80" t="s">
        <v>58</v>
      </c>
      <c r="D42" s="74"/>
    </row>
    <row r="43" spans="2:4" ht="30" x14ac:dyDescent="0.25">
      <c r="B43" s="72" t="s">
        <v>40</v>
      </c>
      <c r="C43" s="80" t="s">
        <v>66</v>
      </c>
      <c r="D43" s="74"/>
    </row>
    <row r="44" spans="2:4" ht="7.5" customHeight="1" x14ac:dyDescent="0.25">
      <c r="B44" s="99"/>
      <c r="C44" s="100"/>
      <c r="D44" s="101"/>
    </row>
    <row r="45" spans="2:4" ht="7.5" customHeight="1" x14ac:dyDescent="0.25">
      <c r="B45" s="72"/>
      <c r="C45" s="80"/>
      <c r="D45" s="74"/>
    </row>
    <row r="46" spans="2:4" x14ac:dyDescent="0.25">
      <c r="B46" s="98" t="str">
        <f ca="1">"Aanvullende toelichting "&amp;'G.1.2 Totaalprijs Casus 1 dag'!$B$3</f>
        <v>Aanvullende toelichting Tabblad G.1.2 Totaalprijs Casus 1 dag</v>
      </c>
      <c r="C46" s="80"/>
      <c r="D46" s="74"/>
    </row>
    <row r="47" spans="2:4" x14ac:dyDescent="0.25">
      <c r="B47" s="72" t="s">
        <v>40</v>
      </c>
      <c r="C47" s="81" t="s">
        <v>68</v>
      </c>
      <c r="D47" s="74"/>
    </row>
    <row r="48" spans="2:4" x14ac:dyDescent="0.25">
      <c r="B48" s="72" t="s">
        <v>40</v>
      </c>
      <c r="C48" s="81" t="s">
        <v>72</v>
      </c>
      <c r="D48" s="74"/>
    </row>
    <row r="49" spans="2:4" ht="7.5" customHeight="1" x14ac:dyDescent="0.25">
      <c r="B49" s="99"/>
      <c r="C49" s="100"/>
      <c r="D49" s="101"/>
    </row>
    <row r="50" spans="2:4" ht="7.5" customHeight="1" x14ac:dyDescent="0.25">
      <c r="B50" s="72"/>
      <c r="C50" s="80"/>
      <c r="D50" s="74"/>
    </row>
    <row r="51" spans="2:4" x14ac:dyDescent="0.25">
      <c r="B51" s="98" t="str">
        <f ca="1">"Aanvullende toelichting "&amp;'G.1.3 Meerprijs Casus 2 dagen'!$B$3</f>
        <v>Aanvullende toelichting Tabblad G.1.3 Meerprijs Casus 2 dagen</v>
      </c>
      <c r="C51" s="80"/>
      <c r="D51" s="74"/>
    </row>
    <row r="52" spans="2:4" ht="30" x14ac:dyDescent="0.25">
      <c r="B52" s="72" t="s">
        <v>40</v>
      </c>
      <c r="C52" s="81" t="s">
        <v>69</v>
      </c>
      <c r="D52" s="74"/>
    </row>
    <row r="53" spans="2:4" x14ac:dyDescent="0.25">
      <c r="B53" s="72" t="s">
        <v>40</v>
      </c>
      <c r="C53" s="81" t="s">
        <v>68</v>
      </c>
      <c r="D53" s="74"/>
    </row>
    <row r="54" spans="2:4" x14ac:dyDescent="0.25">
      <c r="B54" s="72" t="s">
        <v>40</v>
      </c>
      <c r="C54" s="81" t="s">
        <v>70</v>
      </c>
      <c r="D54" s="74"/>
    </row>
    <row r="55" spans="2:4" ht="7.5" customHeight="1" thickBot="1" x14ac:dyDescent="0.3">
      <c r="B55" s="73"/>
      <c r="C55" s="105"/>
      <c r="D55" s="79"/>
    </row>
    <row r="56" spans="2:4" ht="18.75" x14ac:dyDescent="0.25">
      <c r="B56" s="69"/>
    </row>
    <row r="57" spans="2:4" ht="18.75" x14ac:dyDescent="0.25">
      <c r="B57" s="69"/>
    </row>
    <row r="58" spans="2:4" ht="18.75" x14ac:dyDescent="0.25">
      <c r="B58" s="69"/>
    </row>
    <row r="59" spans="2:4" x14ac:dyDescent="0.25">
      <c r="B59" s="82"/>
      <c r="C59" s="82"/>
    </row>
    <row r="60" spans="2:4" ht="18.75" x14ac:dyDescent="0.25">
      <c r="B60" s="69"/>
      <c r="C60" s="70"/>
    </row>
  </sheetData>
  <sheetProtection algorithmName="SHA-512" hashValue="c8wpxdySyTWOR4fEOFklc+f+uTFJQKZ+Om0p2EMOVwAKWYOpVK2JUiHodKjB0GuLL+pYuu71tCm71X3Se+Ij5g==" saltValue="khS9O7cKOvMlqpyk44UiBA=="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43E0-FCF1-4327-BB37-CCD17297F19F}">
  <sheetPr>
    <pageSetUpPr fitToPage="1"/>
  </sheetPr>
  <dimension ref="B1:F11"/>
  <sheetViews>
    <sheetView workbookViewId="0">
      <selection activeCell="B1" sqref="B1"/>
    </sheetView>
  </sheetViews>
  <sheetFormatPr defaultColWidth="9.140625" defaultRowHeight="15" x14ac:dyDescent="0.25"/>
  <cols>
    <col min="1" max="1" width="2.85546875" style="5" customWidth="1"/>
    <col min="2" max="2" width="15.28515625" style="5" customWidth="1"/>
    <col min="3" max="3" width="68.5703125" style="5" customWidth="1"/>
    <col min="4" max="4" width="23.140625" style="5" customWidth="1"/>
    <col min="5" max="5" width="5.28515625" style="5" customWidth="1"/>
    <col min="6" max="6" width="17.5703125" style="5" customWidth="1"/>
    <col min="7" max="7" width="9.140625" style="5" customWidth="1"/>
    <col min="8" max="10" width="9.140625" style="5"/>
    <col min="11" max="11" width="20.7109375" style="5" bestFit="1" customWidth="1"/>
    <col min="12" max="12" width="7.42578125" style="5" bestFit="1" customWidth="1"/>
    <col min="13" max="13" width="6.7109375" style="5" bestFit="1" customWidth="1"/>
    <col min="14" max="14" width="17.85546875" style="5" bestFit="1" customWidth="1"/>
    <col min="15" max="15" width="44" style="5" bestFit="1" customWidth="1"/>
    <col min="16" max="16384" width="9.140625" style="5"/>
  </cols>
  <sheetData>
    <row r="1" spans="2:6" x14ac:dyDescent="0.25">
      <c r="B1" s="113" t="str">
        <f>'0. Toelichting'!B1</f>
        <v>versie nvi-1</v>
      </c>
    </row>
    <row r="2" spans="2:6" ht="23.25" x14ac:dyDescent="0.35">
      <c r="B2" s="1" t="str">
        <f>'0. Toelichting'!B2</f>
        <v>Formulier C. Prijsopgaveformulier EUA Eventtechniek</v>
      </c>
      <c r="C2" s="7"/>
    </row>
    <row r="3" spans="2:6" x14ac:dyDescent="0.25">
      <c r="B3" s="67" t="str" cm="1">
        <f t="array" aca="1" ref="B3" ca="1">"Tabblad "&amp;MID(CELL("filename",$A$1),SEARCH("]", CELL("filename",$A$1))+1,999)</f>
        <v>Tabblad 1. Overzicht G.1 Prijs</v>
      </c>
      <c r="C3" s="67"/>
      <c r="D3" s="67"/>
    </row>
    <row r="4" spans="2:6" ht="15.75" thickBot="1" x14ac:dyDescent="0.3"/>
    <row r="5" spans="2:6" ht="15.75" thickBot="1" x14ac:dyDescent="0.3">
      <c r="B5" s="49" t="s">
        <v>36</v>
      </c>
      <c r="C5" s="111"/>
      <c r="D5" s="112"/>
      <c r="E5" s="50">
        <f>IF(OR(C5="naam inschrijver invullen",ISBLANK(C5)),0,1)</f>
        <v>0</v>
      </c>
      <c r="F5" s="5" t="str">
        <f>IF(ISBLANK('1. Overzicht G.1 Prijs'!C5),"u heeft nog geen naam ingevuld.","")</f>
        <v>u heeft nog geen naam ingevuld.</v>
      </c>
    </row>
    <row r="7" spans="2:6" ht="19.5" thickBot="1" x14ac:dyDescent="0.35">
      <c r="B7" s="11" t="s">
        <v>38</v>
      </c>
    </row>
    <row r="8" spans="2:6" ht="15.75" thickBot="1" x14ac:dyDescent="0.3">
      <c r="B8" s="49" t="s">
        <v>25</v>
      </c>
      <c r="C8" s="51"/>
      <c r="D8" s="63" t="s">
        <v>37</v>
      </c>
    </row>
    <row r="9" spans="2:6" x14ac:dyDescent="0.25">
      <c r="B9" s="25" t="str">
        <f>'G.1.1 Gewogen dagtarief'!B23</f>
        <v>G.1.1 Gewogen dagtarief personeel</v>
      </c>
      <c r="C9" s="31"/>
      <c r="D9" s="64">
        <f>'G.1.1 Gewogen dagtarief'!F23</f>
        <v>0</v>
      </c>
    </row>
    <row r="10" spans="2:6" x14ac:dyDescent="0.25">
      <c r="B10" s="25" t="str">
        <f>'G.1.2 Totaalprijs Casus 1 dag'!B350</f>
        <v>G.1.2 Totaalprijs Casus 1 dag</v>
      </c>
      <c r="C10" s="31"/>
      <c r="D10" s="109">
        <f>'G.1.2 Totaalprijs Casus 1 dag'!F350</f>
        <v>0</v>
      </c>
    </row>
    <row r="11" spans="2:6" ht="15.75" thickBot="1" x14ac:dyDescent="0.3">
      <c r="B11" s="54" t="str">
        <f>'G.1.3 Meerprijs Casus 2 dagen'!B352</f>
        <v>G.1.3 Meerprijs Casus 2 dagen</v>
      </c>
      <c r="C11" s="55"/>
      <c r="D11" s="65">
        <f>'G.1.3 Meerprijs Casus 2 dagen'!F352</f>
        <v>0</v>
      </c>
      <c r="E11" s="110">
        <f>D11</f>
        <v>0</v>
      </c>
      <c r="F11" s="5" t="str">
        <f>IF(D11&lt;0,"De door u opgegeven meerprijs is negatief. Dit maakt uw inschrijving ongeldig.","")</f>
        <v/>
      </c>
    </row>
  </sheetData>
  <sheetProtection algorithmName="SHA-512" hashValue="oF8rcDM+0zlSbWmdhB8pKZ8kNjapDFbULwFoVv3dTjIgrSUp7cF8LQ0pUPcIIh6bGWOmBXCWagd5L2Hiy1r6VQ==" saltValue="p+GAC0siapo2mJHeQkgBJg==" spinCount="100000" sheet="1" objects="1" scenarios="1"/>
  <mergeCells count="1">
    <mergeCell ref="C5:D5"/>
  </mergeCells>
  <conditionalFormatting sqref="C5:D5">
    <cfRule type="containsText" dxfId="0" priority="3" operator="containsText" text="naam inschrijver invullen">
      <formula>NOT(ISERROR(SEARCH("naam inschrijver invullen",C5)))</formula>
    </cfRule>
  </conditionalFormatting>
  <pageMargins left="0.7" right="0.7" top="0.75" bottom="0.75" header="0.3" footer="0.3"/>
  <pageSetup paperSize="9" scale="7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2" id="{B1C75438-2A11-4E99-85F7-6CCA228CC3FB}">
            <x14:iconSet iconSet="3Symbols2" showValue="0" custom="1">
              <x14:cfvo type="percent">
                <xm:f>0</xm:f>
              </x14:cfvo>
              <x14:cfvo type="num" gte="0">
                <xm:f>0</xm:f>
              </x14:cfvo>
              <x14:cfvo type="num">
                <xm:f>1</xm:f>
              </x14:cfvo>
              <x14:cfIcon iconSet="3Symbols2" iconId="0"/>
              <x14:cfIcon iconSet="NoIcons" iconId="0"/>
              <x14:cfIcon iconSet="NoIcons" iconId="0"/>
            </x14:iconSet>
          </x14:cfRule>
          <xm:sqref>E5</xm:sqref>
        </x14:conditionalFormatting>
        <x14:conditionalFormatting xmlns:xm="http://schemas.microsoft.com/office/excel/2006/main">
          <x14:cfRule type="iconSet" priority="1" id="{A9505CC7-0402-483F-847C-093302CDE883}">
            <x14:iconSet iconSet="3Symbols2" showValue="0" custom="1">
              <x14:cfvo type="percent">
                <xm:f>0</xm:f>
              </x14:cfvo>
              <x14:cfvo type="num">
                <xm:f>0</xm:f>
              </x14:cfvo>
              <x14:cfvo type="num">
                <xm:f>1</xm:f>
              </x14:cfvo>
              <x14:cfIcon iconSet="3Symbols2" iconId="0"/>
              <x14:cfIcon iconSet="NoIcons" iconId="0"/>
              <x14:cfIcon iconSet="NoIcons" iconId="0"/>
            </x14:iconSet>
          </x14:cfRule>
          <xm:sqref>E11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E92F-EC29-4F1F-AD2D-8C2E7A4AD0BF}">
  <sheetPr>
    <pageSetUpPr fitToPage="1"/>
  </sheetPr>
  <dimension ref="B1:K25"/>
  <sheetViews>
    <sheetView workbookViewId="0">
      <selection activeCell="B1" sqref="B1"/>
    </sheetView>
  </sheetViews>
  <sheetFormatPr defaultColWidth="9.140625" defaultRowHeight="15" x14ac:dyDescent="0.25"/>
  <cols>
    <col min="1" max="1" width="2.85546875" style="5" customWidth="1"/>
    <col min="2" max="2" width="27.7109375" style="5" customWidth="1"/>
    <col min="3" max="3" width="11.42578125" style="5" customWidth="1"/>
    <col min="4" max="4" width="10.140625" style="5" customWidth="1"/>
    <col min="5" max="5" width="21.140625" style="5" customWidth="1"/>
    <col min="6" max="6" width="53.5703125" style="5" customWidth="1"/>
    <col min="7" max="16384" width="9.140625" style="5"/>
  </cols>
  <sheetData>
    <row r="1" spans="2:6" x14ac:dyDescent="0.25">
      <c r="B1" s="113" t="str">
        <f>'0. Toelichting'!B1</f>
        <v>versie nvi-1</v>
      </c>
    </row>
    <row r="2" spans="2:6" ht="23.25" x14ac:dyDescent="0.35">
      <c r="B2" s="1" t="str">
        <f>'0. Toelichting'!B2</f>
        <v>Formulier C. Prijsopgaveformulier EUA Eventtechniek</v>
      </c>
      <c r="C2" s="1"/>
    </row>
    <row r="3" spans="2:6" x14ac:dyDescent="0.25">
      <c r="B3" s="48" t="str" cm="1">
        <f t="array" aca="1" ref="B3" ca="1">"Tabblad "&amp;MID(CELL("filename",$A$1),SEARCH("]", CELL("filename",$A$1))+1,999)</f>
        <v>Tabblad G.1.1 Gewogen dagtarief</v>
      </c>
    </row>
    <row r="4" spans="2:6" x14ac:dyDescent="0.25">
      <c r="B4" s="66" t="str">
        <f>"Inschrijver: "&amp;IF(ISBLANK('1. Overzicht G.1 Prijs'!C5),"u heeft nog geen naam ingevuld in tabblad 1",('1. Overzicht G.1 Prijs'!C5))</f>
        <v>Inschrijver: u heeft nog geen naam ingevuld in tabblad 1</v>
      </c>
      <c r="C4" s="67"/>
      <c r="D4" s="67"/>
      <c r="E4" s="67"/>
      <c r="F4" s="67"/>
    </row>
    <row r="6" spans="2:6" ht="19.5" thickBot="1" x14ac:dyDescent="0.35">
      <c r="B6" s="11" t="s">
        <v>10</v>
      </c>
    </row>
    <row r="7" spans="2:6" ht="15.75" thickBot="1" x14ac:dyDescent="0.3">
      <c r="B7" s="56" t="s">
        <v>1</v>
      </c>
      <c r="C7" s="57" t="s">
        <v>8</v>
      </c>
      <c r="D7" s="58" t="s">
        <v>7</v>
      </c>
      <c r="E7" s="57" t="s">
        <v>56</v>
      </c>
      <c r="F7" s="62" t="s">
        <v>6</v>
      </c>
    </row>
    <row r="8" spans="2:6" x14ac:dyDescent="0.25">
      <c r="B8" s="16" t="s">
        <v>3</v>
      </c>
      <c r="C8" s="83">
        <v>0.1</v>
      </c>
      <c r="D8" s="8"/>
      <c r="E8" s="12">
        <f>D8*C8</f>
        <v>0</v>
      </c>
      <c r="F8" s="18"/>
    </row>
    <row r="9" spans="2:6" x14ac:dyDescent="0.25">
      <c r="B9" s="6" t="s">
        <v>4</v>
      </c>
      <c r="C9" s="84">
        <v>0.3</v>
      </c>
      <c r="D9" s="9"/>
      <c r="E9" s="13">
        <f>D9*C9</f>
        <v>0</v>
      </c>
      <c r="F9" s="19"/>
    </row>
    <row r="10" spans="2:6" x14ac:dyDescent="0.25">
      <c r="B10" s="6" t="s">
        <v>34</v>
      </c>
      <c r="C10" s="84">
        <v>0.05</v>
      </c>
      <c r="D10" s="9"/>
      <c r="E10" s="13">
        <f>D10*C10</f>
        <v>0</v>
      </c>
      <c r="F10" s="19"/>
    </row>
    <row r="11" spans="2:6" x14ac:dyDescent="0.25">
      <c r="B11" s="6" t="s">
        <v>5</v>
      </c>
      <c r="C11" s="84">
        <v>0.5</v>
      </c>
      <c r="D11" s="9"/>
      <c r="E11" s="13">
        <f>D11*C11</f>
        <v>0</v>
      </c>
      <c r="F11" s="19"/>
    </row>
    <row r="12" spans="2:6" ht="15.75" thickBot="1" x14ac:dyDescent="0.3">
      <c r="B12" s="6" t="s">
        <v>33</v>
      </c>
      <c r="C12" s="84">
        <v>0.05</v>
      </c>
      <c r="D12" s="9"/>
      <c r="E12" s="13">
        <f>D12*C12</f>
        <v>0</v>
      </c>
      <c r="F12" s="19"/>
    </row>
    <row r="13" spans="2:6" ht="15.75" thickBot="1" x14ac:dyDescent="0.3">
      <c r="B13" s="85" t="s">
        <v>2</v>
      </c>
      <c r="C13" s="86">
        <f>SUM(C8:C12)</f>
        <v>1</v>
      </c>
      <c r="D13" s="14"/>
      <c r="E13" s="87">
        <f>SUM(E8:E12)</f>
        <v>0</v>
      </c>
      <c r="F13" s="88"/>
    </row>
    <row r="15" spans="2:6" ht="19.5" thickBot="1" x14ac:dyDescent="0.35">
      <c r="B15" s="11" t="s">
        <v>9</v>
      </c>
    </row>
    <row r="16" spans="2:6" ht="15.75" thickBot="1" x14ac:dyDescent="0.3">
      <c r="B16" s="56" t="s">
        <v>11</v>
      </c>
      <c r="C16" s="57" t="s">
        <v>8</v>
      </c>
      <c r="D16" s="58" t="s">
        <v>13</v>
      </c>
      <c r="E16" s="57" t="s">
        <v>56</v>
      </c>
      <c r="F16" s="62" t="s">
        <v>14</v>
      </c>
    </row>
    <row r="17" spans="2:11" x14ac:dyDescent="0.25">
      <c r="B17" s="16" t="s">
        <v>12</v>
      </c>
      <c r="C17" s="83">
        <v>0.6</v>
      </c>
      <c r="D17" s="15">
        <v>0</v>
      </c>
      <c r="E17" s="12">
        <f>C17*(1+D17)*$E$13</f>
        <v>0</v>
      </c>
      <c r="F17" s="89" t="s">
        <v>18</v>
      </c>
      <c r="I17" s="90"/>
      <c r="J17" s="91"/>
      <c r="K17" s="91"/>
    </row>
    <row r="18" spans="2:11" x14ac:dyDescent="0.25">
      <c r="B18" s="6" t="s">
        <v>16</v>
      </c>
      <c r="C18" s="84">
        <v>0.2</v>
      </c>
      <c r="D18" s="10">
        <v>0</v>
      </c>
      <c r="E18" s="13">
        <f t="shared" ref="E18:E20" si="0">C18*(1+D18)*$E$13</f>
        <v>0</v>
      </c>
      <c r="F18" s="92" t="s">
        <v>19</v>
      </c>
      <c r="I18" s="90"/>
      <c r="J18" s="91"/>
      <c r="K18" s="91"/>
    </row>
    <row r="19" spans="2:11" x14ac:dyDescent="0.25">
      <c r="B19" s="6" t="s">
        <v>17</v>
      </c>
      <c r="C19" s="84">
        <v>0.15</v>
      </c>
      <c r="D19" s="10">
        <v>0</v>
      </c>
      <c r="E19" s="13">
        <f t="shared" si="0"/>
        <v>0</v>
      </c>
      <c r="F19" s="92" t="s">
        <v>20</v>
      </c>
      <c r="I19" s="90"/>
      <c r="J19" s="91"/>
      <c r="K19" s="91"/>
    </row>
    <row r="20" spans="2:11" ht="15.75" thickBot="1" x14ac:dyDescent="0.3">
      <c r="B20" s="6" t="s">
        <v>15</v>
      </c>
      <c r="C20" s="84">
        <v>0.05</v>
      </c>
      <c r="D20" s="10">
        <v>0</v>
      </c>
      <c r="E20" s="13">
        <f t="shared" si="0"/>
        <v>0</v>
      </c>
      <c r="F20" s="93" t="s">
        <v>21</v>
      </c>
      <c r="I20" s="90"/>
      <c r="J20" s="91"/>
      <c r="K20" s="91"/>
    </row>
    <row r="21" spans="2:11" ht="15.75" thickBot="1" x14ac:dyDescent="0.3">
      <c r="B21" s="85" t="s">
        <v>2</v>
      </c>
      <c r="C21" s="86">
        <f>SUM(C17:C20)</f>
        <v>1</v>
      </c>
      <c r="D21" s="14"/>
      <c r="E21" s="87">
        <f>SUM(E17:E20)</f>
        <v>0</v>
      </c>
      <c r="F21" s="88"/>
      <c r="K21" s="91"/>
    </row>
    <row r="22" spans="2:11" ht="15.75" thickBot="1" x14ac:dyDescent="0.3"/>
    <row r="23" spans="2:11" ht="28.5" customHeight="1" thickBot="1" x14ac:dyDescent="0.3">
      <c r="B23" s="52" t="s">
        <v>28</v>
      </c>
      <c r="C23" s="53"/>
      <c r="D23" s="53"/>
      <c r="E23" s="53"/>
      <c r="F23" s="59">
        <f>ROUND(E21,2)</f>
        <v>0</v>
      </c>
    </row>
    <row r="25" spans="2:11" ht="18.75" x14ac:dyDescent="0.35">
      <c r="B25" s="94"/>
    </row>
  </sheetData>
  <sheetProtection algorithmName="SHA-512" hashValue="dyoT5th8XjRgwK2czM5A0rD+le3+TdVemlG1fOGeO2lsIE/bJ5F8+riBhwDEwWGysURFApsRzzeDPVdDWao5iQ==" saltValue="TCywuVfkcso22lbjoLvbqg==" spinCount="100000" sheet="1" objects="1" scenarios="1"/>
  <dataValidations count="3">
    <dataValidation type="decimal" operator="greaterThan" allowBlank="1" showInputMessage="1" showErrorMessage="1" sqref="E17:E20 C17:C20 C8:C12 E8:E12" xr:uid="{BE46557B-25A9-4197-A6EC-8B0DE8E1FCBF}">
      <formula1>0</formula1>
    </dataValidation>
    <dataValidation type="decimal" allowBlank="1" showInputMessage="1" showErrorMessage="1" sqref="D17:D20" xr:uid="{F1918B59-9197-478A-ABD2-64A3C42F2C08}">
      <formula1>0</formula1>
      <formula2>10</formula2>
    </dataValidation>
    <dataValidation type="decimal" operator="greaterThanOrEqual" allowBlank="1" showInputMessage="1" showErrorMessage="1" sqref="D8:D12" xr:uid="{0E0A2EE6-87A4-486A-B276-32C5FC1D250B}">
      <formula1>0</formula1>
    </dataValidation>
  </dataValidations>
  <pageMargins left="0.7" right="0.7" top="0.75" bottom="0.75" header="0.3" footer="0.3"/>
  <pageSetup paperSize="9" scale="74"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B262C-F43F-4880-8C5E-B7D3A4886373}">
  <sheetPr>
    <pageSetUpPr fitToPage="1"/>
  </sheetPr>
  <dimension ref="B1:F350"/>
  <sheetViews>
    <sheetView workbookViewId="0">
      <selection activeCell="B1" sqref="B1"/>
    </sheetView>
  </sheetViews>
  <sheetFormatPr defaultColWidth="9.140625" defaultRowHeight="15" x14ac:dyDescent="0.25"/>
  <cols>
    <col min="1" max="1" width="2.85546875" style="5" customWidth="1"/>
    <col min="2" max="2" width="4" style="5" customWidth="1"/>
    <col min="3" max="3" width="68.5703125" style="5" customWidth="1"/>
    <col min="4" max="6" width="17.85546875" style="5" customWidth="1"/>
    <col min="7" max="7" width="9.140625" style="5" customWidth="1"/>
    <col min="8" max="16384" width="9.140625" style="5"/>
  </cols>
  <sheetData>
    <row r="1" spans="2:6" x14ac:dyDescent="0.25">
      <c r="B1" s="113" t="str">
        <f>'0. Toelichting'!B1</f>
        <v>versie nvi-1</v>
      </c>
    </row>
    <row r="2" spans="2:6" ht="23.25" x14ac:dyDescent="0.35">
      <c r="B2" s="1" t="str">
        <f>'0. Toelichting'!B2</f>
        <v>Formulier C. Prijsopgaveformulier EUA Eventtechniek</v>
      </c>
      <c r="C2" s="7"/>
    </row>
    <row r="3" spans="2:6" x14ac:dyDescent="0.25">
      <c r="B3" s="48" t="str" cm="1">
        <f t="array" aca="1" ref="B3" ca="1">"Tabblad "&amp;MID(CELL("filename",$A$1),SEARCH("]", CELL("filename",$A$1))+1,999)</f>
        <v>Tabblad G.1.2 Totaalprijs Casus 1 dag</v>
      </c>
    </row>
    <row r="4" spans="2:6" x14ac:dyDescent="0.25">
      <c r="B4" s="66" t="str">
        <f>"Inschrijver: "&amp;IF(ISBLANK('1. Overzicht G.1 Prijs'!C5),"u heeft nog geen naam ingevuld in tabblad 1",('1. Overzicht G.1 Prijs'!C5))</f>
        <v>Inschrijver: u heeft nog geen naam ingevuld in tabblad 1</v>
      </c>
      <c r="C4" s="67"/>
      <c r="D4" s="67"/>
      <c r="E4" s="67"/>
      <c r="F4" s="67"/>
    </row>
    <row r="6" spans="2:6" ht="19.5" thickBot="1" x14ac:dyDescent="0.35">
      <c r="B6" s="11" t="s">
        <v>29</v>
      </c>
    </row>
    <row r="7" spans="2:6" ht="15.75" thickBot="1" x14ac:dyDescent="0.3">
      <c r="B7" s="49" t="s">
        <v>1</v>
      </c>
      <c r="C7" s="61"/>
      <c r="D7" s="58" t="s">
        <v>7</v>
      </c>
      <c r="E7" s="57" t="s">
        <v>22</v>
      </c>
      <c r="F7" s="62" t="s">
        <v>23</v>
      </c>
    </row>
    <row r="8" spans="2:6" x14ac:dyDescent="0.25">
      <c r="B8" s="46" t="s">
        <v>3</v>
      </c>
      <c r="C8" s="24"/>
      <c r="D8" s="12">
        <f>'G.1.1 Gewogen dagtarief'!D8</f>
        <v>0</v>
      </c>
      <c r="E8" s="38"/>
      <c r="F8" s="22">
        <f>D8*E8</f>
        <v>0</v>
      </c>
    </row>
    <row r="9" spans="2:6" x14ac:dyDescent="0.25">
      <c r="B9" s="47" t="s">
        <v>4</v>
      </c>
      <c r="C9" s="26"/>
      <c r="D9" s="13">
        <f>'G.1.1 Gewogen dagtarief'!D9</f>
        <v>0</v>
      </c>
      <c r="E9" s="40"/>
      <c r="F9" s="23">
        <f t="shared" ref="F9:F12" si="0">D9*E9</f>
        <v>0</v>
      </c>
    </row>
    <row r="10" spans="2:6" x14ac:dyDescent="0.25">
      <c r="B10" s="47" t="s">
        <v>34</v>
      </c>
      <c r="C10" s="26"/>
      <c r="D10" s="13">
        <f>'G.1.1 Gewogen dagtarief'!D10</f>
        <v>0</v>
      </c>
      <c r="E10" s="40"/>
      <c r="F10" s="23">
        <f t="shared" si="0"/>
        <v>0</v>
      </c>
    </row>
    <row r="11" spans="2:6" x14ac:dyDescent="0.25">
      <c r="B11" s="47" t="s">
        <v>5</v>
      </c>
      <c r="C11" s="26"/>
      <c r="D11" s="13">
        <f>'G.1.1 Gewogen dagtarief'!D11</f>
        <v>0</v>
      </c>
      <c r="E11" s="40"/>
      <c r="F11" s="23">
        <f t="shared" si="0"/>
        <v>0</v>
      </c>
    </row>
    <row r="12" spans="2:6" ht="15.75" thickBot="1" x14ac:dyDescent="0.3">
      <c r="B12" s="47" t="s">
        <v>33</v>
      </c>
      <c r="C12" s="26"/>
      <c r="D12" s="13">
        <f>'G.1.1 Gewogen dagtarief'!D12</f>
        <v>0</v>
      </c>
      <c r="E12" s="42"/>
      <c r="F12" s="23">
        <f t="shared" si="0"/>
        <v>0</v>
      </c>
    </row>
    <row r="13" spans="2:6" ht="15.75" thickBot="1" x14ac:dyDescent="0.3">
      <c r="B13" s="27" t="str">
        <f>"Subtotaal "&amp;B6</f>
        <v>Subtotaal A. Personeelsinzet</v>
      </c>
      <c r="C13" s="28"/>
      <c r="D13" s="14"/>
      <c r="E13" s="20">
        <f>SUM(E8:E12)</f>
        <v>0</v>
      </c>
      <c r="F13" s="21">
        <f>SUM(F8:F12)</f>
        <v>0</v>
      </c>
    </row>
    <row r="15" spans="2:6" ht="19.5" thickBot="1" x14ac:dyDescent="0.35">
      <c r="B15" s="11" t="s">
        <v>30</v>
      </c>
      <c r="C15" s="11"/>
    </row>
    <row r="16" spans="2:6" ht="15.75" thickBot="1" x14ac:dyDescent="0.3">
      <c r="B16" s="56" t="s">
        <v>24</v>
      </c>
      <c r="C16" s="61" t="s">
        <v>26</v>
      </c>
      <c r="D16" s="58" t="s">
        <v>7</v>
      </c>
      <c r="E16" s="57" t="s">
        <v>22</v>
      </c>
      <c r="F16" s="62" t="s">
        <v>23</v>
      </c>
    </row>
    <row r="17" spans="2:6" x14ac:dyDescent="0.25">
      <c r="B17" s="16">
        <v>1</v>
      </c>
      <c r="C17" s="37"/>
      <c r="D17" s="8"/>
      <c r="E17" s="38"/>
      <c r="F17" s="22">
        <f>D17*E17</f>
        <v>0</v>
      </c>
    </row>
    <row r="18" spans="2:6" x14ac:dyDescent="0.25">
      <c r="B18" s="6">
        <v>2</v>
      </c>
      <c r="C18" s="39"/>
      <c r="D18" s="9"/>
      <c r="E18" s="40"/>
      <c r="F18" s="23">
        <f t="shared" ref="F18:F66" si="1">D18*E18</f>
        <v>0</v>
      </c>
    </row>
    <row r="19" spans="2:6" x14ac:dyDescent="0.25">
      <c r="B19" s="6">
        <v>3</v>
      </c>
      <c r="C19" s="39"/>
      <c r="D19" s="9"/>
      <c r="E19" s="40"/>
      <c r="F19" s="23">
        <f t="shared" si="1"/>
        <v>0</v>
      </c>
    </row>
    <row r="20" spans="2:6" x14ac:dyDescent="0.25">
      <c r="B20" s="6">
        <v>4</v>
      </c>
      <c r="C20" s="39"/>
      <c r="D20" s="9"/>
      <c r="E20" s="40"/>
      <c r="F20" s="23">
        <f t="shared" si="1"/>
        <v>0</v>
      </c>
    </row>
    <row r="21" spans="2:6" x14ac:dyDescent="0.25">
      <c r="B21" s="6">
        <v>5</v>
      </c>
      <c r="C21" s="39"/>
      <c r="D21" s="9"/>
      <c r="E21" s="40"/>
      <c r="F21" s="23">
        <f t="shared" si="1"/>
        <v>0</v>
      </c>
    </row>
    <row r="22" spans="2:6" x14ac:dyDescent="0.25">
      <c r="B22" s="6">
        <v>6</v>
      </c>
      <c r="C22" s="39"/>
      <c r="D22" s="9"/>
      <c r="E22" s="40"/>
      <c r="F22" s="23">
        <f t="shared" si="1"/>
        <v>0</v>
      </c>
    </row>
    <row r="23" spans="2:6" x14ac:dyDescent="0.25">
      <c r="B23" s="6">
        <v>7</v>
      </c>
      <c r="C23" s="39"/>
      <c r="D23" s="9"/>
      <c r="E23" s="40"/>
      <c r="F23" s="23">
        <f t="shared" si="1"/>
        <v>0</v>
      </c>
    </row>
    <row r="24" spans="2:6" x14ac:dyDescent="0.25">
      <c r="B24" s="6">
        <v>8</v>
      </c>
      <c r="C24" s="39"/>
      <c r="D24" s="9"/>
      <c r="E24" s="40"/>
      <c r="F24" s="23">
        <f t="shared" si="1"/>
        <v>0</v>
      </c>
    </row>
    <row r="25" spans="2:6" x14ac:dyDescent="0.25">
      <c r="B25" s="6">
        <v>9</v>
      </c>
      <c r="C25" s="39"/>
      <c r="D25" s="9"/>
      <c r="E25" s="40"/>
      <c r="F25" s="23">
        <f t="shared" si="1"/>
        <v>0</v>
      </c>
    </row>
    <row r="26" spans="2:6" x14ac:dyDescent="0.25">
      <c r="B26" s="6">
        <v>10</v>
      </c>
      <c r="C26" s="39"/>
      <c r="D26" s="9"/>
      <c r="E26" s="40"/>
      <c r="F26" s="23">
        <f t="shared" si="1"/>
        <v>0</v>
      </c>
    </row>
    <row r="27" spans="2:6" x14ac:dyDescent="0.25">
      <c r="B27" s="6">
        <v>11</v>
      </c>
      <c r="C27" s="39"/>
      <c r="D27" s="9"/>
      <c r="E27" s="41"/>
      <c r="F27" s="23">
        <f t="shared" si="1"/>
        <v>0</v>
      </c>
    </row>
    <row r="28" spans="2:6" x14ac:dyDescent="0.25">
      <c r="B28" s="6">
        <v>12</v>
      </c>
      <c r="C28" s="39"/>
      <c r="D28" s="9"/>
      <c r="E28" s="41"/>
      <c r="F28" s="23">
        <f t="shared" si="1"/>
        <v>0</v>
      </c>
    </row>
    <row r="29" spans="2:6" x14ac:dyDescent="0.25">
      <c r="B29" s="6">
        <v>13</v>
      </c>
      <c r="C29" s="39"/>
      <c r="D29" s="9"/>
      <c r="E29" s="41"/>
      <c r="F29" s="23">
        <f t="shared" si="1"/>
        <v>0</v>
      </c>
    </row>
    <row r="30" spans="2:6" x14ac:dyDescent="0.25">
      <c r="B30" s="6">
        <v>14</v>
      </c>
      <c r="C30" s="39"/>
      <c r="D30" s="9"/>
      <c r="E30" s="41"/>
      <c r="F30" s="23">
        <f t="shared" si="1"/>
        <v>0</v>
      </c>
    </row>
    <row r="31" spans="2:6" x14ac:dyDescent="0.25">
      <c r="B31" s="6">
        <v>15</v>
      </c>
      <c r="C31" s="39"/>
      <c r="D31" s="9"/>
      <c r="E31" s="41"/>
      <c r="F31" s="23">
        <f t="shared" si="1"/>
        <v>0</v>
      </c>
    </row>
    <row r="32" spans="2:6" x14ac:dyDescent="0.25">
      <c r="B32" s="6">
        <v>16</v>
      </c>
      <c r="C32" s="39"/>
      <c r="D32" s="9"/>
      <c r="E32" s="41"/>
      <c r="F32" s="23">
        <f t="shared" si="1"/>
        <v>0</v>
      </c>
    </row>
    <row r="33" spans="2:6" x14ac:dyDescent="0.25">
      <c r="B33" s="6">
        <v>17</v>
      </c>
      <c r="C33" s="39"/>
      <c r="D33" s="9"/>
      <c r="E33" s="41"/>
      <c r="F33" s="23">
        <f t="shared" si="1"/>
        <v>0</v>
      </c>
    </row>
    <row r="34" spans="2:6" x14ac:dyDescent="0.25">
      <c r="B34" s="6">
        <v>18</v>
      </c>
      <c r="C34" s="39"/>
      <c r="D34" s="9"/>
      <c r="E34" s="41"/>
      <c r="F34" s="23">
        <f t="shared" si="1"/>
        <v>0</v>
      </c>
    </row>
    <row r="35" spans="2:6" x14ac:dyDescent="0.25">
      <c r="B35" s="6">
        <v>19</v>
      </c>
      <c r="C35" s="39"/>
      <c r="D35" s="9"/>
      <c r="E35" s="41"/>
      <c r="F35" s="23">
        <f t="shared" si="1"/>
        <v>0</v>
      </c>
    </row>
    <row r="36" spans="2:6" x14ac:dyDescent="0.25">
      <c r="B36" s="6">
        <v>20</v>
      </c>
      <c r="C36" s="39"/>
      <c r="D36" s="9"/>
      <c r="E36" s="41"/>
      <c r="F36" s="23">
        <f t="shared" si="1"/>
        <v>0</v>
      </c>
    </row>
    <row r="37" spans="2:6" x14ac:dyDescent="0.25">
      <c r="B37" s="6">
        <v>21</v>
      </c>
      <c r="C37" s="39"/>
      <c r="D37" s="9"/>
      <c r="E37" s="41"/>
      <c r="F37" s="23">
        <f t="shared" si="1"/>
        <v>0</v>
      </c>
    </row>
    <row r="38" spans="2:6" x14ac:dyDescent="0.25">
      <c r="B38" s="6">
        <v>22</v>
      </c>
      <c r="C38" s="39"/>
      <c r="D38" s="9"/>
      <c r="E38" s="41"/>
      <c r="F38" s="23">
        <f t="shared" si="1"/>
        <v>0</v>
      </c>
    </row>
    <row r="39" spans="2:6" x14ac:dyDescent="0.25">
      <c r="B39" s="6">
        <v>23</v>
      </c>
      <c r="C39" s="39"/>
      <c r="D39" s="9"/>
      <c r="E39" s="41"/>
      <c r="F39" s="23">
        <f t="shared" si="1"/>
        <v>0</v>
      </c>
    </row>
    <row r="40" spans="2:6" x14ac:dyDescent="0.25">
      <c r="B40" s="6">
        <v>24</v>
      </c>
      <c r="C40" s="39"/>
      <c r="D40" s="9"/>
      <c r="E40" s="41"/>
      <c r="F40" s="23">
        <f t="shared" si="1"/>
        <v>0</v>
      </c>
    </row>
    <row r="41" spans="2:6" x14ac:dyDescent="0.25">
      <c r="B41" s="6">
        <v>25</v>
      </c>
      <c r="C41" s="39"/>
      <c r="D41" s="9"/>
      <c r="E41" s="41"/>
      <c r="F41" s="23">
        <f t="shared" si="1"/>
        <v>0</v>
      </c>
    </row>
    <row r="42" spans="2:6" x14ac:dyDescent="0.25">
      <c r="B42" s="6">
        <v>26</v>
      </c>
      <c r="C42" s="39"/>
      <c r="D42" s="9"/>
      <c r="E42" s="41"/>
      <c r="F42" s="23">
        <f t="shared" si="1"/>
        <v>0</v>
      </c>
    </row>
    <row r="43" spans="2:6" x14ac:dyDescent="0.25">
      <c r="B43" s="6">
        <v>27</v>
      </c>
      <c r="C43" s="39"/>
      <c r="D43" s="9"/>
      <c r="E43" s="41"/>
      <c r="F43" s="23">
        <f t="shared" si="1"/>
        <v>0</v>
      </c>
    </row>
    <row r="44" spans="2:6" x14ac:dyDescent="0.25">
      <c r="B44" s="6">
        <v>28</v>
      </c>
      <c r="C44" s="39"/>
      <c r="D44" s="9"/>
      <c r="E44" s="41"/>
      <c r="F44" s="23">
        <f t="shared" si="1"/>
        <v>0</v>
      </c>
    </row>
    <row r="45" spans="2:6" x14ac:dyDescent="0.25">
      <c r="B45" s="6">
        <v>29</v>
      </c>
      <c r="C45" s="39"/>
      <c r="D45" s="9"/>
      <c r="E45" s="41"/>
      <c r="F45" s="23">
        <f t="shared" si="1"/>
        <v>0</v>
      </c>
    </row>
    <row r="46" spans="2:6" x14ac:dyDescent="0.25">
      <c r="B46" s="6">
        <v>30</v>
      </c>
      <c r="C46" s="39"/>
      <c r="D46" s="9"/>
      <c r="E46" s="41"/>
      <c r="F46" s="23">
        <f t="shared" si="1"/>
        <v>0</v>
      </c>
    </row>
    <row r="47" spans="2:6" x14ac:dyDescent="0.25">
      <c r="B47" s="6">
        <v>31</v>
      </c>
      <c r="C47" s="39"/>
      <c r="D47" s="9"/>
      <c r="E47" s="41"/>
      <c r="F47" s="23">
        <f t="shared" si="1"/>
        <v>0</v>
      </c>
    </row>
    <row r="48" spans="2:6" x14ac:dyDescent="0.25">
      <c r="B48" s="6">
        <v>32</v>
      </c>
      <c r="C48" s="39"/>
      <c r="D48" s="9"/>
      <c r="E48" s="41"/>
      <c r="F48" s="23">
        <f t="shared" si="1"/>
        <v>0</v>
      </c>
    </row>
    <row r="49" spans="2:6" x14ac:dyDescent="0.25">
      <c r="B49" s="6">
        <v>33</v>
      </c>
      <c r="C49" s="39"/>
      <c r="D49" s="9"/>
      <c r="E49" s="41"/>
      <c r="F49" s="23">
        <f t="shared" si="1"/>
        <v>0</v>
      </c>
    </row>
    <row r="50" spans="2:6" x14ac:dyDescent="0.25">
      <c r="B50" s="6">
        <v>34</v>
      </c>
      <c r="C50" s="39"/>
      <c r="D50" s="9"/>
      <c r="E50" s="41"/>
      <c r="F50" s="23">
        <f t="shared" si="1"/>
        <v>0</v>
      </c>
    </row>
    <row r="51" spans="2:6" x14ac:dyDescent="0.25">
      <c r="B51" s="6">
        <v>35</v>
      </c>
      <c r="C51" s="39"/>
      <c r="D51" s="9"/>
      <c r="E51" s="41"/>
      <c r="F51" s="23">
        <f t="shared" si="1"/>
        <v>0</v>
      </c>
    </row>
    <row r="52" spans="2:6" x14ac:dyDescent="0.25">
      <c r="B52" s="6">
        <v>36</v>
      </c>
      <c r="C52" s="39"/>
      <c r="D52" s="9"/>
      <c r="E52" s="41"/>
      <c r="F52" s="23">
        <f t="shared" si="1"/>
        <v>0</v>
      </c>
    </row>
    <row r="53" spans="2:6" x14ac:dyDescent="0.25">
      <c r="B53" s="6">
        <v>37</v>
      </c>
      <c r="C53" s="39"/>
      <c r="D53" s="9"/>
      <c r="E53" s="41"/>
      <c r="F53" s="23">
        <f t="shared" si="1"/>
        <v>0</v>
      </c>
    </row>
    <row r="54" spans="2:6" x14ac:dyDescent="0.25">
      <c r="B54" s="6">
        <v>38</v>
      </c>
      <c r="C54" s="39"/>
      <c r="D54" s="9"/>
      <c r="E54" s="41"/>
      <c r="F54" s="23">
        <f t="shared" si="1"/>
        <v>0</v>
      </c>
    </row>
    <row r="55" spans="2:6" x14ac:dyDescent="0.25">
      <c r="B55" s="6">
        <v>39</v>
      </c>
      <c r="C55" s="39"/>
      <c r="D55" s="9"/>
      <c r="E55" s="41"/>
      <c r="F55" s="23">
        <f t="shared" si="1"/>
        <v>0</v>
      </c>
    </row>
    <row r="56" spans="2:6" x14ac:dyDescent="0.25">
      <c r="B56" s="6">
        <v>40</v>
      </c>
      <c r="C56" s="39"/>
      <c r="D56" s="9"/>
      <c r="E56" s="41"/>
      <c r="F56" s="23">
        <f t="shared" si="1"/>
        <v>0</v>
      </c>
    </row>
    <row r="57" spans="2:6" x14ac:dyDescent="0.25">
      <c r="B57" s="6">
        <v>41</v>
      </c>
      <c r="C57" s="39"/>
      <c r="D57" s="9"/>
      <c r="E57" s="41"/>
      <c r="F57" s="23">
        <f t="shared" si="1"/>
        <v>0</v>
      </c>
    </row>
    <row r="58" spans="2:6" x14ac:dyDescent="0.25">
      <c r="B58" s="6">
        <v>42</v>
      </c>
      <c r="C58" s="39"/>
      <c r="D58" s="9"/>
      <c r="E58" s="41"/>
      <c r="F58" s="23">
        <f t="shared" si="1"/>
        <v>0</v>
      </c>
    </row>
    <row r="59" spans="2:6" x14ac:dyDescent="0.25">
      <c r="B59" s="6">
        <v>43</v>
      </c>
      <c r="C59" s="39"/>
      <c r="D59" s="9"/>
      <c r="E59" s="41"/>
      <c r="F59" s="23">
        <f t="shared" si="1"/>
        <v>0</v>
      </c>
    </row>
    <row r="60" spans="2:6" x14ac:dyDescent="0.25">
      <c r="B60" s="6">
        <v>44</v>
      </c>
      <c r="C60" s="39"/>
      <c r="D60" s="9"/>
      <c r="E60" s="41"/>
      <c r="F60" s="23">
        <f t="shared" si="1"/>
        <v>0</v>
      </c>
    </row>
    <row r="61" spans="2:6" x14ac:dyDescent="0.25">
      <c r="B61" s="6">
        <v>45</v>
      </c>
      <c r="C61" s="39"/>
      <c r="D61" s="9"/>
      <c r="E61" s="41"/>
      <c r="F61" s="23">
        <f t="shared" si="1"/>
        <v>0</v>
      </c>
    </row>
    <row r="62" spans="2:6" x14ac:dyDescent="0.25">
      <c r="B62" s="6">
        <v>46</v>
      </c>
      <c r="C62" s="39"/>
      <c r="D62" s="9"/>
      <c r="E62" s="41"/>
      <c r="F62" s="23">
        <f t="shared" si="1"/>
        <v>0</v>
      </c>
    </row>
    <row r="63" spans="2:6" x14ac:dyDescent="0.25">
      <c r="B63" s="6">
        <v>47</v>
      </c>
      <c r="C63" s="39"/>
      <c r="D63" s="9"/>
      <c r="E63" s="41"/>
      <c r="F63" s="23">
        <f t="shared" si="1"/>
        <v>0</v>
      </c>
    </row>
    <row r="64" spans="2:6" x14ac:dyDescent="0.25">
      <c r="B64" s="6">
        <v>48</v>
      </c>
      <c r="C64" s="39"/>
      <c r="D64" s="9"/>
      <c r="E64" s="41"/>
      <c r="F64" s="23">
        <f t="shared" si="1"/>
        <v>0</v>
      </c>
    </row>
    <row r="65" spans="2:6" x14ac:dyDescent="0.25">
      <c r="B65" s="6">
        <v>49</v>
      </c>
      <c r="C65" s="39"/>
      <c r="D65" s="9"/>
      <c r="E65" s="41"/>
      <c r="F65" s="23">
        <f t="shared" si="1"/>
        <v>0</v>
      </c>
    </row>
    <row r="66" spans="2:6" ht="15.75" thickBot="1" x14ac:dyDescent="0.3">
      <c r="B66" s="30">
        <v>50</v>
      </c>
      <c r="C66" s="39"/>
      <c r="D66" s="95"/>
      <c r="E66" s="42"/>
      <c r="F66" s="23">
        <f t="shared" si="1"/>
        <v>0</v>
      </c>
    </row>
    <row r="67" spans="2:6" ht="15.75" thickBot="1" x14ac:dyDescent="0.3">
      <c r="B67" s="27" t="str">
        <f>"Subtotaal "&amp;B15</f>
        <v>Subtotaal B. Verlichtingsapparatuur</v>
      </c>
      <c r="C67" s="28"/>
      <c r="D67" s="43"/>
      <c r="E67" s="44"/>
      <c r="F67" s="45">
        <f>SUM(F17:F66)</f>
        <v>0</v>
      </c>
    </row>
    <row r="69" spans="2:6" ht="19.5" thickBot="1" x14ac:dyDescent="0.35">
      <c r="B69" s="11" t="s">
        <v>31</v>
      </c>
      <c r="C69" s="11"/>
    </row>
    <row r="70" spans="2:6" ht="15.75" thickBot="1" x14ac:dyDescent="0.3">
      <c r="B70" s="56" t="s">
        <v>24</v>
      </c>
      <c r="C70" s="61" t="s">
        <v>26</v>
      </c>
      <c r="D70" s="58"/>
      <c r="E70" s="57" t="s">
        <v>22</v>
      </c>
      <c r="F70" s="62" t="s">
        <v>23</v>
      </c>
    </row>
    <row r="71" spans="2:6" x14ac:dyDescent="0.25">
      <c r="B71" s="16">
        <v>1</v>
      </c>
      <c r="C71" s="37"/>
      <c r="D71" s="8"/>
      <c r="E71" s="38"/>
      <c r="F71" s="22">
        <f>D71*E71</f>
        <v>0</v>
      </c>
    </row>
    <row r="72" spans="2:6" x14ac:dyDescent="0.25">
      <c r="B72" s="6">
        <v>2</v>
      </c>
      <c r="C72" s="39"/>
      <c r="D72" s="9"/>
      <c r="E72" s="40"/>
      <c r="F72" s="23">
        <f t="shared" ref="F72:F120" si="2">D72*E72</f>
        <v>0</v>
      </c>
    </row>
    <row r="73" spans="2:6" x14ac:dyDescent="0.25">
      <c r="B73" s="6">
        <v>3</v>
      </c>
      <c r="C73" s="39"/>
      <c r="D73" s="9"/>
      <c r="E73" s="40"/>
      <c r="F73" s="23">
        <f t="shared" si="2"/>
        <v>0</v>
      </c>
    </row>
    <row r="74" spans="2:6" x14ac:dyDescent="0.25">
      <c r="B74" s="6">
        <v>4</v>
      </c>
      <c r="C74" s="39"/>
      <c r="D74" s="9"/>
      <c r="E74" s="40"/>
      <c r="F74" s="23">
        <f t="shared" si="2"/>
        <v>0</v>
      </c>
    </row>
    <row r="75" spans="2:6" x14ac:dyDescent="0.25">
      <c r="B75" s="6">
        <v>5</v>
      </c>
      <c r="C75" s="39"/>
      <c r="D75" s="9"/>
      <c r="E75" s="40"/>
      <c r="F75" s="23">
        <f t="shared" si="2"/>
        <v>0</v>
      </c>
    </row>
    <row r="76" spans="2:6" x14ac:dyDescent="0.25">
      <c r="B76" s="6">
        <v>6</v>
      </c>
      <c r="C76" s="39"/>
      <c r="D76" s="9"/>
      <c r="E76" s="40"/>
      <c r="F76" s="23">
        <f t="shared" si="2"/>
        <v>0</v>
      </c>
    </row>
    <row r="77" spans="2:6" x14ac:dyDescent="0.25">
      <c r="B77" s="6">
        <v>7</v>
      </c>
      <c r="C77" s="39"/>
      <c r="D77" s="9"/>
      <c r="E77" s="40"/>
      <c r="F77" s="23">
        <f t="shared" si="2"/>
        <v>0</v>
      </c>
    </row>
    <row r="78" spans="2:6" x14ac:dyDescent="0.25">
      <c r="B78" s="6">
        <v>8</v>
      </c>
      <c r="C78" s="39"/>
      <c r="D78" s="9"/>
      <c r="E78" s="40"/>
      <c r="F78" s="23">
        <f t="shared" si="2"/>
        <v>0</v>
      </c>
    </row>
    <row r="79" spans="2:6" x14ac:dyDescent="0.25">
      <c r="B79" s="6">
        <v>9</v>
      </c>
      <c r="C79" s="39"/>
      <c r="D79" s="9"/>
      <c r="E79" s="40"/>
      <c r="F79" s="23">
        <f t="shared" si="2"/>
        <v>0</v>
      </c>
    </row>
    <row r="80" spans="2:6" x14ac:dyDescent="0.25">
      <c r="B80" s="6">
        <v>10</v>
      </c>
      <c r="C80" s="39"/>
      <c r="D80" s="9"/>
      <c r="E80" s="40"/>
      <c r="F80" s="23">
        <f t="shared" si="2"/>
        <v>0</v>
      </c>
    </row>
    <row r="81" spans="2:6" x14ac:dyDescent="0.25">
      <c r="B81" s="6">
        <v>11</v>
      </c>
      <c r="C81" s="39"/>
      <c r="D81" s="9"/>
      <c r="E81" s="41"/>
      <c r="F81" s="23">
        <f t="shared" si="2"/>
        <v>0</v>
      </c>
    </row>
    <row r="82" spans="2:6" x14ac:dyDescent="0.25">
      <c r="B82" s="6">
        <v>12</v>
      </c>
      <c r="C82" s="39"/>
      <c r="D82" s="9"/>
      <c r="E82" s="41"/>
      <c r="F82" s="23">
        <f t="shared" si="2"/>
        <v>0</v>
      </c>
    </row>
    <row r="83" spans="2:6" x14ac:dyDescent="0.25">
      <c r="B83" s="6">
        <v>13</v>
      </c>
      <c r="C83" s="39"/>
      <c r="D83" s="9"/>
      <c r="E83" s="41"/>
      <c r="F83" s="23">
        <f t="shared" si="2"/>
        <v>0</v>
      </c>
    </row>
    <row r="84" spans="2:6" x14ac:dyDescent="0.25">
      <c r="B84" s="6">
        <v>14</v>
      </c>
      <c r="C84" s="39"/>
      <c r="D84" s="9"/>
      <c r="E84" s="41"/>
      <c r="F84" s="23">
        <f t="shared" si="2"/>
        <v>0</v>
      </c>
    </row>
    <row r="85" spans="2:6" x14ac:dyDescent="0.25">
      <c r="B85" s="6">
        <v>15</v>
      </c>
      <c r="C85" s="39"/>
      <c r="D85" s="9"/>
      <c r="E85" s="41"/>
      <c r="F85" s="23">
        <f t="shared" si="2"/>
        <v>0</v>
      </c>
    </row>
    <row r="86" spans="2:6" x14ac:dyDescent="0.25">
      <c r="B86" s="6">
        <v>16</v>
      </c>
      <c r="C86" s="39"/>
      <c r="D86" s="9"/>
      <c r="E86" s="41"/>
      <c r="F86" s="23">
        <f t="shared" si="2"/>
        <v>0</v>
      </c>
    </row>
    <row r="87" spans="2:6" x14ac:dyDescent="0.25">
      <c r="B87" s="6">
        <v>17</v>
      </c>
      <c r="C87" s="39"/>
      <c r="D87" s="9"/>
      <c r="E87" s="41"/>
      <c r="F87" s="23">
        <f t="shared" si="2"/>
        <v>0</v>
      </c>
    </row>
    <row r="88" spans="2:6" x14ac:dyDescent="0.25">
      <c r="B88" s="6">
        <v>18</v>
      </c>
      <c r="C88" s="39"/>
      <c r="D88" s="9"/>
      <c r="E88" s="41"/>
      <c r="F88" s="23">
        <f t="shared" si="2"/>
        <v>0</v>
      </c>
    </row>
    <row r="89" spans="2:6" x14ac:dyDescent="0.25">
      <c r="B89" s="6">
        <v>19</v>
      </c>
      <c r="C89" s="39"/>
      <c r="D89" s="9"/>
      <c r="E89" s="41"/>
      <c r="F89" s="23">
        <f t="shared" si="2"/>
        <v>0</v>
      </c>
    </row>
    <row r="90" spans="2:6" x14ac:dyDescent="0.25">
      <c r="B90" s="6">
        <v>20</v>
      </c>
      <c r="C90" s="39"/>
      <c r="D90" s="9"/>
      <c r="E90" s="41"/>
      <c r="F90" s="23">
        <f t="shared" si="2"/>
        <v>0</v>
      </c>
    </row>
    <row r="91" spans="2:6" x14ac:dyDescent="0.25">
      <c r="B91" s="6">
        <v>21</v>
      </c>
      <c r="C91" s="39"/>
      <c r="D91" s="9"/>
      <c r="E91" s="41"/>
      <c r="F91" s="23">
        <f t="shared" si="2"/>
        <v>0</v>
      </c>
    </row>
    <row r="92" spans="2:6" x14ac:dyDescent="0.25">
      <c r="B92" s="6">
        <v>22</v>
      </c>
      <c r="C92" s="39"/>
      <c r="D92" s="9"/>
      <c r="E92" s="41"/>
      <c r="F92" s="23">
        <f t="shared" si="2"/>
        <v>0</v>
      </c>
    </row>
    <row r="93" spans="2:6" x14ac:dyDescent="0.25">
      <c r="B93" s="6">
        <v>23</v>
      </c>
      <c r="C93" s="39"/>
      <c r="D93" s="9"/>
      <c r="E93" s="41"/>
      <c r="F93" s="23">
        <f t="shared" si="2"/>
        <v>0</v>
      </c>
    </row>
    <row r="94" spans="2:6" x14ac:dyDescent="0.25">
      <c r="B94" s="6">
        <v>24</v>
      </c>
      <c r="C94" s="39"/>
      <c r="D94" s="9"/>
      <c r="E94" s="41"/>
      <c r="F94" s="23">
        <f t="shared" si="2"/>
        <v>0</v>
      </c>
    </row>
    <row r="95" spans="2:6" x14ac:dyDescent="0.25">
      <c r="B95" s="6">
        <v>25</v>
      </c>
      <c r="C95" s="39"/>
      <c r="D95" s="9"/>
      <c r="E95" s="41"/>
      <c r="F95" s="23">
        <f t="shared" si="2"/>
        <v>0</v>
      </c>
    </row>
    <row r="96" spans="2:6" x14ac:dyDescent="0.25">
      <c r="B96" s="6">
        <v>26</v>
      </c>
      <c r="C96" s="39"/>
      <c r="D96" s="9"/>
      <c r="E96" s="41"/>
      <c r="F96" s="23">
        <f t="shared" si="2"/>
        <v>0</v>
      </c>
    </row>
    <row r="97" spans="2:6" x14ac:dyDescent="0.25">
      <c r="B97" s="6">
        <v>27</v>
      </c>
      <c r="C97" s="39"/>
      <c r="D97" s="9"/>
      <c r="E97" s="41"/>
      <c r="F97" s="23">
        <f t="shared" si="2"/>
        <v>0</v>
      </c>
    </row>
    <row r="98" spans="2:6" x14ac:dyDescent="0.25">
      <c r="B98" s="6">
        <v>28</v>
      </c>
      <c r="C98" s="39"/>
      <c r="D98" s="9"/>
      <c r="E98" s="41"/>
      <c r="F98" s="23">
        <f t="shared" si="2"/>
        <v>0</v>
      </c>
    </row>
    <row r="99" spans="2:6" x14ac:dyDescent="0.25">
      <c r="B99" s="6">
        <v>29</v>
      </c>
      <c r="C99" s="39"/>
      <c r="D99" s="9"/>
      <c r="E99" s="41"/>
      <c r="F99" s="23">
        <f t="shared" si="2"/>
        <v>0</v>
      </c>
    </row>
    <row r="100" spans="2:6" x14ac:dyDescent="0.25">
      <c r="B100" s="6">
        <v>30</v>
      </c>
      <c r="C100" s="39"/>
      <c r="D100" s="9"/>
      <c r="E100" s="41"/>
      <c r="F100" s="23">
        <f t="shared" si="2"/>
        <v>0</v>
      </c>
    </row>
    <row r="101" spans="2:6" x14ac:dyDescent="0.25">
      <c r="B101" s="6">
        <v>31</v>
      </c>
      <c r="C101" s="39"/>
      <c r="D101" s="9"/>
      <c r="E101" s="41"/>
      <c r="F101" s="23">
        <f t="shared" si="2"/>
        <v>0</v>
      </c>
    </row>
    <row r="102" spans="2:6" x14ac:dyDescent="0.25">
      <c r="B102" s="6">
        <v>32</v>
      </c>
      <c r="C102" s="39"/>
      <c r="D102" s="9"/>
      <c r="E102" s="41"/>
      <c r="F102" s="23">
        <f t="shared" si="2"/>
        <v>0</v>
      </c>
    </row>
    <row r="103" spans="2:6" x14ac:dyDescent="0.25">
      <c r="B103" s="6">
        <v>33</v>
      </c>
      <c r="C103" s="39"/>
      <c r="D103" s="9"/>
      <c r="E103" s="41"/>
      <c r="F103" s="23">
        <f t="shared" si="2"/>
        <v>0</v>
      </c>
    </row>
    <row r="104" spans="2:6" x14ac:dyDescent="0.25">
      <c r="B104" s="6">
        <v>34</v>
      </c>
      <c r="C104" s="39"/>
      <c r="D104" s="9"/>
      <c r="E104" s="41"/>
      <c r="F104" s="23">
        <f t="shared" si="2"/>
        <v>0</v>
      </c>
    </row>
    <row r="105" spans="2:6" x14ac:dyDescent="0.25">
      <c r="B105" s="6">
        <v>35</v>
      </c>
      <c r="C105" s="39"/>
      <c r="D105" s="9"/>
      <c r="E105" s="41"/>
      <c r="F105" s="23">
        <f t="shared" si="2"/>
        <v>0</v>
      </c>
    </row>
    <row r="106" spans="2:6" x14ac:dyDescent="0.25">
      <c r="B106" s="6">
        <v>36</v>
      </c>
      <c r="C106" s="39"/>
      <c r="D106" s="9"/>
      <c r="E106" s="41"/>
      <c r="F106" s="23">
        <f t="shared" si="2"/>
        <v>0</v>
      </c>
    </row>
    <row r="107" spans="2:6" x14ac:dyDescent="0.25">
      <c r="B107" s="6">
        <v>37</v>
      </c>
      <c r="C107" s="39"/>
      <c r="D107" s="9"/>
      <c r="E107" s="41"/>
      <c r="F107" s="23">
        <f t="shared" si="2"/>
        <v>0</v>
      </c>
    </row>
    <row r="108" spans="2:6" x14ac:dyDescent="0.25">
      <c r="B108" s="6">
        <v>38</v>
      </c>
      <c r="C108" s="39"/>
      <c r="D108" s="9"/>
      <c r="E108" s="41"/>
      <c r="F108" s="23">
        <f t="shared" si="2"/>
        <v>0</v>
      </c>
    </row>
    <row r="109" spans="2:6" x14ac:dyDescent="0.25">
      <c r="B109" s="6">
        <v>39</v>
      </c>
      <c r="C109" s="39"/>
      <c r="D109" s="9"/>
      <c r="E109" s="41"/>
      <c r="F109" s="23">
        <f t="shared" si="2"/>
        <v>0</v>
      </c>
    </row>
    <row r="110" spans="2:6" x14ac:dyDescent="0.25">
      <c r="B110" s="6">
        <v>40</v>
      </c>
      <c r="C110" s="39"/>
      <c r="D110" s="9"/>
      <c r="E110" s="41"/>
      <c r="F110" s="23">
        <f t="shared" si="2"/>
        <v>0</v>
      </c>
    </row>
    <row r="111" spans="2:6" x14ac:dyDescent="0.25">
      <c r="B111" s="6">
        <v>41</v>
      </c>
      <c r="C111" s="39"/>
      <c r="D111" s="9"/>
      <c r="E111" s="41"/>
      <c r="F111" s="23">
        <f t="shared" si="2"/>
        <v>0</v>
      </c>
    </row>
    <row r="112" spans="2:6" x14ac:dyDescent="0.25">
      <c r="B112" s="6">
        <v>42</v>
      </c>
      <c r="C112" s="39"/>
      <c r="D112" s="9"/>
      <c r="E112" s="41"/>
      <c r="F112" s="23">
        <f t="shared" si="2"/>
        <v>0</v>
      </c>
    </row>
    <row r="113" spans="2:6" x14ac:dyDescent="0.25">
      <c r="B113" s="6">
        <v>43</v>
      </c>
      <c r="C113" s="39"/>
      <c r="D113" s="9"/>
      <c r="E113" s="41"/>
      <c r="F113" s="23">
        <f t="shared" si="2"/>
        <v>0</v>
      </c>
    </row>
    <row r="114" spans="2:6" x14ac:dyDescent="0.25">
      <c r="B114" s="6">
        <v>44</v>
      </c>
      <c r="C114" s="39"/>
      <c r="D114" s="9"/>
      <c r="E114" s="41"/>
      <c r="F114" s="23">
        <f t="shared" si="2"/>
        <v>0</v>
      </c>
    </row>
    <row r="115" spans="2:6" x14ac:dyDescent="0.25">
      <c r="B115" s="6">
        <v>45</v>
      </c>
      <c r="C115" s="39"/>
      <c r="D115" s="9"/>
      <c r="E115" s="41"/>
      <c r="F115" s="23">
        <f t="shared" si="2"/>
        <v>0</v>
      </c>
    </row>
    <row r="116" spans="2:6" x14ac:dyDescent="0.25">
      <c r="B116" s="6">
        <v>46</v>
      </c>
      <c r="C116" s="39"/>
      <c r="D116" s="9"/>
      <c r="E116" s="41"/>
      <c r="F116" s="23">
        <f t="shared" si="2"/>
        <v>0</v>
      </c>
    </row>
    <row r="117" spans="2:6" x14ac:dyDescent="0.25">
      <c r="B117" s="6">
        <v>47</v>
      </c>
      <c r="C117" s="39"/>
      <c r="D117" s="9"/>
      <c r="E117" s="41"/>
      <c r="F117" s="23">
        <f t="shared" si="2"/>
        <v>0</v>
      </c>
    </row>
    <row r="118" spans="2:6" x14ac:dyDescent="0.25">
      <c r="B118" s="6">
        <v>48</v>
      </c>
      <c r="C118" s="39"/>
      <c r="D118" s="9"/>
      <c r="E118" s="41"/>
      <c r="F118" s="23">
        <f t="shared" si="2"/>
        <v>0</v>
      </c>
    </row>
    <row r="119" spans="2:6" x14ac:dyDescent="0.25">
      <c r="B119" s="6">
        <v>49</v>
      </c>
      <c r="C119" s="39"/>
      <c r="D119" s="9"/>
      <c r="E119" s="41"/>
      <c r="F119" s="23">
        <f t="shared" si="2"/>
        <v>0</v>
      </c>
    </row>
    <row r="120" spans="2:6" ht="15.75" thickBot="1" x14ac:dyDescent="0.3">
      <c r="B120" s="30">
        <v>50</v>
      </c>
      <c r="C120" s="39"/>
      <c r="D120" s="95"/>
      <c r="E120" s="42"/>
      <c r="F120" s="23">
        <f t="shared" si="2"/>
        <v>0</v>
      </c>
    </row>
    <row r="121" spans="2:6" ht="15.75" thickBot="1" x14ac:dyDescent="0.3">
      <c r="B121" s="27" t="str">
        <f>"Subtotaal "&amp;B69</f>
        <v>Subtotaal C. Audiovisuele middelen</v>
      </c>
      <c r="C121" s="28"/>
      <c r="D121" s="43"/>
      <c r="E121" s="44"/>
      <c r="F121" s="45">
        <f>SUM(F71:F120)</f>
        <v>0</v>
      </c>
    </row>
    <row r="123" spans="2:6" ht="19.5" thickBot="1" x14ac:dyDescent="0.35">
      <c r="B123" s="11" t="s">
        <v>32</v>
      </c>
      <c r="C123" s="11"/>
    </row>
    <row r="124" spans="2:6" ht="15.75" thickBot="1" x14ac:dyDescent="0.3">
      <c r="B124" s="56" t="s">
        <v>24</v>
      </c>
      <c r="C124" s="61" t="s">
        <v>26</v>
      </c>
      <c r="D124" s="58"/>
      <c r="E124" s="57" t="s">
        <v>22</v>
      </c>
      <c r="F124" s="62" t="s">
        <v>23</v>
      </c>
    </row>
    <row r="125" spans="2:6" x14ac:dyDescent="0.25">
      <c r="B125" s="16">
        <v>1</v>
      </c>
      <c r="C125" s="37"/>
      <c r="D125" s="8"/>
      <c r="E125" s="38"/>
      <c r="F125" s="22">
        <f>D125*E125</f>
        <v>0</v>
      </c>
    </row>
    <row r="126" spans="2:6" x14ac:dyDescent="0.25">
      <c r="B126" s="6">
        <v>2</v>
      </c>
      <c r="C126" s="39"/>
      <c r="D126" s="9"/>
      <c r="E126" s="40"/>
      <c r="F126" s="23">
        <f t="shared" ref="F126:F174" si="3">D126*E126</f>
        <v>0</v>
      </c>
    </row>
    <row r="127" spans="2:6" x14ac:dyDescent="0.25">
      <c r="B127" s="6">
        <v>3</v>
      </c>
      <c r="C127" s="39"/>
      <c r="D127" s="9"/>
      <c r="E127" s="40"/>
      <c r="F127" s="23">
        <f t="shared" si="3"/>
        <v>0</v>
      </c>
    </row>
    <row r="128" spans="2:6" x14ac:dyDescent="0.25">
      <c r="B128" s="6">
        <v>4</v>
      </c>
      <c r="C128" s="39"/>
      <c r="D128" s="9"/>
      <c r="E128" s="40"/>
      <c r="F128" s="23">
        <f t="shared" si="3"/>
        <v>0</v>
      </c>
    </row>
    <row r="129" spans="2:6" x14ac:dyDescent="0.25">
      <c r="B129" s="6">
        <v>5</v>
      </c>
      <c r="C129" s="39"/>
      <c r="D129" s="9"/>
      <c r="E129" s="40"/>
      <c r="F129" s="23">
        <f t="shared" si="3"/>
        <v>0</v>
      </c>
    </row>
    <row r="130" spans="2:6" x14ac:dyDescent="0.25">
      <c r="B130" s="6">
        <v>6</v>
      </c>
      <c r="C130" s="39"/>
      <c r="D130" s="9"/>
      <c r="E130" s="40"/>
      <c r="F130" s="23">
        <f t="shared" si="3"/>
        <v>0</v>
      </c>
    </row>
    <row r="131" spans="2:6" x14ac:dyDescent="0.25">
      <c r="B131" s="6">
        <v>7</v>
      </c>
      <c r="C131" s="39"/>
      <c r="D131" s="9"/>
      <c r="E131" s="40"/>
      <c r="F131" s="23">
        <f t="shared" si="3"/>
        <v>0</v>
      </c>
    </row>
    <row r="132" spans="2:6" x14ac:dyDescent="0.25">
      <c r="B132" s="6">
        <v>8</v>
      </c>
      <c r="C132" s="39"/>
      <c r="D132" s="9"/>
      <c r="E132" s="40"/>
      <c r="F132" s="23">
        <f t="shared" si="3"/>
        <v>0</v>
      </c>
    </row>
    <row r="133" spans="2:6" x14ac:dyDescent="0.25">
      <c r="B133" s="6">
        <v>9</v>
      </c>
      <c r="C133" s="39"/>
      <c r="D133" s="9"/>
      <c r="E133" s="40"/>
      <c r="F133" s="23">
        <f t="shared" si="3"/>
        <v>0</v>
      </c>
    </row>
    <row r="134" spans="2:6" x14ac:dyDescent="0.25">
      <c r="B134" s="6">
        <v>10</v>
      </c>
      <c r="C134" s="39"/>
      <c r="D134" s="9"/>
      <c r="E134" s="40"/>
      <c r="F134" s="23">
        <f t="shared" si="3"/>
        <v>0</v>
      </c>
    </row>
    <row r="135" spans="2:6" x14ac:dyDescent="0.25">
      <c r="B135" s="6">
        <v>11</v>
      </c>
      <c r="C135" s="39"/>
      <c r="D135" s="9"/>
      <c r="E135" s="41"/>
      <c r="F135" s="23">
        <f t="shared" si="3"/>
        <v>0</v>
      </c>
    </row>
    <row r="136" spans="2:6" x14ac:dyDescent="0.25">
      <c r="B136" s="6">
        <v>12</v>
      </c>
      <c r="C136" s="39"/>
      <c r="D136" s="9"/>
      <c r="E136" s="41"/>
      <c r="F136" s="23">
        <f t="shared" si="3"/>
        <v>0</v>
      </c>
    </row>
    <row r="137" spans="2:6" x14ac:dyDescent="0.25">
      <c r="B137" s="6">
        <v>13</v>
      </c>
      <c r="C137" s="39"/>
      <c r="D137" s="9"/>
      <c r="E137" s="41"/>
      <c r="F137" s="23">
        <f t="shared" si="3"/>
        <v>0</v>
      </c>
    </row>
    <row r="138" spans="2:6" x14ac:dyDescent="0.25">
      <c r="B138" s="6">
        <v>14</v>
      </c>
      <c r="C138" s="39"/>
      <c r="D138" s="9"/>
      <c r="E138" s="41"/>
      <c r="F138" s="23">
        <f t="shared" si="3"/>
        <v>0</v>
      </c>
    </row>
    <row r="139" spans="2:6" x14ac:dyDescent="0.25">
      <c r="B139" s="6">
        <v>15</v>
      </c>
      <c r="C139" s="39"/>
      <c r="D139" s="9"/>
      <c r="E139" s="41"/>
      <c r="F139" s="23">
        <f t="shared" si="3"/>
        <v>0</v>
      </c>
    </row>
    <row r="140" spans="2:6" x14ac:dyDescent="0.25">
      <c r="B140" s="6">
        <v>16</v>
      </c>
      <c r="C140" s="39"/>
      <c r="D140" s="9"/>
      <c r="E140" s="41"/>
      <c r="F140" s="23">
        <f t="shared" si="3"/>
        <v>0</v>
      </c>
    </row>
    <row r="141" spans="2:6" x14ac:dyDescent="0.25">
      <c r="B141" s="6">
        <v>17</v>
      </c>
      <c r="C141" s="39"/>
      <c r="D141" s="9"/>
      <c r="E141" s="41"/>
      <c r="F141" s="23">
        <f t="shared" si="3"/>
        <v>0</v>
      </c>
    </row>
    <row r="142" spans="2:6" x14ac:dyDescent="0.25">
      <c r="B142" s="6">
        <v>18</v>
      </c>
      <c r="C142" s="39"/>
      <c r="D142" s="9"/>
      <c r="E142" s="41"/>
      <c r="F142" s="23">
        <f t="shared" si="3"/>
        <v>0</v>
      </c>
    </row>
    <row r="143" spans="2:6" x14ac:dyDescent="0.25">
      <c r="B143" s="6">
        <v>19</v>
      </c>
      <c r="C143" s="39"/>
      <c r="D143" s="9"/>
      <c r="E143" s="41"/>
      <c r="F143" s="23">
        <f t="shared" si="3"/>
        <v>0</v>
      </c>
    </row>
    <row r="144" spans="2:6" x14ac:dyDescent="0.25">
      <c r="B144" s="6">
        <v>20</v>
      </c>
      <c r="C144" s="39"/>
      <c r="D144" s="9"/>
      <c r="E144" s="41"/>
      <c r="F144" s="23">
        <f t="shared" si="3"/>
        <v>0</v>
      </c>
    </row>
    <row r="145" spans="2:6" x14ac:dyDescent="0.25">
      <c r="B145" s="6">
        <v>21</v>
      </c>
      <c r="C145" s="39"/>
      <c r="D145" s="9"/>
      <c r="E145" s="41"/>
      <c r="F145" s="23">
        <f t="shared" si="3"/>
        <v>0</v>
      </c>
    </row>
    <row r="146" spans="2:6" x14ac:dyDescent="0.25">
      <c r="B146" s="6">
        <v>22</v>
      </c>
      <c r="C146" s="39"/>
      <c r="D146" s="9"/>
      <c r="E146" s="41"/>
      <c r="F146" s="23">
        <f t="shared" si="3"/>
        <v>0</v>
      </c>
    </row>
    <row r="147" spans="2:6" x14ac:dyDescent="0.25">
      <c r="B147" s="6">
        <v>23</v>
      </c>
      <c r="C147" s="39"/>
      <c r="D147" s="9"/>
      <c r="E147" s="41"/>
      <c r="F147" s="23">
        <f t="shared" si="3"/>
        <v>0</v>
      </c>
    </row>
    <row r="148" spans="2:6" x14ac:dyDescent="0.25">
      <c r="B148" s="6">
        <v>24</v>
      </c>
      <c r="C148" s="39"/>
      <c r="D148" s="9"/>
      <c r="E148" s="41"/>
      <c r="F148" s="23">
        <f t="shared" si="3"/>
        <v>0</v>
      </c>
    </row>
    <row r="149" spans="2:6" x14ac:dyDescent="0.25">
      <c r="B149" s="6">
        <v>25</v>
      </c>
      <c r="C149" s="39"/>
      <c r="D149" s="9"/>
      <c r="E149" s="41"/>
      <c r="F149" s="23">
        <f t="shared" si="3"/>
        <v>0</v>
      </c>
    </row>
    <row r="150" spans="2:6" x14ac:dyDescent="0.25">
      <c r="B150" s="6">
        <v>26</v>
      </c>
      <c r="C150" s="39"/>
      <c r="D150" s="9"/>
      <c r="E150" s="41"/>
      <c r="F150" s="23">
        <f t="shared" si="3"/>
        <v>0</v>
      </c>
    </row>
    <row r="151" spans="2:6" x14ac:dyDescent="0.25">
      <c r="B151" s="6">
        <v>27</v>
      </c>
      <c r="C151" s="39"/>
      <c r="D151" s="9"/>
      <c r="E151" s="41"/>
      <c r="F151" s="23">
        <f t="shared" si="3"/>
        <v>0</v>
      </c>
    </row>
    <row r="152" spans="2:6" x14ac:dyDescent="0.25">
      <c r="B152" s="6">
        <v>28</v>
      </c>
      <c r="C152" s="39"/>
      <c r="D152" s="9"/>
      <c r="E152" s="41"/>
      <c r="F152" s="23">
        <f t="shared" si="3"/>
        <v>0</v>
      </c>
    </row>
    <row r="153" spans="2:6" x14ac:dyDescent="0.25">
      <c r="B153" s="6">
        <v>29</v>
      </c>
      <c r="C153" s="39"/>
      <c r="D153" s="9"/>
      <c r="E153" s="41"/>
      <c r="F153" s="23">
        <f t="shared" si="3"/>
        <v>0</v>
      </c>
    </row>
    <row r="154" spans="2:6" x14ac:dyDescent="0.25">
      <c r="B154" s="6">
        <v>30</v>
      </c>
      <c r="C154" s="39"/>
      <c r="D154" s="9"/>
      <c r="E154" s="41"/>
      <c r="F154" s="23">
        <f t="shared" si="3"/>
        <v>0</v>
      </c>
    </row>
    <row r="155" spans="2:6" x14ac:dyDescent="0.25">
      <c r="B155" s="6">
        <v>31</v>
      </c>
      <c r="C155" s="39"/>
      <c r="D155" s="9"/>
      <c r="E155" s="41"/>
      <c r="F155" s="23">
        <f t="shared" si="3"/>
        <v>0</v>
      </c>
    </row>
    <row r="156" spans="2:6" x14ac:dyDescent="0.25">
      <c r="B156" s="6">
        <v>32</v>
      </c>
      <c r="C156" s="39"/>
      <c r="D156" s="9"/>
      <c r="E156" s="41"/>
      <c r="F156" s="23">
        <f t="shared" si="3"/>
        <v>0</v>
      </c>
    </row>
    <row r="157" spans="2:6" x14ac:dyDescent="0.25">
      <c r="B157" s="6">
        <v>33</v>
      </c>
      <c r="C157" s="39"/>
      <c r="D157" s="9"/>
      <c r="E157" s="41"/>
      <c r="F157" s="23">
        <f t="shared" si="3"/>
        <v>0</v>
      </c>
    </row>
    <row r="158" spans="2:6" x14ac:dyDescent="0.25">
      <c r="B158" s="6">
        <v>34</v>
      </c>
      <c r="C158" s="39"/>
      <c r="D158" s="9"/>
      <c r="E158" s="41"/>
      <c r="F158" s="23">
        <f t="shared" si="3"/>
        <v>0</v>
      </c>
    </row>
    <row r="159" spans="2:6" x14ac:dyDescent="0.25">
      <c r="B159" s="6">
        <v>35</v>
      </c>
      <c r="C159" s="39"/>
      <c r="D159" s="9"/>
      <c r="E159" s="41"/>
      <c r="F159" s="23">
        <f t="shared" si="3"/>
        <v>0</v>
      </c>
    </row>
    <row r="160" spans="2:6" x14ac:dyDescent="0.25">
      <c r="B160" s="6">
        <v>36</v>
      </c>
      <c r="C160" s="39"/>
      <c r="D160" s="9"/>
      <c r="E160" s="41"/>
      <c r="F160" s="23">
        <f t="shared" si="3"/>
        <v>0</v>
      </c>
    </row>
    <row r="161" spans="2:6" x14ac:dyDescent="0.25">
      <c r="B161" s="6">
        <v>37</v>
      </c>
      <c r="C161" s="39"/>
      <c r="D161" s="9"/>
      <c r="E161" s="41"/>
      <c r="F161" s="23">
        <f t="shared" si="3"/>
        <v>0</v>
      </c>
    </row>
    <row r="162" spans="2:6" x14ac:dyDescent="0.25">
      <c r="B162" s="6">
        <v>38</v>
      </c>
      <c r="C162" s="39"/>
      <c r="D162" s="9"/>
      <c r="E162" s="41"/>
      <c r="F162" s="23">
        <f t="shared" si="3"/>
        <v>0</v>
      </c>
    </row>
    <row r="163" spans="2:6" x14ac:dyDescent="0.25">
      <c r="B163" s="6">
        <v>39</v>
      </c>
      <c r="C163" s="39"/>
      <c r="D163" s="9"/>
      <c r="E163" s="41"/>
      <c r="F163" s="23">
        <f t="shared" si="3"/>
        <v>0</v>
      </c>
    </row>
    <row r="164" spans="2:6" x14ac:dyDescent="0.25">
      <c r="B164" s="6">
        <v>40</v>
      </c>
      <c r="C164" s="39"/>
      <c r="D164" s="9"/>
      <c r="E164" s="41"/>
      <c r="F164" s="23">
        <f t="shared" si="3"/>
        <v>0</v>
      </c>
    </row>
    <row r="165" spans="2:6" x14ac:dyDescent="0.25">
      <c r="B165" s="6">
        <v>41</v>
      </c>
      <c r="C165" s="39"/>
      <c r="D165" s="9"/>
      <c r="E165" s="41"/>
      <c r="F165" s="23">
        <f t="shared" si="3"/>
        <v>0</v>
      </c>
    </row>
    <row r="166" spans="2:6" x14ac:dyDescent="0.25">
      <c r="B166" s="6">
        <v>42</v>
      </c>
      <c r="C166" s="39"/>
      <c r="D166" s="9"/>
      <c r="E166" s="41"/>
      <c r="F166" s="23">
        <f t="shared" si="3"/>
        <v>0</v>
      </c>
    </row>
    <row r="167" spans="2:6" x14ac:dyDescent="0.25">
      <c r="B167" s="6">
        <v>43</v>
      </c>
      <c r="C167" s="39"/>
      <c r="D167" s="9"/>
      <c r="E167" s="41"/>
      <c r="F167" s="23">
        <f t="shared" si="3"/>
        <v>0</v>
      </c>
    </row>
    <row r="168" spans="2:6" x14ac:dyDescent="0.25">
      <c r="B168" s="6">
        <v>44</v>
      </c>
      <c r="C168" s="39"/>
      <c r="D168" s="9"/>
      <c r="E168" s="41"/>
      <c r="F168" s="23">
        <f t="shared" si="3"/>
        <v>0</v>
      </c>
    </row>
    <row r="169" spans="2:6" x14ac:dyDescent="0.25">
      <c r="B169" s="6">
        <v>45</v>
      </c>
      <c r="C169" s="39"/>
      <c r="D169" s="9"/>
      <c r="E169" s="41"/>
      <c r="F169" s="23">
        <f t="shared" si="3"/>
        <v>0</v>
      </c>
    </row>
    <row r="170" spans="2:6" x14ac:dyDescent="0.25">
      <c r="B170" s="6">
        <v>46</v>
      </c>
      <c r="C170" s="39"/>
      <c r="D170" s="9"/>
      <c r="E170" s="41"/>
      <c r="F170" s="23">
        <f t="shared" si="3"/>
        <v>0</v>
      </c>
    </row>
    <row r="171" spans="2:6" x14ac:dyDescent="0.25">
      <c r="B171" s="6">
        <v>47</v>
      </c>
      <c r="C171" s="39"/>
      <c r="D171" s="9"/>
      <c r="E171" s="41"/>
      <c r="F171" s="23">
        <f t="shared" si="3"/>
        <v>0</v>
      </c>
    </row>
    <row r="172" spans="2:6" x14ac:dyDescent="0.25">
      <c r="B172" s="6">
        <v>48</v>
      </c>
      <c r="C172" s="39"/>
      <c r="D172" s="9"/>
      <c r="E172" s="41"/>
      <c r="F172" s="23">
        <f t="shared" si="3"/>
        <v>0</v>
      </c>
    </row>
    <row r="173" spans="2:6" x14ac:dyDescent="0.25">
      <c r="B173" s="6">
        <v>49</v>
      </c>
      <c r="C173" s="39"/>
      <c r="D173" s="9"/>
      <c r="E173" s="41"/>
      <c r="F173" s="23">
        <f t="shared" si="3"/>
        <v>0</v>
      </c>
    </row>
    <row r="174" spans="2:6" ht="15.75" thickBot="1" x14ac:dyDescent="0.3">
      <c r="B174" s="30">
        <v>50</v>
      </c>
      <c r="C174" s="39"/>
      <c r="D174" s="95"/>
      <c r="E174" s="42"/>
      <c r="F174" s="23">
        <f t="shared" si="3"/>
        <v>0</v>
      </c>
    </row>
    <row r="175" spans="2:6" ht="15.75" thickBot="1" x14ac:dyDescent="0.3">
      <c r="B175" s="27" t="str">
        <f>"Subtotaal "&amp;B123</f>
        <v>Subtotaal D. Aankleding, meubilair, tribunes en stands</v>
      </c>
      <c r="C175" s="28"/>
      <c r="D175" s="43"/>
      <c r="E175" s="44"/>
      <c r="F175" s="45">
        <f>SUM(F125:F174)</f>
        <v>0</v>
      </c>
    </row>
    <row r="177" spans="2:6" ht="19.5" thickBot="1" x14ac:dyDescent="0.35">
      <c r="B177" s="11" t="s">
        <v>74</v>
      </c>
      <c r="C177" s="11"/>
    </row>
    <row r="178" spans="2:6" ht="15.75" thickBot="1" x14ac:dyDescent="0.3">
      <c r="B178" s="56" t="s">
        <v>24</v>
      </c>
      <c r="C178" s="61" t="s">
        <v>26</v>
      </c>
      <c r="D178" s="58"/>
      <c r="E178" s="57" t="s">
        <v>22</v>
      </c>
      <c r="F178" s="62" t="s">
        <v>23</v>
      </c>
    </row>
    <row r="179" spans="2:6" x14ac:dyDescent="0.25">
      <c r="B179" s="16">
        <v>1</v>
      </c>
      <c r="C179" s="37"/>
      <c r="D179" s="8"/>
      <c r="E179" s="38"/>
      <c r="F179" s="22">
        <f>D179*E179</f>
        <v>0</v>
      </c>
    </row>
    <row r="180" spans="2:6" x14ac:dyDescent="0.25">
      <c r="B180" s="6">
        <v>2</v>
      </c>
      <c r="C180" s="39"/>
      <c r="D180" s="9"/>
      <c r="E180" s="40"/>
      <c r="F180" s="23">
        <f t="shared" ref="F180:F228" si="4">D180*E180</f>
        <v>0</v>
      </c>
    </row>
    <row r="181" spans="2:6" x14ac:dyDescent="0.25">
      <c r="B181" s="6">
        <v>3</v>
      </c>
      <c r="C181" s="39"/>
      <c r="D181" s="9"/>
      <c r="E181" s="40"/>
      <c r="F181" s="23">
        <f t="shared" si="4"/>
        <v>0</v>
      </c>
    </row>
    <row r="182" spans="2:6" x14ac:dyDescent="0.25">
      <c r="B182" s="6">
        <v>4</v>
      </c>
      <c r="C182" s="39"/>
      <c r="D182" s="9"/>
      <c r="E182" s="40"/>
      <c r="F182" s="23">
        <f t="shared" si="4"/>
        <v>0</v>
      </c>
    </row>
    <row r="183" spans="2:6" x14ac:dyDescent="0.25">
      <c r="B183" s="6">
        <v>5</v>
      </c>
      <c r="C183" s="39"/>
      <c r="D183" s="9"/>
      <c r="E183" s="40"/>
      <c r="F183" s="23">
        <f t="shared" si="4"/>
        <v>0</v>
      </c>
    </row>
    <row r="184" spans="2:6" x14ac:dyDescent="0.25">
      <c r="B184" s="6">
        <v>6</v>
      </c>
      <c r="C184" s="39"/>
      <c r="D184" s="9"/>
      <c r="E184" s="40"/>
      <c r="F184" s="23">
        <f t="shared" si="4"/>
        <v>0</v>
      </c>
    </row>
    <row r="185" spans="2:6" x14ac:dyDescent="0.25">
      <c r="B185" s="6">
        <v>7</v>
      </c>
      <c r="C185" s="39"/>
      <c r="D185" s="9"/>
      <c r="E185" s="40"/>
      <c r="F185" s="23">
        <f t="shared" si="4"/>
        <v>0</v>
      </c>
    </row>
    <row r="186" spans="2:6" x14ac:dyDescent="0.25">
      <c r="B186" s="6">
        <v>8</v>
      </c>
      <c r="C186" s="39"/>
      <c r="D186" s="9"/>
      <c r="E186" s="40"/>
      <c r="F186" s="23">
        <f t="shared" si="4"/>
        <v>0</v>
      </c>
    </row>
    <row r="187" spans="2:6" x14ac:dyDescent="0.25">
      <c r="B187" s="6">
        <v>9</v>
      </c>
      <c r="C187" s="39"/>
      <c r="D187" s="9"/>
      <c r="E187" s="40"/>
      <c r="F187" s="23">
        <f t="shared" si="4"/>
        <v>0</v>
      </c>
    </row>
    <row r="188" spans="2:6" x14ac:dyDescent="0.25">
      <c r="B188" s="6">
        <v>10</v>
      </c>
      <c r="C188" s="39"/>
      <c r="D188" s="9"/>
      <c r="E188" s="40"/>
      <c r="F188" s="23">
        <f t="shared" si="4"/>
        <v>0</v>
      </c>
    </row>
    <row r="189" spans="2:6" x14ac:dyDescent="0.25">
      <c r="B189" s="6">
        <v>11</v>
      </c>
      <c r="C189" s="39"/>
      <c r="D189" s="9"/>
      <c r="E189" s="41"/>
      <c r="F189" s="23">
        <f t="shared" si="4"/>
        <v>0</v>
      </c>
    </row>
    <row r="190" spans="2:6" x14ac:dyDescent="0.25">
      <c r="B190" s="6">
        <v>12</v>
      </c>
      <c r="C190" s="39"/>
      <c r="D190" s="9"/>
      <c r="E190" s="41"/>
      <c r="F190" s="23">
        <f t="shared" si="4"/>
        <v>0</v>
      </c>
    </row>
    <row r="191" spans="2:6" x14ac:dyDescent="0.25">
      <c r="B191" s="6">
        <v>13</v>
      </c>
      <c r="C191" s="39"/>
      <c r="D191" s="9"/>
      <c r="E191" s="41"/>
      <c r="F191" s="23">
        <f t="shared" si="4"/>
        <v>0</v>
      </c>
    </row>
    <row r="192" spans="2:6" x14ac:dyDescent="0.25">
      <c r="B192" s="6">
        <v>14</v>
      </c>
      <c r="C192" s="39"/>
      <c r="D192" s="9"/>
      <c r="E192" s="41"/>
      <c r="F192" s="23">
        <f t="shared" si="4"/>
        <v>0</v>
      </c>
    </row>
    <row r="193" spans="2:6" x14ac:dyDescent="0.25">
      <c r="B193" s="6">
        <v>15</v>
      </c>
      <c r="C193" s="39"/>
      <c r="D193" s="9"/>
      <c r="E193" s="41"/>
      <c r="F193" s="23">
        <f t="shared" si="4"/>
        <v>0</v>
      </c>
    </row>
    <row r="194" spans="2:6" x14ac:dyDescent="0.25">
      <c r="B194" s="6">
        <v>16</v>
      </c>
      <c r="C194" s="39"/>
      <c r="D194" s="9"/>
      <c r="E194" s="41"/>
      <c r="F194" s="23">
        <f t="shared" si="4"/>
        <v>0</v>
      </c>
    </row>
    <row r="195" spans="2:6" x14ac:dyDescent="0.25">
      <c r="B195" s="6">
        <v>17</v>
      </c>
      <c r="C195" s="39"/>
      <c r="D195" s="9"/>
      <c r="E195" s="41"/>
      <c r="F195" s="23">
        <f t="shared" si="4"/>
        <v>0</v>
      </c>
    </row>
    <row r="196" spans="2:6" x14ac:dyDescent="0.25">
      <c r="B196" s="6">
        <v>18</v>
      </c>
      <c r="C196" s="39"/>
      <c r="D196" s="9"/>
      <c r="E196" s="41"/>
      <c r="F196" s="23">
        <f t="shared" si="4"/>
        <v>0</v>
      </c>
    </row>
    <row r="197" spans="2:6" x14ac:dyDescent="0.25">
      <c r="B197" s="6">
        <v>19</v>
      </c>
      <c r="C197" s="39"/>
      <c r="D197" s="9"/>
      <c r="E197" s="41"/>
      <c r="F197" s="23">
        <f t="shared" si="4"/>
        <v>0</v>
      </c>
    </row>
    <row r="198" spans="2:6" x14ac:dyDescent="0.25">
      <c r="B198" s="6">
        <v>20</v>
      </c>
      <c r="C198" s="39"/>
      <c r="D198" s="9"/>
      <c r="E198" s="41"/>
      <c r="F198" s="23">
        <f t="shared" si="4"/>
        <v>0</v>
      </c>
    </row>
    <row r="199" spans="2:6" x14ac:dyDescent="0.25">
      <c r="B199" s="6">
        <v>21</v>
      </c>
      <c r="C199" s="39"/>
      <c r="D199" s="9"/>
      <c r="E199" s="41"/>
      <c r="F199" s="23">
        <f t="shared" si="4"/>
        <v>0</v>
      </c>
    </row>
    <row r="200" spans="2:6" x14ac:dyDescent="0.25">
      <c r="B200" s="6">
        <v>22</v>
      </c>
      <c r="C200" s="39"/>
      <c r="D200" s="9"/>
      <c r="E200" s="41"/>
      <c r="F200" s="23">
        <f t="shared" si="4"/>
        <v>0</v>
      </c>
    </row>
    <row r="201" spans="2:6" x14ac:dyDescent="0.25">
      <c r="B201" s="6">
        <v>23</v>
      </c>
      <c r="C201" s="39"/>
      <c r="D201" s="9"/>
      <c r="E201" s="41"/>
      <c r="F201" s="23">
        <f t="shared" si="4"/>
        <v>0</v>
      </c>
    </row>
    <row r="202" spans="2:6" x14ac:dyDescent="0.25">
      <c r="B202" s="6">
        <v>24</v>
      </c>
      <c r="C202" s="39"/>
      <c r="D202" s="9"/>
      <c r="E202" s="41"/>
      <c r="F202" s="23">
        <f t="shared" si="4"/>
        <v>0</v>
      </c>
    </row>
    <row r="203" spans="2:6" x14ac:dyDescent="0.25">
      <c r="B203" s="6">
        <v>25</v>
      </c>
      <c r="C203" s="39"/>
      <c r="D203" s="9"/>
      <c r="E203" s="41"/>
      <c r="F203" s="23">
        <f t="shared" si="4"/>
        <v>0</v>
      </c>
    </row>
    <row r="204" spans="2:6" x14ac:dyDescent="0.25">
      <c r="B204" s="6">
        <v>26</v>
      </c>
      <c r="C204" s="39"/>
      <c r="D204" s="9"/>
      <c r="E204" s="41"/>
      <c r="F204" s="23">
        <f t="shared" si="4"/>
        <v>0</v>
      </c>
    </row>
    <row r="205" spans="2:6" x14ac:dyDescent="0.25">
      <c r="B205" s="6">
        <v>27</v>
      </c>
      <c r="C205" s="39"/>
      <c r="D205" s="9"/>
      <c r="E205" s="41"/>
      <c r="F205" s="23">
        <f t="shared" si="4"/>
        <v>0</v>
      </c>
    </row>
    <row r="206" spans="2:6" x14ac:dyDescent="0.25">
      <c r="B206" s="6">
        <v>28</v>
      </c>
      <c r="C206" s="39"/>
      <c r="D206" s="9"/>
      <c r="E206" s="41"/>
      <c r="F206" s="23">
        <f t="shared" si="4"/>
        <v>0</v>
      </c>
    </row>
    <row r="207" spans="2:6" x14ac:dyDescent="0.25">
      <c r="B207" s="6">
        <v>29</v>
      </c>
      <c r="C207" s="39"/>
      <c r="D207" s="9"/>
      <c r="E207" s="41"/>
      <c r="F207" s="23">
        <f t="shared" si="4"/>
        <v>0</v>
      </c>
    </row>
    <row r="208" spans="2:6" x14ac:dyDescent="0.25">
      <c r="B208" s="6">
        <v>30</v>
      </c>
      <c r="C208" s="39"/>
      <c r="D208" s="9"/>
      <c r="E208" s="41"/>
      <c r="F208" s="23">
        <f t="shared" si="4"/>
        <v>0</v>
      </c>
    </row>
    <row r="209" spans="2:6" x14ac:dyDescent="0.25">
      <c r="B209" s="6">
        <v>31</v>
      </c>
      <c r="C209" s="39"/>
      <c r="D209" s="9"/>
      <c r="E209" s="41"/>
      <c r="F209" s="23">
        <f t="shared" si="4"/>
        <v>0</v>
      </c>
    </row>
    <row r="210" spans="2:6" x14ac:dyDescent="0.25">
      <c r="B210" s="6">
        <v>32</v>
      </c>
      <c r="C210" s="39"/>
      <c r="D210" s="9"/>
      <c r="E210" s="41"/>
      <c r="F210" s="23">
        <f t="shared" si="4"/>
        <v>0</v>
      </c>
    </row>
    <row r="211" spans="2:6" x14ac:dyDescent="0.25">
      <c r="B211" s="6">
        <v>33</v>
      </c>
      <c r="C211" s="39"/>
      <c r="D211" s="9"/>
      <c r="E211" s="41"/>
      <c r="F211" s="23">
        <f t="shared" si="4"/>
        <v>0</v>
      </c>
    </row>
    <row r="212" spans="2:6" x14ac:dyDescent="0.25">
      <c r="B212" s="6">
        <v>34</v>
      </c>
      <c r="C212" s="39"/>
      <c r="D212" s="9"/>
      <c r="E212" s="41"/>
      <c r="F212" s="23">
        <f t="shared" si="4"/>
        <v>0</v>
      </c>
    </row>
    <row r="213" spans="2:6" x14ac:dyDescent="0.25">
      <c r="B213" s="6">
        <v>35</v>
      </c>
      <c r="C213" s="39"/>
      <c r="D213" s="9"/>
      <c r="E213" s="41"/>
      <c r="F213" s="23">
        <f t="shared" si="4"/>
        <v>0</v>
      </c>
    </row>
    <row r="214" spans="2:6" x14ac:dyDescent="0.25">
      <c r="B214" s="6">
        <v>36</v>
      </c>
      <c r="C214" s="39"/>
      <c r="D214" s="9"/>
      <c r="E214" s="41"/>
      <c r="F214" s="23">
        <f t="shared" si="4"/>
        <v>0</v>
      </c>
    </row>
    <row r="215" spans="2:6" x14ac:dyDescent="0.25">
      <c r="B215" s="6">
        <v>37</v>
      </c>
      <c r="C215" s="39"/>
      <c r="D215" s="9"/>
      <c r="E215" s="41"/>
      <c r="F215" s="23">
        <f t="shared" si="4"/>
        <v>0</v>
      </c>
    </row>
    <row r="216" spans="2:6" x14ac:dyDescent="0.25">
      <c r="B216" s="6">
        <v>38</v>
      </c>
      <c r="C216" s="39"/>
      <c r="D216" s="9"/>
      <c r="E216" s="41"/>
      <c r="F216" s="23">
        <f t="shared" si="4"/>
        <v>0</v>
      </c>
    </row>
    <row r="217" spans="2:6" x14ac:dyDescent="0.25">
      <c r="B217" s="6">
        <v>39</v>
      </c>
      <c r="C217" s="39"/>
      <c r="D217" s="9"/>
      <c r="E217" s="41"/>
      <c r="F217" s="23">
        <f t="shared" si="4"/>
        <v>0</v>
      </c>
    </row>
    <row r="218" spans="2:6" x14ac:dyDescent="0.25">
      <c r="B218" s="6">
        <v>40</v>
      </c>
      <c r="C218" s="39"/>
      <c r="D218" s="9"/>
      <c r="E218" s="41"/>
      <c r="F218" s="23">
        <f t="shared" si="4"/>
        <v>0</v>
      </c>
    </row>
    <row r="219" spans="2:6" x14ac:dyDescent="0.25">
      <c r="B219" s="6">
        <v>41</v>
      </c>
      <c r="C219" s="39"/>
      <c r="D219" s="9"/>
      <c r="E219" s="41"/>
      <c r="F219" s="23">
        <f t="shared" si="4"/>
        <v>0</v>
      </c>
    </row>
    <row r="220" spans="2:6" x14ac:dyDescent="0.25">
      <c r="B220" s="6">
        <v>42</v>
      </c>
      <c r="C220" s="39"/>
      <c r="D220" s="9"/>
      <c r="E220" s="41"/>
      <c r="F220" s="23">
        <f t="shared" si="4"/>
        <v>0</v>
      </c>
    </row>
    <row r="221" spans="2:6" x14ac:dyDescent="0.25">
      <c r="B221" s="6">
        <v>43</v>
      </c>
      <c r="C221" s="39"/>
      <c r="D221" s="9"/>
      <c r="E221" s="41"/>
      <c r="F221" s="23">
        <f t="shared" si="4"/>
        <v>0</v>
      </c>
    </row>
    <row r="222" spans="2:6" x14ac:dyDescent="0.25">
      <c r="B222" s="6">
        <v>44</v>
      </c>
      <c r="C222" s="39"/>
      <c r="D222" s="9"/>
      <c r="E222" s="41"/>
      <c r="F222" s="23">
        <f t="shared" si="4"/>
        <v>0</v>
      </c>
    </row>
    <row r="223" spans="2:6" x14ac:dyDescent="0.25">
      <c r="B223" s="6">
        <v>45</v>
      </c>
      <c r="C223" s="39"/>
      <c r="D223" s="9"/>
      <c r="E223" s="41"/>
      <c r="F223" s="23">
        <f t="shared" si="4"/>
        <v>0</v>
      </c>
    </row>
    <row r="224" spans="2:6" x14ac:dyDescent="0.25">
      <c r="B224" s="6">
        <v>46</v>
      </c>
      <c r="C224" s="39"/>
      <c r="D224" s="9"/>
      <c r="E224" s="41"/>
      <c r="F224" s="23">
        <f t="shared" si="4"/>
        <v>0</v>
      </c>
    </row>
    <row r="225" spans="2:6" x14ac:dyDescent="0.25">
      <c r="B225" s="6">
        <v>47</v>
      </c>
      <c r="C225" s="39"/>
      <c r="D225" s="9"/>
      <c r="E225" s="41"/>
      <c r="F225" s="23">
        <f t="shared" si="4"/>
        <v>0</v>
      </c>
    </row>
    <row r="226" spans="2:6" x14ac:dyDescent="0.25">
      <c r="B226" s="6">
        <v>48</v>
      </c>
      <c r="C226" s="39"/>
      <c r="D226" s="9"/>
      <c r="E226" s="41"/>
      <c r="F226" s="23">
        <f t="shared" si="4"/>
        <v>0</v>
      </c>
    </row>
    <row r="227" spans="2:6" x14ac:dyDescent="0.25">
      <c r="B227" s="6">
        <v>49</v>
      </c>
      <c r="C227" s="39"/>
      <c r="D227" s="9"/>
      <c r="E227" s="41"/>
      <c r="F227" s="23">
        <f t="shared" si="4"/>
        <v>0</v>
      </c>
    </row>
    <row r="228" spans="2:6" ht="15.75" thickBot="1" x14ac:dyDescent="0.3">
      <c r="B228" s="30">
        <v>50</v>
      </c>
      <c r="C228" s="39"/>
      <c r="D228" s="95"/>
      <c r="E228" s="42"/>
      <c r="F228" s="23">
        <f t="shared" si="4"/>
        <v>0</v>
      </c>
    </row>
    <row r="229" spans="2:6" ht="15.75" thickBot="1" x14ac:dyDescent="0.3">
      <c r="B229" s="27" t="str">
        <f>"Subtotaal "&amp;B177</f>
        <v>Subtotaal E. Transport en transportmiddelen</v>
      </c>
      <c r="C229" s="28"/>
      <c r="D229" s="43"/>
      <c r="E229" s="44"/>
      <c r="F229" s="45">
        <f>SUM(F179:F228)</f>
        <v>0</v>
      </c>
    </row>
    <row r="231" spans="2:6" ht="19.5" thickBot="1" x14ac:dyDescent="0.35">
      <c r="B231" s="11" t="s">
        <v>75</v>
      </c>
      <c r="C231" s="11"/>
    </row>
    <row r="232" spans="2:6" ht="15.75" thickBot="1" x14ac:dyDescent="0.3">
      <c r="B232" s="56" t="s">
        <v>24</v>
      </c>
      <c r="C232" s="61" t="s">
        <v>26</v>
      </c>
      <c r="D232" s="58"/>
      <c r="E232" s="57" t="s">
        <v>22</v>
      </c>
      <c r="F232" s="62" t="s">
        <v>23</v>
      </c>
    </row>
    <row r="233" spans="2:6" x14ac:dyDescent="0.25">
      <c r="B233" s="16">
        <v>1</v>
      </c>
      <c r="C233" s="37"/>
      <c r="D233" s="8"/>
      <c r="E233" s="38"/>
      <c r="F233" s="22">
        <f>D233*E233</f>
        <v>0</v>
      </c>
    </row>
    <row r="234" spans="2:6" x14ac:dyDescent="0.25">
      <c r="B234" s="6">
        <v>2</v>
      </c>
      <c r="C234" s="39"/>
      <c r="D234" s="9"/>
      <c r="E234" s="40"/>
      <c r="F234" s="23">
        <f t="shared" ref="F234:F282" si="5">D234*E234</f>
        <v>0</v>
      </c>
    </row>
    <row r="235" spans="2:6" x14ac:dyDescent="0.25">
      <c r="B235" s="6">
        <v>3</v>
      </c>
      <c r="C235" s="39"/>
      <c r="D235" s="9"/>
      <c r="E235" s="40"/>
      <c r="F235" s="23">
        <f t="shared" si="5"/>
        <v>0</v>
      </c>
    </row>
    <row r="236" spans="2:6" x14ac:dyDescent="0.25">
      <c r="B236" s="6">
        <v>4</v>
      </c>
      <c r="C236" s="39"/>
      <c r="D236" s="9"/>
      <c r="E236" s="40"/>
      <c r="F236" s="23">
        <f t="shared" si="5"/>
        <v>0</v>
      </c>
    </row>
    <row r="237" spans="2:6" x14ac:dyDescent="0.25">
      <c r="B237" s="6">
        <v>5</v>
      </c>
      <c r="C237" s="39"/>
      <c r="D237" s="9"/>
      <c r="E237" s="40"/>
      <c r="F237" s="23">
        <f t="shared" si="5"/>
        <v>0</v>
      </c>
    </row>
    <row r="238" spans="2:6" x14ac:dyDescent="0.25">
      <c r="B238" s="6">
        <v>6</v>
      </c>
      <c r="C238" s="39"/>
      <c r="D238" s="9"/>
      <c r="E238" s="40"/>
      <c r="F238" s="23">
        <f t="shared" si="5"/>
        <v>0</v>
      </c>
    </row>
    <row r="239" spans="2:6" x14ac:dyDescent="0.25">
      <c r="B239" s="6">
        <v>7</v>
      </c>
      <c r="C239" s="39"/>
      <c r="D239" s="9"/>
      <c r="E239" s="40"/>
      <c r="F239" s="23">
        <f t="shared" si="5"/>
        <v>0</v>
      </c>
    </row>
    <row r="240" spans="2:6" x14ac:dyDescent="0.25">
      <c r="B240" s="6">
        <v>8</v>
      </c>
      <c r="C240" s="39"/>
      <c r="D240" s="9"/>
      <c r="E240" s="40"/>
      <c r="F240" s="23">
        <f t="shared" si="5"/>
        <v>0</v>
      </c>
    </row>
    <row r="241" spans="2:6" x14ac:dyDescent="0.25">
      <c r="B241" s="6">
        <v>9</v>
      </c>
      <c r="C241" s="39"/>
      <c r="D241" s="9"/>
      <c r="E241" s="40"/>
      <c r="F241" s="23">
        <f t="shared" si="5"/>
        <v>0</v>
      </c>
    </row>
    <row r="242" spans="2:6" x14ac:dyDescent="0.25">
      <c r="B242" s="6">
        <v>10</v>
      </c>
      <c r="C242" s="39"/>
      <c r="D242" s="9"/>
      <c r="E242" s="40"/>
      <c r="F242" s="23">
        <f t="shared" si="5"/>
        <v>0</v>
      </c>
    </row>
    <row r="243" spans="2:6" x14ac:dyDescent="0.25">
      <c r="B243" s="6">
        <v>11</v>
      </c>
      <c r="C243" s="39"/>
      <c r="D243" s="9"/>
      <c r="E243" s="41"/>
      <c r="F243" s="23">
        <f t="shared" si="5"/>
        <v>0</v>
      </c>
    </row>
    <row r="244" spans="2:6" x14ac:dyDescent="0.25">
      <c r="B244" s="6">
        <v>12</v>
      </c>
      <c r="C244" s="39"/>
      <c r="D244" s="9"/>
      <c r="E244" s="41"/>
      <c r="F244" s="23">
        <f t="shared" si="5"/>
        <v>0</v>
      </c>
    </row>
    <row r="245" spans="2:6" x14ac:dyDescent="0.25">
      <c r="B245" s="6">
        <v>13</v>
      </c>
      <c r="C245" s="39"/>
      <c r="D245" s="9"/>
      <c r="E245" s="41"/>
      <c r="F245" s="23">
        <f t="shared" si="5"/>
        <v>0</v>
      </c>
    </row>
    <row r="246" spans="2:6" x14ac:dyDescent="0.25">
      <c r="B246" s="6">
        <v>14</v>
      </c>
      <c r="C246" s="39"/>
      <c r="D246" s="9"/>
      <c r="E246" s="41"/>
      <c r="F246" s="23">
        <f t="shared" si="5"/>
        <v>0</v>
      </c>
    </row>
    <row r="247" spans="2:6" x14ac:dyDescent="0.25">
      <c r="B247" s="6">
        <v>15</v>
      </c>
      <c r="C247" s="39"/>
      <c r="D247" s="9"/>
      <c r="E247" s="41"/>
      <c r="F247" s="23">
        <f t="shared" si="5"/>
        <v>0</v>
      </c>
    </row>
    <row r="248" spans="2:6" x14ac:dyDescent="0.25">
      <c r="B248" s="6">
        <v>16</v>
      </c>
      <c r="C248" s="39"/>
      <c r="D248" s="9"/>
      <c r="E248" s="41"/>
      <c r="F248" s="23">
        <f t="shared" si="5"/>
        <v>0</v>
      </c>
    </row>
    <row r="249" spans="2:6" x14ac:dyDescent="0.25">
      <c r="B249" s="6">
        <v>17</v>
      </c>
      <c r="C249" s="39"/>
      <c r="D249" s="9"/>
      <c r="E249" s="41"/>
      <c r="F249" s="23">
        <f t="shared" si="5"/>
        <v>0</v>
      </c>
    </row>
    <row r="250" spans="2:6" x14ac:dyDescent="0.25">
      <c r="B250" s="6">
        <v>18</v>
      </c>
      <c r="C250" s="39"/>
      <c r="D250" s="9"/>
      <c r="E250" s="41"/>
      <c r="F250" s="23">
        <f t="shared" si="5"/>
        <v>0</v>
      </c>
    </row>
    <row r="251" spans="2:6" x14ac:dyDescent="0.25">
      <c r="B251" s="6">
        <v>19</v>
      </c>
      <c r="C251" s="39"/>
      <c r="D251" s="9"/>
      <c r="E251" s="41"/>
      <c r="F251" s="23">
        <f t="shared" si="5"/>
        <v>0</v>
      </c>
    </row>
    <row r="252" spans="2:6" x14ac:dyDescent="0.25">
      <c r="B252" s="6">
        <v>20</v>
      </c>
      <c r="C252" s="39"/>
      <c r="D252" s="9"/>
      <c r="E252" s="41"/>
      <c r="F252" s="23">
        <f t="shared" si="5"/>
        <v>0</v>
      </c>
    </row>
    <row r="253" spans="2:6" x14ac:dyDescent="0.25">
      <c r="B253" s="6">
        <v>21</v>
      </c>
      <c r="C253" s="39"/>
      <c r="D253" s="9"/>
      <c r="E253" s="41"/>
      <c r="F253" s="23">
        <f t="shared" si="5"/>
        <v>0</v>
      </c>
    </row>
    <row r="254" spans="2:6" x14ac:dyDescent="0.25">
      <c r="B254" s="6">
        <v>22</v>
      </c>
      <c r="C254" s="39"/>
      <c r="D254" s="9"/>
      <c r="E254" s="41"/>
      <c r="F254" s="23">
        <f t="shared" si="5"/>
        <v>0</v>
      </c>
    </row>
    <row r="255" spans="2:6" x14ac:dyDescent="0.25">
      <c r="B255" s="6">
        <v>23</v>
      </c>
      <c r="C255" s="39"/>
      <c r="D255" s="9"/>
      <c r="E255" s="41"/>
      <c r="F255" s="23">
        <f t="shared" si="5"/>
        <v>0</v>
      </c>
    </row>
    <row r="256" spans="2:6" x14ac:dyDescent="0.25">
      <c r="B256" s="6">
        <v>24</v>
      </c>
      <c r="C256" s="39"/>
      <c r="D256" s="9"/>
      <c r="E256" s="41"/>
      <c r="F256" s="23">
        <f t="shared" si="5"/>
        <v>0</v>
      </c>
    </row>
    <row r="257" spans="2:6" x14ac:dyDescent="0.25">
      <c r="B257" s="6">
        <v>25</v>
      </c>
      <c r="C257" s="39"/>
      <c r="D257" s="9"/>
      <c r="E257" s="41"/>
      <c r="F257" s="23">
        <f t="shared" si="5"/>
        <v>0</v>
      </c>
    </row>
    <row r="258" spans="2:6" x14ac:dyDescent="0.25">
      <c r="B258" s="6">
        <v>26</v>
      </c>
      <c r="C258" s="39"/>
      <c r="D258" s="9"/>
      <c r="E258" s="41"/>
      <c r="F258" s="23">
        <f t="shared" si="5"/>
        <v>0</v>
      </c>
    </row>
    <row r="259" spans="2:6" x14ac:dyDescent="0.25">
      <c r="B259" s="6">
        <v>27</v>
      </c>
      <c r="C259" s="39"/>
      <c r="D259" s="9"/>
      <c r="E259" s="41"/>
      <c r="F259" s="23">
        <f t="shared" si="5"/>
        <v>0</v>
      </c>
    </row>
    <row r="260" spans="2:6" x14ac:dyDescent="0.25">
      <c r="B260" s="6">
        <v>28</v>
      </c>
      <c r="C260" s="39"/>
      <c r="D260" s="9"/>
      <c r="E260" s="41"/>
      <c r="F260" s="23">
        <f t="shared" si="5"/>
        <v>0</v>
      </c>
    </row>
    <row r="261" spans="2:6" x14ac:dyDescent="0.25">
      <c r="B261" s="6">
        <v>29</v>
      </c>
      <c r="C261" s="39"/>
      <c r="D261" s="9"/>
      <c r="E261" s="41"/>
      <c r="F261" s="23">
        <f t="shared" si="5"/>
        <v>0</v>
      </c>
    </row>
    <row r="262" spans="2:6" x14ac:dyDescent="0.25">
      <c r="B262" s="6">
        <v>30</v>
      </c>
      <c r="C262" s="39"/>
      <c r="D262" s="9"/>
      <c r="E262" s="41"/>
      <c r="F262" s="23">
        <f t="shared" si="5"/>
        <v>0</v>
      </c>
    </row>
    <row r="263" spans="2:6" x14ac:dyDescent="0.25">
      <c r="B263" s="6">
        <v>31</v>
      </c>
      <c r="C263" s="39"/>
      <c r="D263" s="9"/>
      <c r="E263" s="41"/>
      <c r="F263" s="23">
        <f t="shared" si="5"/>
        <v>0</v>
      </c>
    </row>
    <row r="264" spans="2:6" x14ac:dyDescent="0.25">
      <c r="B264" s="6">
        <v>32</v>
      </c>
      <c r="C264" s="39"/>
      <c r="D264" s="9"/>
      <c r="E264" s="41"/>
      <c r="F264" s="23">
        <f t="shared" si="5"/>
        <v>0</v>
      </c>
    </row>
    <row r="265" spans="2:6" x14ac:dyDescent="0.25">
      <c r="B265" s="6">
        <v>33</v>
      </c>
      <c r="C265" s="39"/>
      <c r="D265" s="9"/>
      <c r="E265" s="41"/>
      <c r="F265" s="23">
        <f t="shared" si="5"/>
        <v>0</v>
      </c>
    </row>
    <row r="266" spans="2:6" x14ac:dyDescent="0.25">
      <c r="B266" s="6">
        <v>34</v>
      </c>
      <c r="C266" s="39"/>
      <c r="D266" s="9"/>
      <c r="E266" s="41"/>
      <c r="F266" s="23">
        <f t="shared" si="5"/>
        <v>0</v>
      </c>
    </row>
    <row r="267" spans="2:6" x14ac:dyDescent="0.25">
      <c r="B267" s="6">
        <v>35</v>
      </c>
      <c r="C267" s="39"/>
      <c r="D267" s="9"/>
      <c r="E267" s="41"/>
      <c r="F267" s="23">
        <f t="shared" si="5"/>
        <v>0</v>
      </c>
    </row>
    <row r="268" spans="2:6" x14ac:dyDescent="0.25">
      <c r="B268" s="6">
        <v>36</v>
      </c>
      <c r="C268" s="39"/>
      <c r="D268" s="9"/>
      <c r="E268" s="41"/>
      <c r="F268" s="23">
        <f t="shared" si="5"/>
        <v>0</v>
      </c>
    </row>
    <row r="269" spans="2:6" x14ac:dyDescent="0.25">
      <c r="B269" s="6">
        <v>37</v>
      </c>
      <c r="C269" s="39"/>
      <c r="D269" s="9"/>
      <c r="E269" s="41"/>
      <c r="F269" s="23">
        <f t="shared" si="5"/>
        <v>0</v>
      </c>
    </row>
    <row r="270" spans="2:6" x14ac:dyDescent="0.25">
      <c r="B270" s="6">
        <v>38</v>
      </c>
      <c r="C270" s="39"/>
      <c r="D270" s="9"/>
      <c r="E270" s="41"/>
      <c r="F270" s="23">
        <f t="shared" si="5"/>
        <v>0</v>
      </c>
    </row>
    <row r="271" spans="2:6" x14ac:dyDescent="0.25">
      <c r="B271" s="6">
        <v>39</v>
      </c>
      <c r="C271" s="39"/>
      <c r="D271" s="9"/>
      <c r="E271" s="41"/>
      <c r="F271" s="23">
        <f t="shared" si="5"/>
        <v>0</v>
      </c>
    </row>
    <row r="272" spans="2:6" x14ac:dyDescent="0.25">
      <c r="B272" s="6">
        <v>40</v>
      </c>
      <c r="C272" s="39"/>
      <c r="D272" s="9"/>
      <c r="E272" s="41"/>
      <c r="F272" s="23">
        <f t="shared" si="5"/>
        <v>0</v>
      </c>
    </row>
    <row r="273" spans="2:6" x14ac:dyDescent="0.25">
      <c r="B273" s="6">
        <v>41</v>
      </c>
      <c r="C273" s="39"/>
      <c r="D273" s="9"/>
      <c r="E273" s="41"/>
      <c r="F273" s="23">
        <f t="shared" si="5"/>
        <v>0</v>
      </c>
    </row>
    <row r="274" spans="2:6" x14ac:dyDescent="0.25">
      <c r="B274" s="6">
        <v>42</v>
      </c>
      <c r="C274" s="39"/>
      <c r="D274" s="9"/>
      <c r="E274" s="41"/>
      <c r="F274" s="23">
        <f t="shared" si="5"/>
        <v>0</v>
      </c>
    </row>
    <row r="275" spans="2:6" x14ac:dyDescent="0.25">
      <c r="B275" s="6">
        <v>43</v>
      </c>
      <c r="C275" s="39"/>
      <c r="D275" s="9"/>
      <c r="E275" s="41"/>
      <c r="F275" s="23">
        <f t="shared" si="5"/>
        <v>0</v>
      </c>
    </row>
    <row r="276" spans="2:6" x14ac:dyDescent="0.25">
      <c r="B276" s="6">
        <v>44</v>
      </c>
      <c r="C276" s="39"/>
      <c r="D276" s="9"/>
      <c r="E276" s="41"/>
      <c r="F276" s="23">
        <f t="shared" si="5"/>
        <v>0</v>
      </c>
    </row>
    <row r="277" spans="2:6" x14ac:dyDescent="0.25">
      <c r="B277" s="6">
        <v>45</v>
      </c>
      <c r="C277" s="39"/>
      <c r="D277" s="9"/>
      <c r="E277" s="41"/>
      <c r="F277" s="23">
        <f t="shared" si="5"/>
        <v>0</v>
      </c>
    </row>
    <row r="278" spans="2:6" x14ac:dyDescent="0.25">
      <c r="B278" s="6">
        <v>46</v>
      </c>
      <c r="C278" s="39"/>
      <c r="D278" s="9"/>
      <c r="E278" s="41"/>
      <c r="F278" s="23">
        <f t="shared" si="5"/>
        <v>0</v>
      </c>
    </row>
    <row r="279" spans="2:6" x14ac:dyDescent="0.25">
      <c r="B279" s="6">
        <v>47</v>
      </c>
      <c r="C279" s="39"/>
      <c r="D279" s="9"/>
      <c r="E279" s="41"/>
      <c r="F279" s="23">
        <f t="shared" si="5"/>
        <v>0</v>
      </c>
    </row>
    <row r="280" spans="2:6" x14ac:dyDescent="0.25">
      <c r="B280" s="6">
        <v>48</v>
      </c>
      <c r="C280" s="39"/>
      <c r="D280" s="9"/>
      <c r="E280" s="41"/>
      <c r="F280" s="23">
        <f t="shared" si="5"/>
        <v>0</v>
      </c>
    </row>
    <row r="281" spans="2:6" x14ac:dyDescent="0.25">
      <c r="B281" s="6">
        <v>49</v>
      </c>
      <c r="C281" s="39"/>
      <c r="D281" s="9"/>
      <c r="E281" s="41"/>
      <c r="F281" s="23">
        <f t="shared" si="5"/>
        <v>0</v>
      </c>
    </row>
    <row r="282" spans="2:6" ht="15.75" thickBot="1" x14ac:dyDescent="0.3">
      <c r="B282" s="30">
        <v>50</v>
      </c>
      <c r="C282" s="39"/>
      <c r="D282" s="95"/>
      <c r="E282" s="42"/>
      <c r="F282" s="23">
        <f t="shared" si="5"/>
        <v>0</v>
      </c>
    </row>
    <row r="283" spans="2:6" ht="15.75" thickBot="1" x14ac:dyDescent="0.3">
      <c r="B283" s="27" t="str">
        <f>"Subtotaal "&amp;B231</f>
        <v>Subtotaal F. Streaming en videobewerkingen</v>
      </c>
      <c r="C283" s="28"/>
      <c r="D283" s="43"/>
      <c r="E283" s="44"/>
      <c r="F283" s="45">
        <f>SUM(F233:F282)</f>
        <v>0</v>
      </c>
    </row>
    <row r="285" spans="2:6" ht="19.5" thickBot="1" x14ac:dyDescent="0.35">
      <c r="B285" s="11" t="s">
        <v>73</v>
      </c>
      <c r="C285" s="11"/>
    </row>
    <row r="286" spans="2:6" ht="15.75" thickBot="1" x14ac:dyDescent="0.3">
      <c r="B286" s="56" t="s">
        <v>24</v>
      </c>
      <c r="C286" s="61" t="s">
        <v>26</v>
      </c>
      <c r="D286" s="58"/>
      <c r="E286" s="57" t="s">
        <v>22</v>
      </c>
      <c r="F286" s="62" t="s">
        <v>23</v>
      </c>
    </row>
    <row r="287" spans="2:6" x14ac:dyDescent="0.25">
      <c r="B287" s="16">
        <v>1</v>
      </c>
      <c r="C287" s="37"/>
      <c r="D287" s="8"/>
      <c r="E287" s="38"/>
      <c r="F287" s="22">
        <f>D287*E287</f>
        <v>0</v>
      </c>
    </row>
    <row r="288" spans="2:6" x14ac:dyDescent="0.25">
      <c r="B288" s="6">
        <v>2</v>
      </c>
      <c r="C288" s="39"/>
      <c r="D288" s="9"/>
      <c r="E288" s="40"/>
      <c r="F288" s="23">
        <f t="shared" ref="F288:F336" si="6">D288*E288</f>
        <v>0</v>
      </c>
    </row>
    <row r="289" spans="2:6" x14ac:dyDescent="0.25">
      <c r="B289" s="6">
        <v>3</v>
      </c>
      <c r="C289" s="39"/>
      <c r="D289" s="9"/>
      <c r="E289" s="40"/>
      <c r="F289" s="23">
        <f t="shared" si="6"/>
        <v>0</v>
      </c>
    </row>
    <row r="290" spans="2:6" x14ac:dyDescent="0.25">
      <c r="B290" s="6">
        <v>4</v>
      </c>
      <c r="C290" s="39"/>
      <c r="D290" s="9"/>
      <c r="E290" s="40"/>
      <c r="F290" s="23">
        <f t="shared" si="6"/>
        <v>0</v>
      </c>
    </row>
    <row r="291" spans="2:6" x14ac:dyDescent="0.25">
      <c r="B291" s="6">
        <v>5</v>
      </c>
      <c r="C291" s="39"/>
      <c r="D291" s="9"/>
      <c r="E291" s="40"/>
      <c r="F291" s="23">
        <f t="shared" si="6"/>
        <v>0</v>
      </c>
    </row>
    <row r="292" spans="2:6" x14ac:dyDescent="0.25">
      <c r="B292" s="6">
        <v>6</v>
      </c>
      <c r="C292" s="39"/>
      <c r="D292" s="9"/>
      <c r="E292" s="40"/>
      <c r="F292" s="23">
        <f t="shared" si="6"/>
        <v>0</v>
      </c>
    </row>
    <row r="293" spans="2:6" x14ac:dyDescent="0.25">
      <c r="B293" s="6">
        <v>7</v>
      </c>
      <c r="C293" s="39"/>
      <c r="D293" s="9"/>
      <c r="E293" s="40"/>
      <c r="F293" s="23">
        <f t="shared" si="6"/>
        <v>0</v>
      </c>
    </row>
    <row r="294" spans="2:6" x14ac:dyDescent="0.25">
      <c r="B294" s="6">
        <v>8</v>
      </c>
      <c r="C294" s="39"/>
      <c r="D294" s="9"/>
      <c r="E294" s="40"/>
      <c r="F294" s="23">
        <f t="shared" si="6"/>
        <v>0</v>
      </c>
    </row>
    <row r="295" spans="2:6" x14ac:dyDescent="0.25">
      <c r="B295" s="6">
        <v>9</v>
      </c>
      <c r="C295" s="39"/>
      <c r="D295" s="9"/>
      <c r="E295" s="40"/>
      <c r="F295" s="23">
        <f t="shared" si="6"/>
        <v>0</v>
      </c>
    </row>
    <row r="296" spans="2:6" x14ac:dyDescent="0.25">
      <c r="B296" s="6">
        <v>10</v>
      </c>
      <c r="C296" s="39"/>
      <c r="D296" s="9"/>
      <c r="E296" s="40"/>
      <c r="F296" s="23">
        <f t="shared" si="6"/>
        <v>0</v>
      </c>
    </row>
    <row r="297" spans="2:6" x14ac:dyDescent="0.25">
      <c r="B297" s="6">
        <v>11</v>
      </c>
      <c r="C297" s="39"/>
      <c r="D297" s="9"/>
      <c r="E297" s="41"/>
      <c r="F297" s="23">
        <f t="shared" si="6"/>
        <v>0</v>
      </c>
    </row>
    <row r="298" spans="2:6" x14ac:dyDescent="0.25">
      <c r="B298" s="6">
        <v>12</v>
      </c>
      <c r="C298" s="39"/>
      <c r="D298" s="9"/>
      <c r="E298" s="41"/>
      <c r="F298" s="23">
        <f t="shared" si="6"/>
        <v>0</v>
      </c>
    </row>
    <row r="299" spans="2:6" x14ac:dyDescent="0.25">
      <c r="B299" s="6">
        <v>13</v>
      </c>
      <c r="C299" s="39"/>
      <c r="D299" s="9"/>
      <c r="E299" s="41"/>
      <c r="F299" s="23">
        <f t="shared" si="6"/>
        <v>0</v>
      </c>
    </row>
    <row r="300" spans="2:6" x14ac:dyDescent="0.25">
      <c r="B300" s="6">
        <v>14</v>
      </c>
      <c r="C300" s="39"/>
      <c r="D300" s="9"/>
      <c r="E300" s="41"/>
      <c r="F300" s="23">
        <f t="shared" si="6"/>
        <v>0</v>
      </c>
    </row>
    <row r="301" spans="2:6" x14ac:dyDescent="0.25">
      <c r="B301" s="6">
        <v>15</v>
      </c>
      <c r="C301" s="39"/>
      <c r="D301" s="9"/>
      <c r="E301" s="41"/>
      <c r="F301" s="23">
        <f t="shared" si="6"/>
        <v>0</v>
      </c>
    </row>
    <row r="302" spans="2:6" x14ac:dyDescent="0.25">
      <c r="B302" s="6">
        <v>16</v>
      </c>
      <c r="C302" s="39"/>
      <c r="D302" s="9"/>
      <c r="E302" s="41"/>
      <c r="F302" s="23">
        <f t="shared" si="6"/>
        <v>0</v>
      </c>
    </row>
    <row r="303" spans="2:6" x14ac:dyDescent="0.25">
      <c r="B303" s="6">
        <v>17</v>
      </c>
      <c r="C303" s="39"/>
      <c r="D303" s="9"/>
      <c r="E303" s="41"/>
      <c r="F303" s="23">
        <f t="shared" si="6"/>
        <v>0</v>
      </c>
    </row>
    <row r="304" spans="2:6" x14ac:dyDescent="0.25">
      <c r="B304" s="6">
        <v>18</v>
      </c>
      <c r="C304" s="39"/>
      <c r="D304" s="9"/>
      <c r="E304" s="41"/>
      <c r="F304" s="23">
        <f t="shared" si="6"/>
        <v>0</v>
      </c>
    </row>
    <row r="305" spans="2:6" x14ac:dyDescent="0.25">
      <c r="B305" s="6">
        <v>19</v>
      </c>
      <c r="C305" s="39"/>
      <c r="D305" s="9"/>
      <c r="E305" s="41"/>
      <c r="F305" s="23">
        <f t="shared" si="6"/>
        <v>0</v>
      </c>
    </row>
    <row r="306" spans="2:6" x14ac:dyDescent="0.25">
      <c r="B306" s="6">
        <v>20</v>
      </c>
      <c r="C306" s="39"/>
      <c r="D306" s="9"/>
      <c r="E306" s="41"/>
      <c r="F306" s="23">
        <f t="shared" si="6"/>
        <v>0</v>
      </c>
    </row>
    <row r="307" spans="2:6" x14ac:dyDescent="0.25">
      <c r="B307" s="6">
        <v>21</v>
      </c>
      <c r="C307" s="39"/>
      <c r="D307" s="9"/>
      <c r="E307" s="41"/>
      <c r="F307" s="23">
        <f t="shared" si="6"/>
        <v>0</v>
      </c>
    </row>
    <row r="308" spans="2:6" x14ac:dyDescent="0.25">
      <c r="B308" s="6">
        <v>22</v>
      </c>
      <c r="C308" s="39"/>
      <c r="D308" s="9"/>
      <c r="E308" s="41"/>
      <c r="F308" s="23">
        <f t="shared" si="6"/>
        <v>0</v>
      </c>
    </row>
    <row r="309" spans="2:6" x14ac:dyDescent="0.25">
      <c r="B309" s="6">
        <v>23</v>
      </c>
      <c r="C309" s="39"/>
      <c r="D309" s="9"/>
      <c r="E309" s="41"/>
      <c r="F309" s="23">
        <f t="shared" si="6"/>
        <v>0</v>
      </c>
    </row>
    <row r="310" spans="2:6" x14ac:dyDescent="0.25">
      <c r="B310" s="6">
        <v>24</v>
      </c>
      <c r="C310" s="39"/>
      <c r="D310" s="9"/>
      <c r="E310" s="41"/>
      <c r="F310" s="23">
        <f t="shared" si="6"/>
        <v>0</v>
      </c>
    </row>
    <row r="311" spans="2:6" x14ac:dyDescent="0.25">
      <c r="B311" s="6">
        <v>25</v>
      </c>
      <c r="C311" s="39"/>
      <c r="D311" s="9"/>
      <c r="E311" s="41"/>
      <c r="F311" s="23">
        <f t="shared" si="6"/>
        <v>0</v>
      </c>
    </row>
    <row r="312" spans="2:6" x14ac:dyDescent="0.25">
      <c r="B312" s="6">
        <v>26</v>
      </c>
      <c r="C312" s="39"/>
      <c r="D312" s="9"/>
      <c r="E312" s="41"/>
      <c r="F312" s="23">
        <f t="shared" si="6"/>
        <v>0</v>
      </c>
    </row>
    <row r="313" spans="2:6" x14ac:dyDescent="0.25">
      <c r="B313" s="6">
        <v>27</v>
      </c>
      <c r="C313" s="39"/>
      <c r="D313" s="9"/>
      <c r="E313" s="41"/>
      <c r="F313" s="23">
        <f t="shared" si="6"/>
        <v>0</v>
      </c>
    </row>
    <row r="314" spans="2:6" x14ac:dyDescent="0.25">
      <c r="B314" s="6">
        <v>28</v>
      </c>
      <c r="C314" s="39"/>
      <c r="D314" s="9"/>
      <c r="E314" s="41"/>
      <c r="F314" s="23">
        <f t="shared" si="6"/>
        <v>0</v>
      </c>
    </row>
    <row r="315" spans="2:6" x14ac:dyDescent="0.25">
      <c r="B315" s="6">
        <v>29</v>
      </c>
      <c r="C315" s="39"/>
      <c r="D315" s="9"/>
      <c r="E315" s="41"/>
      <c r="F315" s="23">
        <f t="shared" si="6"/>
        <v>0</v>
      </c>
    </row>
    <row r="316" spans="2:6" x14ac:dyDescent="0.25">
      <c r="B316" s="6">
        <v>30</v>
      </c>
      <c r="C316" s="39"/>
      <c r="D316" s="9"/>
      <c r="E316" s="41"/>
      <c r="F316" s="23">
        <f t="shared" si="6"/>
        <v>0</v>
      </c>
    </row>
    <row r="317" spans="2:6" x14ac:dyDescent="0.25">
      <c r="B317" s="6">
        <v>31</v>
      </c>
      <c r="C317" s="39"/>
      <c r="D317" s="9"/>
      <c r="E317" s="41"/>
      <c r="F317" s="23">
        <f t="shared" si="6"/>
        <v>0</v>
      </c>
    </row>
    <row r="318" spans="2:6" x14ac:dyDescent="0.25">
      <c r="B318" s="6">
        <v>32</v>
      </c>
      <c r="C318" s="39"/>
      <c r="D318" s="9"/>
      <c r="E318" s="41"/>
      <c r="F318" s="23">
        <f t="shared" si="6"/>
        <v>0</v>
      </c>
    </row>
    <row r="319" spans="2:6" x14ac:dyDescent="0.25">
      <c r="B319" s="6">
        <v>33</v>
      </c>
      <c r="C319" s="39"/>
      <c r="D319" s="9"/>
      <c r="E319" s="41"/>
      <c r="F319" s="23">
        <f t="shared" si="6"/>
        <v>0</v>
      </c>
    </row>
    <row r="320" spans="2:6" x14ac:dyDescent="0.25">
      <c r="B320" s="6">
        <v>34</v>
      </c>
      <c r="C320" s="39"/>
      <c r="D320" s="9"/>
      <c r="E320" s="41"/>
      <c r="F320" s="23">
        <f t="shared" si="6"/>
        <v>0</v>
      </c>
    </row>
    <row r="321" spans="2:6" x14ac:dyDescent="0.25">
      <c r="B321" s="6">
        <v>35</v>
      </c>
      <c r="C321" s="39"/>
      <c r="D321" s="9"/>
      <c r="E321" s="41"/>
      <c r="F321" s="23">
        <f t="shared" si="6"/>
        <v>0</v>
      </c>
    </row>
    <row r="322" spans="2:6" x14ac:dyDescent="0.25">
      <c r="B322" s="6">
        <v>36</v>
      </c>
      <c r="C322" s="39"/>
      <c r="D322" s="9"/>
      <c r="E322" s="41"/>
      <c r="F322" s="23">
        <f t="shared" si="6"/>
        <v>0</v>
      </c>
    </row>
    <row r="323" spans="2:6" x14ac:dyDescent="0.25">
      <c r="B323" s="6">
        <v>37</v>
      </c>
      <c r="C323" s="39"/>
      <c r="D323" s="9"/>
      <c r="E323" s="41"/>
      <c r="F323" s="23">
        <f t="shared" si="6"/>
        <v>0</v>
      </c>
    </row>
    <row r="324" spans="2:6" x14ac:dyDescent="0.25">
      <c r="B324" s="6">
        <v>38</v>
      </c>
      <c r="C324" s="39"/>
      <c r="D324" s="9"/>
      <c r="E324" s="41"/>
      <c r="F324" s="23">
        <f t="shared" si="6"/>
        <v>0</v>
      </c>
    </row>
    <row r="325" spans="2:6" x14ac:dyDescent="0.25">
      <c r="B325" s="6">
        <v>39</v>
      </c>
      <c r="C325" s="39"/>
      <c r="D325" s="9"/>
      <c r="E325" s="41"/>
      <c r="F325" s="23">
        <f t="shared" si="6"/>
        <v>0</v>
      </c>
    </row>
    <row r="326" spans="2:6" x14ac:dyDescent="0.25">
      <c r="B326" s="6">
        <v>40</v>
      </c>
      <c r="C326" s="39"/>
      <c r="D326" s="9"/>
      <c r="E326" s="41"/>
      <c r="F326" s="23">
        <f t="shared" si="6"/>
        <v>0</v>
      </c>
    </row>
    <row r="327" spans="2:6" x14ac:dyDescent="0.25">
      <c r="B327" s="6">
        <v>41</v>
      </c>
      <c r="C327" s="39"/>
      <c r="D327" s="9"/>
      <c r="E327" s="41"/>
      <c r="F327" s="23">
        <f t="shared" si="6"/>
        <v>0</v>
      </c>
    </row>
    <row r="328" spans="2:6" x14ac:dyDescent="0.25">
      <c r="B328" s="6">
        <v>42</v>
      </c>
      <c r="C328" s="39"/>
      <c r="D328" s="9"/>
      <c r="E328" s="41"/>
      <c r="F328" s="23">
        <f t="shared" si="6"/>
        <v>0</v>
      </c>
    </row>
    <row r="329" spans="2:6" x14ac:dyDescent="0.25">
      <c r="B329" s="6">
        <v>43</v>
      </c>
      <c r="C329" s="39"/>
      <c r="D329" s="9"/>
      <c r="E329" s="41"/>
      <c r="F329" s="23">
        <f t="shared" si="6"/>
        <v>0</v>
      </c>
    </row>
    <row r="330" spans="2:6" x14ac:dyDescent="0.25">
      <c r="B330" s="6">
        <v>44</v>
      </c>
      <c r="C330" s="39"/>
      <c r="D330" s="9"/>
      <c r="E330" s="41"/>
      <c r="F330" s="23">
        <f t="shared" si="6"/>
        <v>0</v>
      </c>
    </row>
    <row r="331" spans="2:6" x14ac:dyDescent="0.25">
      <c r="B331" s="6">
        <v>45</v>
      </c>
      <c r="C331" s="39"/>
      <c r="D331" s="9"/>
      <c r="E331" s="41"/>
      <c r="F331" s="23">
        <f t="shared" si="6"/>
        <v>0</v>
      </c>
    </row>
    <row r="332" spans="2:6" x14ac:dyDescent="0.25">
      <c r="B332" s="6">
        <v>46</v>
      </c>
      <c r="C332" s="39"/>
      <c r="D332" s="9"/>
      <c r="E332" s="41"/>
      <c r="F332" s="23">
        <f t="shared" si="6"/>
        <v>0</v>
      </c>
    </row>
    <row r="333" spans="2:6" x14ac:dyDescent="0.25">
      <c r="B333" s="6">
        <v>47</v>
      </c>
      <c r="C333" s="39"/>
      <c r="D333" s="9"/>
      <c r="E333" s="41"/>
      <c r="F333" s="23">
        <f t="shared" si="6"/>
        <v>0</v>
      </c>
    </row>
    <row r="334" spans="2:6" x14ac:dyDescent="0.25">
      <c r="B334" s="6">
        <v>48</v>
      </c>
      <c r="C334" s="39"/>
      <c r="D334" s="9"/>
      <c r="E334" s="41"/>
      <c r="F334" s="23">
        <f t="shared" si="6"/>
        <v>0</v>
      </c>
    </row>
    <row r="335" spans="2:6" x14ac:dyDescent="0.25">
      <c r="B335" s="6">
        <v>49</v>
      </c>
      <c r="C335" s="39"/>
      <c r="D335" s="9"/>
      <c r="E335" s="41"/>
      <c r="F335" s="23">
        <f t="shared" si="6"/>
        <v>0</v>
      </c>
    </row>
    <row r="336" spans="2:6" ht="15.75" thickBot="1" x14ac:dyDescent="0.3">
      <c r="B336" s="30">
        <v>50</v>
      </c>
      <c r="C336" s="39"/>
      <c r="D336" s="95"/>
      <c r="E336" s="42"/>
      <c r="F336" s="23">
        <f t="shared" si="6"/>
        <v>0</v>
      </c>
    </row>
    <row r="337" spans="2:6" ht="15.75" thickBot="1" x14ac:dyDescent="0.3">
      <c r="B337" s="27" t="str">
        <f>"Subtotaal "&amp;B285</f>
        <v>Subtotaal G. Overige materiaal en materieel</v>
      </c>
      <c r="C337" s="28"/>
      <c r="D337" s="43"/>
      <c r="E337" s="44"/>
      <c r="F337" s="45">
        <f>SUM(F287:F336)</f>
        <v>0</v>
      </c>
    </row>
    <row r="339" spans="2:6" ht="19.5" thickBot="1" x14ac:dyDescent="0.35">
      <c r="B339" s="11" t="s">
        <v>2</v>
      </c>
    </row>
    <row r="340" spans="2:6" ht="15.75" thickBot="1" x14ac:dyDescent="0.3">
      <c r="B340" s="49" t="s">
        <v>25</v>
      </c>
      <c r="C340" s="51"/>
      <c r="D340" s="60"/>
      <c r="E340" s="60"/>
      <c r="F340" s="62" t="s">
        <v>27</v>
      </c>
    </row>
    <row r="341" spans="2:6" x14ac:dyDescent="0.25">
      <c r="B341" s="25" t="str">
        <f>B13</f>
        <v>Subtotaal A. Personeelsinzet</v>
      </c>
      <c r="C341" s="31"/>
      <c r="D341" s="32"/>
      <c r="E341" s="33"/>
      <c r="F341" s="34">
        <f>F13</f>
        <v>0</v>
      </c>
    </row>
    <row r="342" spans="2:6" x14ac:dyDescent="0.25">
      <c r="B342" s="25" t="str">
        <f>B67</f>
        <v>Subtotaal B. Verlichtingsapparatuur</v>
      </c>
      <c r="C342" s="31"/>
      <c r="D342" s="32"/>
      <c r="E342" s="33"/>
      <c r="F342" s="34">
        <f>F67</f>
        <v>0</v>
      </c>
    </row>
    <row r="343" spans="2:6" x14ac:dyDescent="0.25">
      <c r="B343" s="25" t="str">
        <f>B121</f>
        <v>Subtotaal C. Audiovisuele middelen</v>
      </c>
      <c r="C343" s="31"/>
      <c r="D343" s="32"/>
      <c r="E343" s="33"/>
      <c r="F343" s="34">
        <f>F121</f>
        <v>0</v>
      </c>
    </row>
    <row r="344" spans="2:6" x14ac:dyDescent="0.25">
      <c r="B344" s="25" t="str">
        <f>B175</f>
        <v>Subtotaal D. Aankleding, meubilair, tribunes en stands</v>
      </c>
      <c r="C344" s="31"/>
      <c r="D344" s="32"/>
      <c r="E344" s="33"/>
      <c r="F344" s="34">
        <f>F175</f>
        <v>0</v>
      </c>
    </row>
    <row r="345" spans="2:6" x14ac:dyDescent="0.25">
      <c r="B345" s="25" t="str">
        <f>B229</f>
        <v>Subtotaal E. Transport en transportmiddelen</v>
      </c>
      <c r="C345" s="31"/>
      <c r="D345" s="32"/>
      <c r="E345" s="35"/>
      <c r="F345" s="34">
        <f>F229</f>
        <v>0</v>
      </c>
    </row>
    <row r="346" spans="2:6" x14ac:dyDescent="0.25">
      <c r="B346" s="25" t="str">
        <f>B283</f>
        <v>Subtotaal F. Streaming en videobewerkingen</v>
      </c>
      <c r="C346" s="31"/>
      <c r="D346" s="32"/>
      <c r="E346" s="35"/>
      <c r="F346" s="34">
        <f>F283</f>
        <v>0</v>
      </c>
    </row>
    <row r="347" spans="2:6" ht="15.75" thickBot="1" x14ac:dyDescent="0.3">
      <c r="B347" s="25" t="str">
        <f>B337</f>
        <v>Subtotaal G. Overige materiaal en materieel</v>
      </c>
      <c r="C347" s="31"/>
      <c r="D347" s="32"/>
      <c r="E347" s="35"/>
      <c r="F347" s="34">
        <f>F337</f>
        <v>0</v>
      </c>
    </row>
    <row r="348" spans="2:6" ht="15.75" thickBot="1" x14ac:dyDescent="0.3">
      <c r="B348" s="27" t="s">
        <v>61</v>
      </c>
      <c r="C348" s="36"/>
      <c r="D348" s="36"/>
      <c r="E348" s="20"/>
      <c r="F348" s="29">
        <f>SUM(F341:F347)</f>
        <v>0</v>
      </c>
    </row>
    <row r="349" spans="2:6" ht="15.75" thickBot="1" x14ac:dyDescent="0.3"/>
    <row r="350" spans="2:6" ht="19.5" thickBot="1" x14ac:dyDescent="0.3">
      <c r="B350" s="52" t="s">
        <v>35</v>
      </c>
      <c r="C350" s="53"/>
      <c r="D350" s="53"/>
      <c r="E350" s="53"/>
      <c r="F350" s="96">
        <f>ROUND(F348,0)</f>
        <v>0</v>
      </c>
    </row>
  </sheetData>
  <sheetProtection algorithmName="SHA-512" hashValue="slOMEFWC1/KfuiPHzVKIDfe4eA71oKNZOWY/uofeg1CYNRpTYwKq+f3N0FjUfNXZSDfikTxU3j2cWRzvpH+Fnw==" saltValue="cJ/NRGoxR20idjEGutYpJQ==" spinCount="100000" sheet="1" objects="1" scenarios="1"/>
  <dataValidations count="1">
    <dataValidation type="decimal" operator="greaterThanOrEqual" allowBlank="1" showInputMessage="1" showErrorMessage="1" sqref="D179:D228 D17:D66 D71:D120 D125:D174 D287:D336 D233:D282" xr:uid="{01FBB251-52F4-49C5-8C77-499EF753FE89}">
      <formula1>0</formula1>
    </dataValidation>
  </dataValidations>
  <pageMargins left="0.7" right="0.7" top="0.75" bottom="0.75" header="0.3" footer="0.3"/>
  <pageSetup paperSize="9" scale="76" fitToHeight="0"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56C3-F307-43F5-8EA4-BB8FF3B76945}">
  <sheetPr>
    <pageSetUpPr fitToPage="1"/>
  </sheetPr>
  <dimension ref="B1:H352"/>
  <sheetViews>
    <sheetView tabSelected="1" workbookViewId="0"/>
  </sheetViews>
  <sheetFormatPr defaultColWidth="9.140625" defaultRowHeight="15" x14ac:dyDescent="0.25"/>
  <cols>
    <col min="1" max="1" width="2.85546875" style="5" customWidth="1"/>
    <col min="2" max="2" width="4" style="5" customWidth="1"/>
    <col min="3" max="3" width="68.5703125" style="5" customWidth="1"/>
    <col min="4" max="6" width="17.85546875" style="5" customWidth="1"/>
    <col min="7" max="7" width="4.28515625" style="5" customWidth="1"/>
    <col min="8" max="16384" width="9.140625" style="5"/>
  </cols>
  <sheetData>
    <row r="1" spans="2:6" x14ac:dyDescent="0.25">
      <c r="B1" s="113" t="str">
        <f>'0. Toelichting'!B1</f>
        <v>versie nvi-1</v>
      </c>
    </row>
    <row r="2" spans="2:6" ht="23.25" x14ac:dyDescent="0.35">
      <c r="B2" s="1" t="str">
        <f>'0. Toelichting'!B2</f>
        <v>Formulier C. Prijsopgaveformulier EUA Eventtechniek</v>
      </c>
      <c r="C2" s="7"/>
    </row>
    <row r="3" spans="2:6" x14ac:dyDescent="0.25">
      <c r="B3" s="48" t="str" cm="1">
        <f t="array" aca="1" ref="B3" ca="1">"Tabblad "&amp;MID(CELL("filename",$A$1),SEARCH("]", CELL("filename",$A$1))+1,999)</f>
        <v>Tabblad G.1.3 Meerprijs Casus 2 dagen</v>
      </c>
    </row>
    <row r="4" spans="2:6" x14ac:dyDescent="0.25">
      <c r="B4" s="66" t="str">
        <f>"Inschrijver: "&amp;IF(ISBLANK('1. Overzicht G.1 Prijs'!C5),"u heeft nog geen naam ingevuld in tabblad 1",('1. Overzicht G.1 Prijs'!C5))</f>
        <v>Inschrijver: u heeft nog geen naam ingevuld in tabblad 1</v>
      </c>
      <c r="C4" s="67"/>
      <c r="D4" s="67"/>
      <c r="E4" s="67"/>
      <c r="F4" s="67"/>
    </row>
    <row r="6" spans="2:6" ht="19.5" thickBot="1" x14ac:dyDescent="0.35">
      <c r="B6" s="11" t="s">
        <v>29</v>
      </c>
    </row>
    <row r="7" spans="2:6" ht="15.75" thickBot="1" x14ac:dyDescent="0.3">
      <c r="B7" s="49" t="s">
        <v>1</v>
      </c>
      <c r="C7" s="61"/>
      <c r="D7" s="58" t="s">
        <v>7</v>
      </c>
      <c r="E7" s="57" t="s">
        <v>22</v>
      </c>
      <c r="F7" s="62" t="s">
        <v>23</v>
      </c>
    </row>
    <row r="8" spans="2:6" x14ac:dyDescent="0.25">
      <c r="B8" s="46" t="s">
        <v>3</v>
      </c>
      <c r="C8" s="24"/>
      <c r="D8" s="12">
        <f>'G.1.1 Gewogen dagtarief'!D8</f>
        <v>0</v>
      </c>
      <c r="E8" s="38"/>
      <c r="F8" s="22">
        <f>D8*E8</f>
        <v>0</v>
      </c>
    </row>
    <row r="9" spans="2:6" x14ac:dyDescent="0.25">
      <c r="B9" s="47" t="s">
        <v>4</v>
      </c>
      <c r="C9" s="26"/>
      <c r="D9" s="13">
        <f>'G.1.1 Gewogen dagtarief'!D9</f>
        <v>0</v>
      </c>
      <c r="E9" s="40"/>
      <c r="F9" s="23">
        <f t="shared" ref="F9:F12" si="0">D9*E9</f>
        <v>0</v>
      </c>
    </row>
    <row r="10" spans="2:6" x14ac:dyDescent="0.25">
      <c r="B10" s="47" t="s">
        <v>34</v>
      </c>
      <c r="C10" s="26"/>
      <c r="D10" s="13">
        <f>'G.1.1 Gewogen dagtarief'!D10</f>
        <v>0</v>
      </c>
      <c r="E10" s="40"/>
      <c r="F10" s="23">
        <f t="shared" si="0"/>
        <v>0</v>
      </c>
    </row>
    <row r="11" spans="2:6" x14ac:dyDescent="0.25">
      <c r="B11" s="47" t="s">
        <v>5</v>
      </c>
      <c r="C11" s="26"/>
      <c r="D11" s="13">
        <f>'G.1.1 Gewogen dagtarief'!D11</f>
        <v>0</v>
      </c>
      <c r="E11" s="40"/>
      <c r="F11" s="23">
        <f t="shared" si="0"/>
        <v>0</v>
      </c>
    </row>
    <row r="12" spans="2:6" ht="15.75" thickBot="1" x14ac:dyDescent="0.3">
      <c r="B12" s="47" t="s">
        <v>33</v>
      </c>
      <c r="C12" s="26"/>
      <c r="D12" s="13">
        <f>'G.1.1 Gewogen dagtarief'!D12</f>
        <v>0</v>
      </c>
      <c r="E12" s="42"/>
      <c r="F12" s="23">
        <f t="shared" si="0"/>
        <v>0</v>
      </c>
    </row>
    <row r="13" spans="2:6" ht="15.75" thickBot="1" x14ac:dyDescent="0.3">
      <c r="B13" s="27" t="str">
        <f>"Subtotaal "&amp;B6</f>
        <v>Subtotaal A. Personeelsinzet</v>
      </c>
      <c r="C13" s="28"/>
      <c r="D13" s="14"/>
      <c r="E13" s="20">
        <f>SUM(E8:E12)</f>
        <v>0</v>
      </c>
      <c r="F13" s="21">
        <f>SUM(F8:F12)</f>
        <v>0</v>
      </c>
    </row>
    <row r="15" spans="2:6" ht="19.5" thickBot="1" x14ac:dyDescent="0.35">
      <c r="B15" s="11" t="s">
        <v>30</v>
      </c>
      <c r="C15" s="11"/>
    </row>
    <row r="16" spans="2:6" ht="15.75" thickBot="1" x14ac:dyDescent="0.3">
      <c r="B16" s="56" t="s">
        <v>24</v>
      </c>
      <c r="C16" s="61" t="s">
        <v>26</v>
      </c>
      <c r="D16" s="58" t="s">
        <v>7</v>
      </c>
      <c r="E16" s="57" t="s">
        <v>22</v>
      </c>
      <c r="F16" s="62" t="s">
        <v>23</v>
      </c>
    </row>
    <row r="17" spans="2:6" x14ac:dyDescent="0.25">
      <c r="B17" s="16">
        <v>1</v>
      </c>
      <c r="C17" s="37"/>
      <c r="D17" s="8"/>
      <c r="E17" s="38"/>
      <c r="F17" s="22">
        <f>D17*E17</f>
        <v>0</v>
      </c>
    </row>
    <row r="18" spans="2:6" x14ac:dyDescent="0.25">
      <c r="B18" s="6">
        <v>2</v>
      </c>
      <c r="C18" s="39"/>
      <c r="D18" s="9"/>
      <c r="E18" s="40"/>
      <c r="F18" s="23">
        <f t="shared" ref="F18:F66" si="1">D18*E18</f>
        <v>0</v>
      </c>
    </row>
    <row r="19" spans="2:6" x14ac:dyDescent="0.25">
      <c r="B19" s="6">
        <v>3</v>
      </c>
      <c r="C19" s="39"/>
      <c r="D19" s="9"/>
      <c r="E19" s="40"/>
      <c r="F19" s="23">
        <f t="shared" si="1"/>
        <v>0</v>
      </c>
    </row>
    <row r="20" spans="2:6" x14ac:dyDescent="0.25">
      <c r="B20" s="6">
        <v>4</v>
      </c>
      <c r="C20" s="39"/>
      <c r="D20" s="9"/>
      <c r="E20" s="40"/>
      <c r="F20" s="23">
        <f t="shared" si="1"/>
        <v>0</v>
      </c>
    </row>
    <row r="21" spans="2:6" x14ac:dyDescent="0.25">
      <c r="B21" s="6">
        <v>5</v>
      </c>
      <c r="C21" s="39"/>
      <c r="D21" s="9"/>
      <c r="E21" s="40"/>
      <c r="F21" s="23">
        <f t="shared" si="1"/>
        <v>0</v>
      </c>
    </row>
    <row r="22" spans="2:6" x14ac:dyDescent="0.25">
      <c r="B22" s="6">
        <v>6</v>
      </c>
      <c r="C22" s="39"/>
      <c r="D22" s="9"/>
      <c r="E22" s="40"/>
      <c r="F22" s="23">
        <f t="shared" si="1"/>
        <v>0</v>
      </c>
    </row>
    <row r="23" spans="2:6" x14ac:dyDescent="0.25">
      <c r="B23" s="6">
        <v>7</v>
      </c>
      <c r="C23" s="39"/>
      <c r="D23" s="9"/>
      <c r="E23" s="40"/>
      <c r="F23" s="23">
        <f t="shared" si="1"/>
        <v>0</v>
      </c>
    </row>
    <row r="24" spans="2:6" x14ac:dyDescent="0.25">
      <c r="B24" s="6">
        <v>8</v>
      </c>
      <c r="C24" s="39"/>
      <c r="D24" s="9"/>
      <c r="E24" s="40"/>
      <c r="F24" s="23">
        <f t="shared" si="1"/>
        <v>0</v>
      </c>
    </row>
    <row r="25" spans="2:6" x14ac:dyDescent="0.25">
      <c r="B25" s="6">
        <v>9</v>
      </c>
      <c r="C25" s="39"/>
      <c r="D25" s="9"/>
      <c r="E25" s="40"/>
      <c r="F25" s="23">
        <f t="shared" si="1"/>
        <v>0</v>
      </c>
    </row>
    <row r="26" spans="2:6" x14ac:dyDescent="0.25">
      <c r="B26" s="6">
        <v>10</v>
      </c>
      <c r="C26" s="39"/>
      <c r="D26" s="9"/>
      <c r="E26" s="40"/>
      <c r="F26" s="23">
        <f t="shared" si="1"/>
        <v>0</v>
      </c>
    </row>
    <row r="27" spans="2:6" x14ac:dyDescent="0.25">
      <c r="B27" s="6">
        <v>11</v>
      </c>
      <c r="C27" s="39"/>
      <c r="D27" s="9"/>
      <c r="E27" s="41"/>
      <c r="F27" s="23">
        <f t="shared" si="1"/>
        <v>0</v>
      </c>
    </row>
    <row r="28" spans="2:6" x14ac:dyDescent="0.25">
      <c r="B28" s="6">
        <v>12</v>
      </c>
      <c r="C28" s="39"/>
      <c r="D28" s="9"/>
      <c r="E28" s="41"/>
      <c r="F28" s="23">
        <f t="shared" si="1"/>
        <v>0</v>
      </c>
    </row>
    <row r="29" spans="2:6" x14ac:dyDescent="0.25">
      <c r="B29" s="6">
        <v>13</v>
      </c>
      <c r="C29" s="39"/>
      <c r="D29" s="9"/>
      <c r="E29" s="41"/>
      <c r="F29" s="23">
        <f t="shared" si="1"/>
        <v>0</v>
      </c>
    </row>
    <row r="30" spans="2:6" x14ac:dyDescent="0.25">
      <c r="B30" s="6">
        <v>14</v>
      </c>
      <c r="C30" s="39"/>
      <c r="D30" s="9"/>
      <c r="E30" s="41"/>
      <c r="F30" s="23">
        <f t="shared" si="1"/>
        <v>0</v>
      </c>
    </row>
    <row r="31" spans="2:6" x14ac:dyDescent="0.25">
      <c r="B31" s="6">
        <v>15</v>
      </c>
      <c r="C31" s="39"/>
      <c r="D31" s="9"/>
      <c r="E31" s="41"/>
      <c r="F31" s="23">
        <f t="shared" si="1"/>
        <v>0</v>
      </c>
    </row>
    <row r="32" spans="2:6" x14ac:dyDescent="0.25">
      <c r="B32" s="6">
        <v>16</v>
      </c>
      <c r="C32" s="39"/>
      <c r="D32" s="9"/>
      <c r="E32" s="41"/>
      <c r="F32" s="23">
        <f t="shared" si="1"/>
        <v>0</v>
      </c>
    </row>
    <row r="33" spans="2:6" x14ac:dyDescent="0.25">
      <c r="B33" s="6">
        <v>17</v>
      </c>
      <c r="C33" s="39"/>
      <c r="D33" s="9"/>
      <c r="E33" s="41"/>
      <c r="F33" s="23">
        <f t="shared" si="1"/>
        <v>0</v>
      </c>
    </row>
    <row r="34" spans="2:6" x14ac:dyDescent="0.25">
      <c r="B34" s="6">
        <v>18</v>
      </c>
      <c r="C34" s="39"/>
      <c r="D34" s="9"/>
      <c r="E34" s="41"/>
      <c r="F34" s="23">
        <f t="shared" si="1"/>
        <v>0</v>
      </c>
    </row>
    <row r="35" spans="2:6" x14ac:dyDescent="0.25">
      <c r="B35" s="6">
        <v>19</v>
      </c>
      <c r="C35" s="39"/>
      <c r="D35" s="9"/>
      <c r="E35" s="41"/>
      <c r="F35" s="23">
        <f t="shared" si="1"/>
        <v>0</v>
      </c>
    </row>
    <row r="36" spans="2:6" x14ac:dyDescent="0.25">
      <c r="B36" s="6">
        <v>20</v>
      </c>
      <c r="C36" s="39"/>
      <c r="D36" s="9"/>
      <c r="E36" s="41"/>
      <c r="F36" s="23">
        <f t="shared" si="1"/>
        <v>0</v>
      </c>
    </row>
    <row r="37" spans="2:6" x14ac:dyDescent="0.25">
      <c r="B37" s="6">
        <v>21</v>
      </c>
      <c r="C37" s="39"/>
      <c r="D37" s="9"/>
      <c r="E37" s="41"/>
      <c r="F37" s="23">
        <f t="shared" si="1"/>
        <v>0</v>
      </c>
    </row>
    <row r="38" spans="2:6" x14ac:dyDescent="0.25">
      <c r="B38" s="6">
        <v>22</v>
      </c>
      <c r="C38" s="39"/>
      <c r="D38" s="9"/>
      <c r="E38" s="41"/>
      <c r="F38" s="23">
        <f t="shared" si="1"/>
        <v>0</v>
      </c>
    </row>
    <row r="39" spans="2:6" x14ac:dyDescent="0.25">
      <c r="B39" s="6">
        <v>23</v>
      </c>
      <c r="C39" s="39"/>
      <c r="D39" s="9"/>
      <c r="E39" s="41"/>
      <c r="F39" s="23">
        <f t="shared" si="1"/>
        <v>0</v>
      </c>
    </row>
    <row r="40" spans="2:6" x14ac:dyDescent="0.25">
      <c r="B40" s="6">
        <v>24</v>
      </c>
      <c r="C40" s="39"/>
      <c r="D40" s="9"/>
      <c r="E40" s="41"/>
      <c r="F40" s="23">
        <f t="shared" si="1"/>
        <v>0</v>
      </c>
    </row>
    <row r="41" spans="2:6" x14ac:dyDescent="0.25">
      <c r="B41" s="6">
        <v>25</v>
      </c>
      <c r="C41" s="39"/>
      <c r="D41" s="9"/>
      <c r="E41" s="41"/>
      <c r="F41" s="23">
        <f t="shared" si="1"/>
        <v>0</v>
      </c>
    </row>
    <row r="42" spans="2:6" x14ac:dyDescent="0.25">
      <c r="B42" s="6">
        <v>26</v>
      </c>
      <c r="C42" s="39"/>
      <c r="D42" s="9"/>
      <c r="E42" s="41"/>
      <c r="F42" s="23">
        <f t="shared" si="1"/>
        <v>0</v>
      </c>
    </row>
    <row r="43" spans="2:6" x14ac:dyDescent="0.25">
      <c r="B43" s="6">
        <v>27</v>
      </c>
      <c r="C43" s="39"/>
      <c r="D43" s="9"/>
      <c r="E43" s="41"/>
      <c r="F43" s="23">
        <f t="shared" si="1"/>
        <v>0</v>
      </c>
    </row>
    <row r="44" spans="2:6" x14ac:dyDescent="0.25">
      <c r="B44" s="6">
        <v>28</v>
      </c>
      <c r="C44" s="39"/>
      <c r="D44" s="9"/>
      <c r="E44" s="41"/>
      <c r="F44" s="23">
        <f t="shared" si="1"/>
        <v>0</v>
      </c>
    </row>
    <row r="45" spans="2:6" x14ac:dyDescent="0.25">
      <c r="B45" s="6">
        <v>29</v>
      </c>
      <c r="C45" s="39"/>
      <c r="D45" s="9"/>
      <c r="E45" s="41"/>
      <c r="F45" s="23">
        <f t="shared" si="1"/>
        <v>0</v>
      </c>
    </row>
    <row r="46" spans="2:6" x14ac:dyDescent="0.25">
      <c r="B46" s="6">
        <v>30</v>
      </c>
      <c r="C46" s="39"/>
      <c r="D46" s="9"/>
      <c r="E46" s="41"/>
      <c r="F46" s="23">
        <f t="shared" si="1"/>
        <v>0</v>
      </c>
    </row>
    <row r="47" spans="2:6" x14ac:dyDescent="0.25">
      <c r="B47" s="6">
        <v>31</v>
      </c>
      <c r="C47" s="39"/>
      <c r="D47" s="9"/>
      <c r="E47" s="41"/>
      <c r="F47" s="23">
        <f t="shared" si="1"/>
        <v>0</v>
      </c>
    </row>
    <row r="48" spans="2:6" x14ac:dyDescent="0.25">
      <c r="B48" s="6">
        <v>32</v>
      </c>
      <c r="C48" s="39"/>
      <c r="D48" s="9"/>
      <c r="E48" s="41"/>
      <c r="F48" s="23">
        <f t="shared" si="1"/>
        <v>0</v>
      </c>
    </row>
    <row r="49" spans="2:6" x14ac:dyDescent="0.25">
      <c r="B49" s="6">
        <v>33</v>
      </c>
      <c r="C49" s="39"/>
      <c r="D49" s="9"/>
      <c r="E49" s="41"/>
      <c r="F49" s="23">
        <f t="shared" si="1"/>
        <v>0</v>
      </c>
    </row>
    <row r="50" spans="2:6" x14ac:dyDescent="0.25">
      <c r="B50" s="6">
        <v>34</v>
      </c>
      <c r="C50" s="39"/>
      <c r="D50" s="9"/>
      <c r="E50" s="41"/>
      <c r="F50" s="23">
        <f t="shared" si="1"/>
        <v>0</v>
      </c>
    </row>
    <row r="51" spans="2:6" x14ac:dyDescent="0.25">
      <c r="B51" s="6">
        <v>35</v>
      </c>
      <c r="C51" s="39"/>
      <c r="D51" s="9"/>
      <c r="E51" s="41"/>
      <c r="F51" s="23">
        <f t="shared" si="1"/>
        <v>0</v>
      </c>
    </row>
    <row r="52" spans="2:6" x14ac:dyDescent="0.25">
      <c r="B52" s="6">
        <v>36</v>
      </c>
      <c r="C52" s="39"/>
      <c r="D52" s="9"/>
      <c r="E52" s="41"/>
      <c r="F52" s="23">
        <f t="shared" si="1"/>
        <v>0</v>
      </c>
    </row>
    <row r="53" spans="2:6" x14ac:dyDescent="0.25">
      <c r="B53" s="6">
        <v>37</v>
      </c>
      <c r="C53" s="39"/>
      <c r="D53" s="9"/>
      <c r="E53" s="41"/>
      <c r="F53" s="23">
        <f t="shared" si="1"/>
        <v>0</v>
      </c>
    </row>
    <row r="54" spans="2:6" x14ac:dyDescent="0.25">
      <c r="B54" s="6">
        <v>38</v>
      </c>
      <c r="C54" s="39"/>
      <c r="D54" s="9"/>
      <c r="E54" s="41"/>
      <c r="F54" s="23">
        <f t="shared" si="1"/>
        <v>0</v>
      </c>
    </row>
    <row r="55" spans="2:6" x14ac:dyDescent="0.25">
      <c r="B55" s="6">
        <v>39</v>
      </c>
      <c r="C55" s="39"/>
      <c r="D55" s="9"/>
      <c r="E55" s="41"/>
      <c r="F55" s="23">
        <f t="shared" si="1"/>
        <v>0</v>
      </c>
    </row>
    <row r="56" spans="2:6" x14ac:dyDescent="0.25">
      <c r="B56" s="6">
        <v>40</v>
      </c>
      <c r="C56" s="39"/>
      <c r="D56" s="9"/>
      <c r="E56" s="41"/>
      <c r="F56" s="23">
        <f t="shared" si="1"/>
        <v>0</v>
      </c>
    </row>
    <row r="57" spans="2:6" x14ac:dyDescent="0.25">
      <c r="B57" s="6">
        <v>41</v>
      </c>
      <c r="C57" s="39"/>
      <c r="D57" s="9"/>
      <c r="E57" s="41"/>
      <c r="F57" s="23">
        <f t="shared" si="1"/>
        <v>0</v>
      </c>
    </row>
    <row r="58" spans="2:6" x14ac:dyDescent="0.25">
      <c r="B58" s="6">
        <v>42</v>
      </c>
      <c r="C58" s="39"/>
      <c r="D58" s="9"/>
      <c r="E58" s="41"/>
      <c r="F58" s="23">
        <f t="shared" si="1"/>
        <v>0</v>
      </c>
    </row>
    <row r="59" spans="2:6" x14ac:dyDescent="0.25">
      <c r="B59" s="6">
        <v>43</v>
      </c>
      <c r="C59" s="39"/>
      <c r="D59" s="9"/>
      <c r="E59" s="41"/>
      <c r="F59" s="23">
        <f t="shared" si="1"/>
        <v>0</v>
      </c>
    </row>
    <row r="60" spans="2:6" x14ac:dyDescent="0.25">
      <c r="B60" s="6">
        <v>44</v>
      </c>
      <c r="C60" s="39"/>
      <c r="D60" s="9"/>
      <c r="E60" s="41"/>
      <c r="F60" s="23">
        <f t="shared" si="1"/>
        <v>0</v>
      </c>
    </row>
    <row r="61" spans="2:6" x14ac:dyDescent="0.25">
      <c r="B61" s="6">
        <v>45</v>
      </c>
      <c r="C61" s="39"/>
      <c r="D61" s="9"/>
      <c r="E61" s="41"/>
      <c r="F61" s="23">
        <f t="shared" si="1"/>
        <v>0</v>
      </c>
    </row>
    <row r="62" spans="2:6" x14ac:dyDescent="0.25">
      <c r="B62" s="6">
        <v>46</v>
      </c>
      <c r="C62" s="39"/>
      <c r="D62" s="9"/>
      <c r="E62" s="41"/>
      <c r="F62" s="23">
        <f t="shared" si="1"/>
        <v>0</v>
      </c>
    </row>
    <row r="63" spans="2:6" x14ac:dyDescent="0.25">
      <c r="B63" s="6">
        <v>47</v>
      </c>
      <c r="C63" s="39"/>
      <c r="D63" s="9"/>
      <c r="E63" s="41"/>
      <c r="F63" s="23">
        <f t="shared" si="1"/>
        <v>0</v>
      </c>
    </row>
    <row r="64" spans="2:6" x14ac:dyDescent="0.25">
      <c r="B64" s="6">
        <v>48</v>
      </c>
      <c r="C64" s="39"/>
      <c r="D64" s="9"/>
      <c r="E64" s="41"/>
      <c r="F64" s="23">
        <f t="shared" si="1"/>
        <v>0</v>
      </c>
    </row>
    <row r="65" spans="2:6" x14ac:dyDescent="0.25">
      <c r="B65" s="6">
        <v>49</v>
      </c>
      <c r="C65" s="39"/>
      <c r="D65" s="9"/>
      <c r="E65" s="41"/>
      <c r="F65" s="23">
        <f t="shared" si="1"/>
        <v>0</v>
      </c>
    </row>
    <row r="66" spans="2:6" ht="15.75" thickBot="1" x14ac:dyDescent="0.3">
      <c r="B66" s="30">
        <v>50</v>
      </c>
      <c r="C66" s="39"/>
      <c r="D66" s="9"/>
      <c r="E66" s="42"/>
      <c r="F66" s="23">
        <f t="shared" si="1"/>
        <v>0</v>
      </c>
    </row>
    <row r="67" spans="2:6" ht="15.75" thickBot="1" x14ac:dyDescent="0.3">
      <c r="B67" s="27" t="str">
        <f>"Subtotaal "&amp;B15</f>
        <v>Subtotaal B. Verlichtingsapparatuur</v>
      </c>
      <c r="C67" s="28"/>
      <c r="D67" s="43"/>
      <c r="E67" s="44"/>
      <c r="F67" s="45">
        <f>SUM(F17:F66)</f>
        <v>0</v>
      </c>
    </row>
    <row r="69" spans="2:6" ht="19.5" thickBot="1" x14ac:dyDescent="0.35">
      <c r="B69" s="11" t="s">
        <v>31</v>
      </c>
      <c r="C69" s="11"/>
    </row>
    <row r="70" spans="2:6" ht="15.75" thickBot="1" x14ac:dyDescent="0.3">
      <c r="B70" s="56" t="s">
        <v>24</v>
      </c>
      <c r="C70" s="61" t="s">
        <v>26</v>
      </c>
      <c r="D70" s="58" t="s">
        <v>7</v>
      </c>
      <c r="E70" s="57" t="s">
        <v>22</v>
      </c>
      <c r="F70" s="62" t="s">
        <v>23</v>
      </c>
    </row>
    <row r="71" spans="2:6" x14ac:dyDescent="0.25">
      <c r="B71" s="16">
        <v>1</v>
      </c>
      <c r="C71" s="37"/>
      <c r="D71" s="8"/>
      <c r="E71" s="38"/>
      <c r="F71" s="22">
        <f>D71*E71</f>
        <v>0</v>
      </c>
    </row>
    <row r="72" spans="2:6" x14ac:dyDescent="0.25">
      <c r="B72" s="6">
        <v>2</v>
      </c>
      <c r="C72" s="39"/>
      <c r="D72" s="9"/>
      <c r="E72" s="40"/>
      <c r="F72" s="23">
        <f t="shared" ref="F72:F120" si="2">D72*E72</f>
        <v>0</v>
      </c>
    </row>
    <row r="73" spans="2:6" x14ac:dyDescent="0.25">
      <c r="B73" s="6">
        <v>3</v>
      </c>
      <c r="C73" s="39"/>
      <c r="D73" s="9"/>
      <c r="E73" s="40"/>
      <c r="F73" s="23">
        <f t="shared" si="2"/>
        <v>0</v>
      </c>
    </row>
    <row r="74" spans="2:6" x14ac:dyDescent="0.25">
      <c r="B74" s="6">
        <v>4</v>
      </c>
      <c r="C74" s="39"/>
      <c r="D74" s="9"/>
      <c r="E74" s="40"/>
      <c r="F74" s="23">
        <f t="shared" si="2"/>
        <v>0</v>
      </c>
    </row>
    <row r="75" spans="2:6" x14ac:dyDescent="0.25">
      <c r="B75" s="6">
        <v>5</v>
      </c>
      <c r="C75" s="39"/>
      <c r="D75" s="9"/>
      <c r="E75" s="40"/>
      <c r="F75" s="23">
        <f t="shared" si="2"/>
        <v>0</v>
      </c>
    </row>
    <row r="76" spans="2:6" x14ac:dyDescent="0.25">
      <c r="B76" s="6">
        <v>6</v>
      </c>
      <c r="C76" s="39"/>
      <c r="D76" s="9"/>
      <c r="E76" s="40"/>
      <c r="F76" s="23">
        <f t="shared" si="2"/>
        <v>0</v>
      </c>
    </row>
    <row r="77" spans="2:6" x14ac:dyDescent="0.25">
      <c r="B77" s="6">
        <v>7</v>
      </c>
      <c r="C77" s="39"/>
      <c r="D77" s="9"/>
      <c r="E77" s="40"/>
      <c r="F77" s="23">
        <f t="shared" si="2"/>
        <v>0</v>
      </c>
    </row>
    <row r="78" spans="2:6" x14ac:dyDescent="0.25">
      <c r="B78" s="6">
        <v>8</v>
      </c>
      <c r="C78" s="39"/>
      <c r="D78" s="9"/>
      <c r="E78" s="40"/>
      <c r="F78" s="23">
        <f t="shared" si="2"/>
        <v>0</v>
      </c>
    </row>
    <row r="79" spans="2:6" x14ac:dyDescent="0.25">
      <c r="B79" s="6">
        <v>9</v>
      </c>
      <c r="C79" s="39"/>
      <c r="D79" s="9"/>
      <c r="E79" s="40"/>
      <c r="F79" s="23">
        <f t="shared" si="2"/>
        <v>0</v>
      </c>
    </row>
    <row r="80" spans="2:6" x14ac:dyDescent="0.25">
      <c r="B80" s="6">
        <v>10</v>
      </c>
      <c r="C80" s="39"/>
      <c r="D80" s="9"/>
      <c r="E80" s="40"/>
      <c r="F80" s="23">
        <f t="shared" si="2"/>
        <v>0</v>
      </c>
    </row>
    <row r="81" spans="2:6" x14ac:dyDescent="0.25">
      <c r="B81" s="6">
        <v>11</v>
      </c>
      <c r="C81" s="39"/>
      <c r="D81" s="9"/>
      <c r="E81" s="41"/>
      <c r="F81" s="23">
        <f t="shared" si="2"/>
        <v>0</v>
      </c>
    </row>
    <row r="82" spans="2:6" x14ac:dyDescent="0.25">
      <c r="B82" s="6">
        <v>12</v>
      </c>
      <c r="C82" s="39"/>
      <c r="D82" s="9"/>
      <c r="E82" s="41"/>
      <c r="F82" s="23">
        <f t="shared" si="2"/>
        <v>0</v>
      </c>
    </row>
    <row r="83" spans="2:6" x14ac:dyDescent="0.25">
      <c r="B83" s="6">
        <v>13</v>
      </c>
      <c r="C83" s="39"/>
      <c r="D83" s="9"/>
      <c r="E83" s="41"/>
      <c r="F83" s="23">
        <f t="shared" si="2"/>
        <v>0</v>
      </c>
    </row>
    <row r="84" spans="2:6" x14ac:dyDescent="0.25">
      <c r="B84" s="6">
        <v>14</v>
      </c>
      <c r="C84" s="39"/>
      <c r="D84" s="9"/>
      <c r="E84" s="41"/>
      <c r="F84" s="23">
        <f t="shared" si="2"/>
        <v>0</v>
      </c>
    </row>
    <row r="85" spans="2:6" x14ac:dyDescent="0.25">
      <c r="B85" s="6">
        <v>15</v>
      </c>
      <c r="C85" s="39"/>
      <c r="D85" s="9"/>
      <c r="E85" s="41"/>
      <c r="F85" s="23">
        <f t="shared" si="2"/>
        <v>0</v>
      </c>
    </row>
    <row r="86" spans="2:6" x14ac:dyDescent="0.25">
      <c r="B86" s="6">
        <v>16</v>
      </c>
      <c r="C86" s="39"/>
      <c r="D86" s="9"/>
      <c r="E86" s="41"/>
      <c r="F86" s="23">
        <f t="shared" si="2"/>
        <v>0</v>
      </c>
    </row>
    <row r="87" spans="2:6" x14ac:dyDescent="0.25">
      <c r="B87" s="6">
        <v>17</v>
      </c>
      <c r="C87" s="39"/>
      <c r="D87" s="9"/>
      <c r="E87" s="41"/>
      <c r="F87" s="23">
        <f t="shared" si="2"/>
        <v>0</v>
      </c>
    </row>
    <row r="88" spans="2:6" x14ac:dyDescent="0.25">
      <c r="B88" s="6">
        <v>18</v>
      </c>
      <c r="C88" s="39"/>
      <c r="D88" s="9"/>
      <c r="E88" s="41"/>
      <c r="F88" s="23">
        <f t="shared" si="2"/>
        <v>0</v>
      </c>
    </row>
    <row r="89" spans="2:6" x14ac:dyDescent="0.25">
      <c r="B89" s="6">
        <v>19</v>
      </c>
      <c r="C89" s="39"/>
      <c r="D89" s="9"/>
      <c r="E89" s="41"/>
      <c r="F89" s="23">
        <f t="shared" si="2"/>
        <v>0</v>
      </c>
    </row>
    <row r="90" spans="2:6" x14ac:dyDescent="0.25">
      <c r="B90" s="6">
        <v>20</v>
      </c>
      <c r="C90" s="39"/>
      <c r="D90" s="9"/>
      <c r="E90" s="41"/>
      <c r="F90" s="23">
        <f t="shared" si="2"/>
        <v>0</v>
      </c>
    </row>
    <row r="91" spans="2:6" x14ac:dyDescent="0.25">
      <c r="B91" s="6">
        <v>21</v>
      </c>
      <c r="C91" s="39"/>
      <c r="D91" s="9"/>
      <c r="E91" s="41"/>
      <c r="F91" s="23">
        <f t="shared" si="2"/>
        <v>0</v>
      </c>
    </row>
    <row r="92" spans="2:6" x14ac:dyDescent="0.25">
      <c r="B92" s="6">
        <v>22</v>
      </c>
      <c r="C92" s="39"/>
      <c r="D92" s="9"/>
      <c r="E92" s="41"/>
      <c r="F92" s="23">
        <f t="shared" si="2"/>
        <v>0</v>
      </c>
    </row>
    <row r="93" spans="2:6" x14ac:dyDescent="0.25">
      <c r="B93" s="6">
        <v>23</v>
      </c>
      <c r="C93" s="39"/>
      <c r="D93" s="9"/>
      <c r="E93" s="41"/>
      <c r="F93" s="23">
        <f t="shared" si="2"/>
        <v>0</v>
      </c>
    </row>
    <row r="94" spans="2:6" x14ac:dyDescent="0.25">
      <c r="B94" s="6">
        <v>24</v>
      </c>
      <c r="C94" s="39"/>
      <c r="D94" s="9"/>
      <c r="E94" s="41"/>
      <c r="F94" s="23">
        <f t="shared" si="2"/>
        <v>0</v>
      </c>
    </row>
    <row r="95" spans="2:6" x14ac:dyDescent="0.25">
      <c r="B95" s="6">
        <v>25</v>
      </c>
      <c r="C95" s="39"/>
      <c r="D95" s="9"/>
      <c r="E95" s="41"/>
      <c r="F95" s="23">
        <f t="shared" si="2"/>
        <v>0</v>
      </c>
    </row>
    <row r="96" spans="2:6" x14ac:dyDescent="0.25">
      <c r="B96" s="6">
        <v>26</v>
      </c>
      <c r="C96" s="39"/>
      <c r="D96" s="9"/>
      <c r="E96" s="41"/>
      <c r="F96" s="23">
        <f t="shared" si="2"/>
        <v>0</v>
      </c>
    </row>
    <row r="97" spans="2:6" x14ac:dyDescent="0.25">
      <c r="B97" s="6">
        <v>27</v>
      </c>
      <c r="C97" s="39"/>
      <c r="D97" s="9"/>
      <c r="E97" s="41"/>
      <c r="F97" s="23">
        <f t="shared" si="2"/>
        <v>0</v>
      </c>
    </row>
    <row r="98" spans="2:6" x14ac:dyDescent="0.25">
      <c r="B98" s="6">
        <v>28</v>
      </c>
      <c r="C98" s="39"/>
      <c r="D98" s="9"/>
      <c r="E98" s="41"/>
      <c r="F98" s="23">
        <f t="shared" si="2"/>
        <v>0</v>
      </c>
    </row>
    <row r="99" spans="2:6" x14ac:dyDescent="0.25">
      <c r="B99" s="6">
        <v>29</v>
      </c>
      <c r="C99" s="39"/>
      <c r="D99" s="9"/>
      <c r="E99" s="41"/>
      <c r="F99" s="23">
        <f t="shared" si="2"/>
        <v>0</v>
      </c>
    </row>
    <row r="100" spans="2:6" x14ac:dyDescent="0.25">
      <c r="B100" s="6">
        <v>30</v>
      </c>
      <c r="C100" s="39"/>
      <c r="D100" s="9"/>
      <c r="E100" s="41"/>
      <c r="F100" s="23">
        <f t="shared" si="2"/>
        <v>0</v>
      </c>
    </row>
    <row r="101" spans="2:6" x14ac:dyDescent="0.25">
      <c r="B101" s="6">
        <v>31</v>
      </c>
      <c r="C101" s="39"/>
      <c r="D101" s="9"/>
      <c r="E101" s="41"/>
      <c r="F101" s="23">
        <f t="shared" si="2"/>
        <v>0</v>
      </c>
    </row>
    <row r="102" spans="2:6" x14ac:dyDescent="0.25">
      <c r="B102" s="6">
        <v>32</v>
      </c>
      <c r="C102" s="39"/>
      <c r="D102" s="9"/>
      <c r="E102" s="41"/>
      <c r="F102" s="23">
        <f t="shared" si="2"/>
        <v>0</v>
      </c>
    </row>
    <row r="103" spans="2:6" x14ac:dyDescent="0.25">
      <c r="B103" s="6">
        <v>33</v>
      </c>
      <c r="C103" s="39"/>
      <c r="D103" s="9"/>
      <c r="E103" s="41"/>
      <c r="F103" s="23">
        <f t="shared" si="2"/>
        <v>0</v>
      </c>
    </row>
    <row r="104" spans="2:6" x14ac:dyDescent="0.25">
      <c r="B104" s="6">
        <v>34</v>
      </c>
      <c r="C104" s="39"/>
      <c r="D104" s="9"/>
      <c r="E104" s="41"/>
      <c r="F104" s="23">
        <f t="shared" si="2"/>
        <v>0</v>
      </c>
    </row>
    <row r="105" spans="2:6" x14ac:dyDescent="0.25">
      <c r="B105" s="6">
        <v>35</v>
      </c>
      <c r="C105" s="39"/>
      <c r="D105" s="9"/>
      <c r="E105" s="41"/>
      <c r="F105" s="23">
        <f t="shared" si="2"/>
        <v>0</v>
      </c>
    </row>
    <row r="106" spans="2:6" x14ac:dyDescent="0.25">
      <c r="B106" s="6">
        <v>36</v>
      </c>
      <c r="C106" s="39"/>
      <c r="D106" s="9"/>
      <c r="E106" s="41"/>
      <c r="F106" s="23">
        <f t="shared" si="2"/>
        <v>0</v>
      </c>
    </row>
    <row r="107" spans="2:6" x14ac:dyDescent="0.25">
      <c r="B107" s="6">
        <v>37</v>
      </c>
      <c r="C107" s="39"/>
      <c r="D107" s="9"/>
      <c r="E107" s="41"/>
      <c r="F107" s="23">
        <f t="shared" si="2"/>
        <v>0</v>
      </c>
    </row>
    <row r="108" spans="2:6" x14ac:dyDescent="0.25">
      <c r="B108" s="6">
        <v>38</v>
      </c>
      <c r="C108" s="39"/>
      <c r="D108" s="9"/>
      <c r="E108" s="41"/>
      <c r="F108" s="23">
        <f t="shared" si="2"/>
        <v>0</v>
      </c>
    </row>
    <row r="109" spans="2:6" x14ac:dyDescent="0.25">
      <c r="B109" s="6">
        <v>39</v>
      </c>
      <c r="C109" s="39"/>
      <c r="D109" s="9"/>
      <c r="E109" s="41"/>
      <c r="F109" s="23">
        <f t="shared" si="2"/>
        <v>0</v>
      </c>
    </row>
    <row r="110" spans="2:6" x14ac:dyDescent="0.25">
      <c r="B110" s="6">
        <v>40</v>
      </c>
      <c r="C110" s="39"/>
      <c r="D110" s="9"/>
      <c r="E110" s="41"/>
      <c r="F110" s="23">
        <f t="shared" si="2"/>
        <v>0</v>
      </c>
    </row>
    <row r="111" spans="2:6" x14ac:dyDescent="0.25">
      <c r="B111" s="6">
        <v>41</v>
      </c>
      <c r="C111" s="39"/>
      <c r="D111" s="9"/>
      <c r="E111" s="41"/>
      <c r="F111" s="23">
        <f t="shared" si="2"/>
        <v>0</v>
      </c>
    </row>
    <row r="112" spans="2:6" x14ac:dyDescent="0.25">
      <c r="B112" s="6">
        <v>42</v>
      </c>
      <c r="C112" s="39"/>
      <c r="D112" s="9"/>
      <c r="E112" s="41"/>
      <c r="F112" s="23">
        <f t="shared" si="2"/>
        <v>0</v>
      </c>
    </row>
    <row r="113" spans="2:6" x14ac:dyDescent="0.25">
      <c r="B113" s="6">
        <v>43</v>
      </c>
      <c r="C113" s="39"/>
      <c r="D113" s="9"/>
      <c r="E113" s="41"/>
      <c r="F113" s="23">
        <f t="shared" si="2"/>
        <v>0</v>
      </c>
    </row>
    <row r="114" spans="2:6" x14ac:dyDescent="0.25">
      <c r="B114" s="6">
        <v>44</v>
      </c>
      <c r="C114" s="39"/>
      <c r="D114" s="9"/>
      <c r="E114" s="41"/>
      <c r="F114" s="23">
        <f t="shared" si="2"/>
        <v>0</v>
      </c>
    </row>
    <row r="115" spans="2:6" x14ac:dyDescent="0.25">
      <c r="B115" s="6">
        <v>45</v>
      </c>
      <c r="C115" s="39"/>
      <c r="D115" s="9"/>
      <c r="E115" s="41"/>
      <c r="F115" s="23">
        <f t="shared" si="2"/>
        <v>0</v>
      </c>
    </row>
    <row r="116" spans="2:6" x14ac:dyDescent="0.25">
      <c r="B116" s="6">
        <v>46</v>
      </c>
      <c r="C116" s="39"/>
      <c r="D116" s="9"/>
      <c r="E116" s="41"/>
      <c r="F116" s="23">
        <f t="shared" si="2"/>
        <v>0</v>
      </c>
    </row>
    <row r="117" spans="2:6" x14ac:dyDescent="0.25">
      <c r="B117" s="6">
        <v>47</v>
      </c>
      <c r="C117" s="39"/>
      <c r="D117" s="9"/>
      <c r="E117" s="41"/>
      <c r="F117" s="23">
        <f t="shared" si="2"/>
        <v>0</v>
      </c>
    </row>
    <row r="118" spans="2:6" x14ac:dyDescent="0.25">
      <c r="B118" s="6">
        <v>48</v>
      </c>
      <c r="C118" s="39"/>
      <c r="D118" s="9"/>
      <c r="E118" s="41"/>
      <c r="F118" s="23">
        <f t="shared" si="2"/>
        <v>0</v>
      </c>
    </row>
    <row r="119" spans="2:6" x14ac:dyDescent="0.25">
      <c r="B119" s="6">
        <v>49</v>
      </c>
      <c r="C119" s="39"/>
      <c r="D119" s="9"/>
      <c r="E119" s="41"/>
      <c r="F119" s="23">
        <f t="shared" si="2"/>
        <v>0</v>
      </c>
    </row>
    <row r="120" spans="2:6" ht="15.75" thickBot="1" x14ac:dyDescent="0.3">
      <c r="B120" s="30">
        <v>50</v>
      </c>
      <c r="C120" s="39"/>
      <c r="D120" s="9"/>
      <c r="E120" s="42"/>
      <c r="F120" s="23">
        <f t="shared" si="2"/>
        <v>0</v>
      </c>
    </row>
    <row r="121" spans="2:6" ht="15.75" thickBot="1" x14ac:dyDescent="0.3">
      <c r="B121" s="27" t="str">
        <f>"Subtotaal "&amp;B69</f>
        <v>Subtotaal C. Audiovisuele middelen</v>
      </c>
      <c r="C121" s="28"/>
      <c r="D121" s="43"/>
      <c r="E121" s="44"/>
      <c r="F121" s="45">
        <f>SUM(F71:F120)</f>
        <v>0</v>
      </c>
    </row>
    <row r="123" spans="2:6" ht="19.5" thickBot="1" x14ac:dyDescent="0.35">
      <c r="B123" s="11" t="s">
        <v>32</v>
      </c>
      <c r="C123" s="11"/>
    </row>
    <row r="124" spans="2:6" ht="15.75" thickBot="1" x14ac:dyDescent="0.3">
      <c r="B124" s="56" t="s">
        <v>24</v>
      </c>
      <c r="C124" s="61" t="s">
        <v>26</v>
      </c>
      <c r="D124" s="58" t="s">
        <v>7</v>
      </c>
      <c r="E124" s="57" t="s">
        <v>22</v>
      </c>
      <c r="F124" s="62" t="s">
        <v>23</v>
      </c>
    </row>
    <row r="125" spans="2:6" x14ac:dyDescent="0.25">
      <c r="B125" s="16">
        <v>1</v>
      </c>
      <c r="C125" s="37"/>
      <c r="D125" s="8"/>
      <c r="E125" s="38"/>
      <c r="F125" s="22">
        <f>D125*E125</f>
        <v>0</v>
      </c>
    </row>
    <row r="126" spans="2:6" x14ac:dyDescent="0.25">
      <c r="B126" s="6">
        <v>2</v>
      </c>
      <c r="C126" s="39"/>
      <c r="D126" s="9"/>
      <c r="E126" s="40"/>
      <c r="F126" s="23">
        <f t="shared" ref="F126:F174" si="3">D126*E126</f>
        <v>0</v>
      </c>
    </row>
    <row r="127" spans="2:6" x14ac:dyDescent="0.25">
      <c r="B127" s="6">
        <v>3</v>
      </c>
      <c r="C127" s="39"/>
      <c r="D127" s="9"/>
      <c r="E127" s="40"/>
      <c r="F127" s="23">
        <f t="shared" si="3"/>
        <v>0</v>
      </c>
    </row>
    <row r="128" spans="2:6" x14ac:dyDescent="0.25">
      <c r="B128" s="6">
        <v>4</v>
      </c>
      <c r="C128" s="39"/>
      <c r="D128" s="9"/>
      <c r="E128" s="40"/>
      <c r="F128" s="23">
        <f t="shared" si="3"/>
        <v>0</v>
      </c>
    </row>
    <row r="129" spans="2:6" x14ac:dyDescent="0.25">
      <c r="B129" s="6">
        <v>5</v>
      </c>
      <c r="C129" s="39"/>
      <c r="D129" s="9"/>
      <c r="E129" s="40"/>
      <c r="F129" s="23">
        <f t="shared" si="3"/>
        <v>0</v>
      </c>
    </row>
    <row r="130" spans="2:6" x14ac:dyDescent="0.25">
      <c r="B130" s="6">
        <v>6</v>
      </c>
      <c r="C130" s="39"/>
      <c r="D130" s="9"/>
      <c r="E130" s="40"/>
      <c r="F130" s="23">
        <f t="shared" si="3"/>
        <v>0</v>
      </c>
    </row>
    <row r="131" spans="2:6" x14ac:dyDescent="0.25">
      <c r="B131" s="6">
        <v>7</v>
      </c>
      <c r="C131" s="39"/>
      <c r="D131" s="9"/>
      <c r="E131" s="40"/>
      <c r="F131" s="23">
        <f t="shared" si="3"/>
        <v>0</v>
      </c>
    </row>
    <row r="132" spans="2:6" x14ac:dyDescent="0.25">
      <c r="B132" s="6">
        <v>8</v>
      </c>
      <c r="C132" s="39"/>
      <c r="D132" s="9"/>
      <c r="E132" s="40"/>
      <c r="F132" s="23">
        <f t="shared" si="3"/>
        <v>0</v>
      </c>
    </row>
    <row r="133" spans="2:6" x14ac:dyDescent="0.25">
      <c r="B133" s="6">
        <v>9</v>
      </c>
      <c r="C133" s="39"/>
      <c r="D133" s="9"/>
      <c r="E133" s="40"/>
      <c r="F133" s="23">
        <f t="shared" si="3"/>
        <v>0</v>
      </c>
    </row>
    <row r="134" spans="2:6" x14ac:dyDescent="0.25">
      <c r="B134" s="6">
        <v>10</v>
      </c>
      <c r="C134" s="39"/>
      <c r="D134" s="9"/>
      <c r="E134" s="40"/>
      <c r="F134" s="23">
        <f t="shared" si="3"/>
        <v>0</v>
      </c>
    </row>
    <row r="135" spans="2:6" x14ac:dyDescent="0.25">
      <c r="B135" s="6">
        <v>11</v>
      </c>
      <c r="C135" s="39"/>
      <c r="D135" s="9"/>
      <c r="E135" s="41"/>
      <c r="F135" s="23">
        <f t="shared" si="3"/>
        <v>0</v>
      </c>
    </row>
    <row r="136" spans="2:6" x14ac:dyDescent="0.25">
      <c r="B136" s="6">
        <v>12</v>
      </c>
      <c r="C136" s="39"/>
      <c r="D136" s="9"/>
      <c r="E136" s="41"/>
      <c r="F136" s="23">
        <f t="shared" si="3"/>
        <v>0</v>
      </c>
    </row>
    <row r="137" spans="2:6" x14ac:dyDescent="0.25">
      <c r="B137" s="6">
        <v>13</v>
      </c>
      <c r="C137" s="39"/>
      <c r="D137" s="9"/>
      <c r="E137" s="41"/>
      <c r="F137" s="23">
        <f t="shared" si="3"/>
        <v>0</v>
      </c>
    </row>
    <row r="138" spans="2:6" x14ac:dyDescent="0.25">
      <c r="B138" s="6">
        <v>14</v>
      </c>
      <c r="C138" s="39"/>
      <c r="D138" s="9"/>
      <c r="E138" s="41"/>
      <c r="F138" s="23">
        <f t="shared" si="3"/>
        <v>0</v>
      </c>
    </row>
    <row r="139" spans="2:6" x14ac:dyDescent="0.25">
      <c r="B139" s="6">
        <v>15</v>
      </c>
      <c r="C139" s="39"/>
      <c r="D139" s="9"/>
      <c r="E139" s="41"/>
      <c r="F139" s="23">
        <f t="shared" si="3"/>
        <v>0</v>
      </c>
    </row>
    <row r="140" spans="2:6" x14ac:dyDescent="0.25">
      <c r="B140" s="6">
        <v>16</v>
      </c>
      <c r="C140" s="39"/>
      <c r="D140" s="9"/>
      <c r="E140" s="41"/>
      <c r="F140" s="23">
        <f t="shared" si="3"/>
        <v>0</v>
      </c>
    </row>
    <row r="141" spans="2:6" x14ac:dyDescent="0.25">
      <c r="B141" s="6">
        <v>17</v>
      </c>
      <c r="C141" s="39"/>
      <c r="D141" s="9"/>
      <c r="E141" s="41"/>
      <c r="F141" s="23">
        <f t="shared" si="3"/>
        <v>0</v>
      </c>
    </row>
    <row r="142" spans="2:6" x14ac:dyDescent="0.25">
      <c r="B142" s="6">
        <v>18</v>
      </c>
      <c r="C142" s="39"/>
      <c r="D142" s="9"/>
      <c r="E142" s="41"/>
      <c r="F142" s="23">
        <f t="shared" si="3"/>
        <v>0</v>
      </c>
    </row>
    <row r="143" spans="2:6" x14ac:dyDescent="0.25">
      <c r="B143" s="6">
        <v>19</v>
      </c>
      <c r="C143" s="39"/>
      <c r="D143" s="9"/>
      <c r="E143" s="41"/>
      <c r="F143" s="23">
        <f t="shared" si="3"/>
        <v>0</v>
      </c>
    </row>
    <row r="144" spans="2:6" x14ac:dyDescent="0.25">
      <c r="B144" s="6">
        <v>20</v>
      </c>
      <c r="C144" s="39"/>
      <c r="D144" s="9"/>
      <c r="E144" s="41"/>
      <c r="F144" s="23">
        <f t="shared" si="3"/>
        <v>0</v>
      </c>
    </row>
    <row r="145" spans="2:6" x14ac:dyDescent="0.25">
      <c r="B145" s="6">
        <v>21</v>
      </c>
      <c r="C145" s="39"/>
      <c r="D145" s="9"/>
      <c r="E145" s="41"/>
      <c r="F145" s="23">
        <f t="shared" si="3"/>
        <v>0</v>
      </c>
    </row>
    <row r="146" spans="2:6" x14ac:dyDescent="0.25">
      <c r="B146" s="6">
        <v>22</v>
      </c>
      <c r="C146" s="39"/>
      <c r="D146" s="9"/>
      <c r="E146" s="41"/>
      <c r="F146" s="23">
        <f t="shared" si="3"/>
        <v>0</v>
      </c>
    </row>
    <row r="147" spans="2:6" x14ac:dyDescent="0.25">
      <c r="B147" s="6">
        <v>23</v>
      </c>
      <c r="C147" s="39"/>
      <c r="D147" s="9"/>
      <c r="E147" s="41"/>
      <c r="F147" s="23">
        <f t="shared" si="3"/>
        <v>0</v>
      </c>
    </row>
    <row r="148" spans="2:6" x14ac:dyDescent="0.25">
      <c r="B148" s="6">
        <v>24</v>
      </c>
      <c r="C148" s="39"/>
      <c r="D148" s="9"/>
      <c r="E148" s="41"/>
      <c r="F148" s="23">
        <f t="shared" si="3"/>
        <v>0</v>
      </c>
    </row>
    <row r="149" spans="2:6" x14ac:dyDescent="0.25">
      <c r="B149" s="6">
        <v>25</v>
      </c>
      <c r="C149" s="39"/>
      <c r="D149" s="9"/>
      <c r="E149" s="41"/>
      <c r="F149" s="23">
        <f t="shared" si="3"/>
        <v>0</v>
      </c>
    </row>
    <row r="150" spans="2:6" x14ac:dyDescent="0.25">
      <c r="B150" s="6">
        <v>26</v>
      </c>
      <c r="C150" s="39"/>
      <c r="D150" s="9"/>
      <c r="E150" s="41"/>
      <c r="F150" s="23">
        <f t="shared" si="3"/>
        <v>0</v>
      </c>
    </row>
    <row r="151" spans="2:6" x14ac:dyDescent="0.25">
      <c r="B151" s="6">
        <v>27</v>
      </c>
      <c r="C151" s="39"/>
      <c r="D151" s="9"/>
      <c r="E151" s="41"/>
      <c r="F151" s="23">
        <f t="shared" si="3"/>
        <v>0</v>
      </c>
    </row>
    <row r="152" spans="2:6" x14ac:dyDescent="0.25">
      <c r="B152" s="6">
        <v>28</v>
      </c>
      <c r="C152" s="39"/>
      <c r="D152" s="9"/>
      <c r="E152" s="41"/>
      <c r="F152" s="23">
        <f t="shared" si="3"/>
        <v>0</v>
      </c>
    </row>
    <row r="153" spans="2:6" x14ac:dyDescent="0.25">
      <c r="B153" s="6">
        <v>29</v>
      </c>
      <c r="C153" s="39"/>
      <c r="D153" s="9"/>
      <c r="E153" s="41"/>
      <c r="F153" s="23">
        <f t="shared" si="3"/>
        <v>0</v>
      </c>
    </row>
    <row r="154" spans="2:6" x14ac:dyDescent="0.25">
      <c r="B154" s="6">
        <v>30</v>
      </c>
      <c r="C154" s="39"/>
      <c r="D154" s="9"/>
      <c r="E154" s="41"/>
      <c r="F154" s="23">
        <f t="shared" si="3"/>
        <v>0</v>
      </c>
    </row>
    <row r="155" spans="2:6" x14ac:dyDescent="0.25">
      <c r="B155" s="6">
        <v>31</v>
      </c>
      <c r="C155" s="39"/>
      <c r="D155" s="9"/>
      <c r="E155" s="41"/>
      <c r="F155" s="23">
        <f t="shared" si="3"/>
        <v>0</v>
      </c>
    </row>
    <row r="156" spans="2:6" x14ac:dyDescent="0.25">
      <c r="B156" s="6">
        <v>32</v>
      </c>
      <c r="C156" s="39"/>
      <c r="D156" s="9"/>
      <c r="E156" s="41"/>
      <c r="F156" s="23">
        <f t="shared" si="3"/>
        <v>0</v>
      </c>
    </row>
    <row r="157" spans="2:6" x14ac:dyDescent="0.25">
      <c r="B157" s="6">
        <v>33</v>
      </c>
      <c r="C157" s="39"/>
      <c r="D157" s="9"/>
      <c r="E157" s="41"/>
      <c r="F157" s="23">
        <f t="shared" si="3"/>
        <v>0</v>
      </c>
    </row>
    <row r="158" spans="2:6" x14ac:dyDescent="0.25">
      <c r="B158" s="6">
        <v>34</v>
      </c>
      <c r="C158" s="39"/>
      <c r="D158" s="9"/>
      <c r="E158" s="41"/>
      <c r="F158" s="23">
        <f t="shared" si="3"/>
        <v>0</v>
      </c>
    </row>
    <row r="159" spans="2:6" x14ac:dyDescent="0.25">
      <c r="B159" s="6">
        <v>35</v>
      </c>
      <c r="C159" s="39"/>
      <c r="D159" s="9"/>
      <c r="E159" s="41"/>
      <c r="F159" s="23">
        <f t="shared" si="3"/>
        <v>0</v>
      </c>
    </row>
    <row r="160" spans="2:6" x14ac:dyDescent="0.25">
      <c r="B160" s="6">
        <v>36</v>
      </c>
      <c r="C160" s="39"/>
      <c r="D160" s="9"/>
      <c r="E160" s="41"/>
      <c r="F160" s="23">
        <f t="shared" si="3"/>
        <v>0</v>
      </c>
    </row>
    <row r="161" spans="2:6" x14ac:dyDescent="0.25">
      <c r="B161" s="6">
        <v>37</v>
      </c>
      <c r="C161" s="39"/>
      <c r="D161" s="9"/>
      <c r="E161" s="41"/>
      <c r="F161" s="23">
        <f t="shared" si="3"/>
        <v>0</v>
      </c>
    </row>
    <row r="162" spans="2:6" x14ac:dyDescent="0.25">
      <c r="B162" s="6">
        <v>38</v>
      </c>
      <c r="C162" s="39"/>
      <c r="D162" s="9"/>
      <c r="E162" s="41"/>
      <c r="F162" s="23">
        <f t="shared" si="3"/>
        <v>0</v>
      </c>
    </row>
    <row r="163" spans="2:6" x14ac:dyDescent="0.25">
      <c r="B163" s="6">
        <v>39</v>
      </c>
      <c r="C163" s="39"/>
      <c r="D163" s="9"/>
      <c r="E163" s="41"/>
      <c r="F163" s="23">
        <f t="shared" si="3"/>
        <v>0</v>
      </c>
    </row>
    <row r="164" spans="2:6" x14ac:dyDescent="0.25">
      <c r="B164" s="6">
        <v>40</v>
      </c>
      <c r="C164" s="39"/>
      <c r="D164" s="9"/>
      <c r="E164" s="41"/>
      <c r="F164" s="23">
        <f t="shared" si="3"/>
        <v>0</v>
      </c>
    </row>
    <row r="165" spans="2:6" x14ac:dyDescent="0.25">
      <c r="B165" s="6">
        <v>41</v>
      </c>
      <c r="C165" s="39"/>
      <c r="D165" s="9"/>
      <c r="E165" s="41"/>
      <c r="F165" s="23">
        <f t="shared" si="3"/>
        <v>0</v>
      </c>
    </row>
    <row r="166" spans="2:6" x14ac:dyDescent="0.25">
      <c r="B166" s="6">
        <v>42</v>
      </c>
      <c r="C166" s="39"/>
      <c r="D166" s="9"/>
      <c r="E166" s="41"/>
      <c r="F166" s="23">
        <f t="shared" si="3"/>
        <v>0</v>
      </c>
    </row>
    <row r="167" spans="2:6" x14ac:dyDescent="0.25">
      <c r="B167" s="6">
        <v>43</v>
      </c>
      <c r="C167" s="39"/>
      <c r="D167" s="9"/>
      <c r="E167" s="41"/>
      <c r="F167" s="23">
        <f t="shared" si="3"/>
        <v>0</v>
      </c>
    </row>
    <row r="168" spans="2:6" x14ac:dyDescent="0.25">
      <c r="B168" s="6">
        <v>44</v>
      </c>
      <c r="C168" s="39"/>
      <c r="D168" s="9"/>
      <c r="E168" s="41"/>
      <c r="F168" s="23">
        <f t="shared" si="3"/>
        <v>0</v>
      </c>
    </row>
    <row r="169" spans="2:6" x14ac:dyDescent="0.25">
      <c r="B169" s="6">
        <v>45</v>
      </c>
      <c r="C169" s="39"/>
      <c r="D169" s="9"/>
      <c r="E169" s="41"/>
      <c r="F169" s="23">
        <f t="shared" si="3"/>
        <v>0</v>
      </c>
    </row>
    <row r="170" spans="2:6" x14ac:dyDescent="0.25">
      <c r="B170" s="6">
        <v>46</v>
      </c>
      <c r="C170" s="39"/>
      <c r="D170" s="9"/>
      <c r="E170" s="41"/>
      <c r="F170" s="23">
        <f t="shared" si="3"/>
        <v>0</v>
      </c>
    </row>
    <row r="171" spans="2:6" x14ac:dyDescent="0.25">
      <c r="B171" s="6">
        <v>47</v>
      </c>
      <c r="C171" s="39"/>
      <c r="D171" s="9"/>
      <c r="E171" s="41"/>
      <c r="F171" s="23">
        <f t="shared" si="3"/>
        <v>0</v>
      </c>
    </row>
    <row r="172" spans="2:6" x14ac:dyDescent="0.25">
      <c r="B172" s="6">
        <v>48</v>
      </c>
      <c r="C172" s="39"/>
      <c r="D172" s="9"/>
      <c r="E172" s="41"/>
      <c r="F172" s="23">
        <f t="shared" si="3"/>
        <v>0</v>
      </c>
    </row>
    <row r="173" spans="2:6" x14ac:dyDescent="0.25">
      <c r="B173" s="6">
        <v>49</v>
      </c>
      <c r="C173" s="39"/>
      <c r="D173" s="9"/>
      <c r="E173" s="41"/>
      <c r="F173" s="23">
        <f t="shared" si="3"/>
        <v>0</v>
      </c>
    </row>
    <row r="174" spans="2:6" ht="15.75" thickBot="1" x14ac:dyDescent="0.3">
      <c r="B174" s="30">
        <v>50</v>
      </c>
      <c r="C174" s="39"/>
      <c r="D174" s="9"/>
      <c r="E174" s="42"/>
      <c r="F174" s="23">
        <f t="shared" si="3"/>
        <v>0</v>
      </c>
    </row>
    <row r="175" spans="2:6" ht="15.75" thickBot="1" x14ac:dyDescent="0.3">
      <c r="B175" s="27" t="str">
        <f>"Subtotaal "&amp;B123</f>
        <v>Subtotaal D. Aankleding, meubilair, tribunes en stands</v>
      </c>
      <c r="C175" s="28"/>
      <c r="D175" s="43"/>
      <c r="E175" s="44"/>
      <c r="F175" s="45">
        <f>SUM(F125:F174)</f>
        <v>0</v>
      </c>
    </row>
    <row r="177" spans="2:6" ht="19.5" thickBot="1" x14ac:dyDescent="0.35">
      <c r="B177" s="11" t="s">
        <v>74</v>
      </c>
      <c r="C177" s="11"/>
    </row>
    <row r="178" spans="2:6" ht="15.75" thickBot="1" x14ac:dyDescent="0.3">
      <c r="B178" s="56" t="s">
        <v>24</v>
      </c>
      <c r="C178" s="61" t="s">
        <v>26</v>
      </c>
      <c r="D178" s="58" t="s">
        <v>7</v>
      </c>
      <c r="E178" s="57" t="s">
        <v>22</v>
      </c>
      <c r="F178" s="62" t="s">
        <v>23</v>
      </c>
    </row>
    <row r="179" spans="2:6" x14ac:dyDescent="0.25">
      <c r="B179" s="16">
        <v>1</v>
      </c>
      <c r="C179" s="37"/>
      <c r="D179" s="8"/>
      <c r="E179" s="38"/>
      <c r="F179" s="22">
        <f>D179*E179</f>
        <v>0</v>
      </c>
    </row>
    <row r="180" spans="2:6" x14ac:dyDescent="0.25">
      <c r="B180" s="6">
        <v>2</v>
      </c>
      <c r="C180" s="39"/>
      <c r="D180" s="9"/>
      <c r="E180" s="40"/>
      <c r="F180" s="23">
        <f t="shared" ref="F180:F228" si="4">D180*E180</f>
        <v>0</v>
      </c>
    </row>
    <row r="181" spans="2:6" x14ac:dyDescent="0.25">
      <c r="B181" s="6">
        <v>3</v>
      </c>
      <c r="C181" s="39"/>
      <c r="D181" s="9"/>
      <c r="E181" s="40"/>
      <c r="F181" s="23">
        <f t="shared" si="4"/>
        <v>0</v>
      </c>
    </row>
    <row r="182" spans="2:6" x14ac:dyDescent="0.25">
      <c r="B182" s="6">
        <v>4</v>
      </c>
      <c r="C182" s="39"/>
      <c r="D182" s="9"/>
      <c r="E182" s="40"/>
      <c r="F182" s="23">
        <f t="shared" si="4"/>
        <v>0</v>
      </c>
    </row>
    <row r="183" spans="2:6" x14ac:dyDescent="0.25">
      <c r="B183" s="6">
        <v>5</v>
      </c>
      <c r="C183" s="39"/>
      <c r="D183" s="9"/>
      <c r="E183" s="40"/>
      <c r="F183" s="23">
        <f t="shared" si="4"/>
        <v>0</v>
      </c>
    </row>
    <row r="184" spans="2:6" x14ac:dyDescent="0.25">
      <c r="B184" s="6">
        <v>6</v>
      </c>
      <c r="C184" s="39"/>
      <c r="D184" s="9"/>
      <c r="E184" s="40"/>
      <c r="F184" s="23">
        <f t="shared" si="4"/>
        <v>0</v>
      </c>
    </row>
    <row r="185" spans="2:6" x14ac:dyDescent="0.25">
      <c r="B185" s="6">
        <v>7</v>
      </c>
      <c r="C185" s="39"/>
      <c r="D185" s="9"/>
      <c r="E185" s="40"/>
      <c r="F185" s="23">
        <f t="shared" si="4"/>
        <v>0</v>
      </c>
    </row>
    <row r="186" spans="2:6" x14ac:dyDescent="0.25">
      <c r="B186" s="6">
        <v>8</v>
      </c>
      <c r="C186" s="39"/>
      <c r="D186" s="9"/>
      <c r="E186" s="40"/>
      <c r="F186" s="23">
        <f t="shared" si="4"/>
        <v>0</v>
      </c>
    </row>
    <row r="187" spans="2:6" x14ac:dyDescent="0.25">
      <c r="B187" s="6">
        <v>9</v>
      </c>
      <c r="C187" s="39"/>
      <c r="D187" s="9"/>
      <c r="E187" s="40"/>
      <c r="F187" s="23">
        <f t="shared" si="4"/>
        <v>0</v>
      </c>
    </row>
    <row r="188" spans="2:6" x14ac:dyDescent="0.25">
      <c r="B188" s="6">
        <v>10</v>
      </c>
      <c r="C188" s="39"/>
      <c r="D188" s="9"/>
      <c r="E188" s="40"/>
      <c r="F188" s="23">
        <f t="shared" si="4"/>
        <v>0</v>
      </c>
    </row>
    <row r="189" spans="2:6" x14ac:dyDescent="0.25">
      <c r="B189" s="6">
        <v>11</v>
      </c>
      <c r="C189" s="39"/>
      <c r="D189" s="9"/>
      <c r="E189" s="41"/>
      <c r="F189" s="23">
        <f t="shared" si="4"/>
        <v>0</v>
      </c>
    </row>
    <row r="190" spans="2:6" x14ac:dyDescent="0.25">
      <c r="B190" s="6">
        <v>12</v>
      </c>
      <c r="C190" s="39"/>
      <c r="D190" s="9"/>
      <c r="E190" s="41"/>
      <c r="F190" s="23">
        <f t="shared" si="4"/>
        <v>0</v>
      </c>
    </row>
    <row r="191" spans="2:6" x14ac:dyDescent="0.25">
      <c r="B191" s="6">
        <v>13</v>
      </c>
      <c r="C191" s="39"/>
      <c r="D191" s="9"/>
      <c r="E191" s="41"/>
      <c r="F191" s="23">
        <f t="shared" si="4"/>
        <v>0</v>
      </c>
    </row>
    <row r="192" spans="2:6" x14ac:dyDescent="0.25">
      <c r="B192" s="6">
        <v>14</v>
      </c>
      <c r="C192" s="39"/>
      <c r="D192" s="9"/>
      <c r="E192" s="41"/>
      <c r="F192" s="23">
        <f t="shared" si="4"/>
        <v>0</v>
      </c>
    </row>
    <row r="193" spans="2:6" x14ac:dyDescent="0.25">
      <c r="B193" s="6">
        <v>15</v>
      </c>
      <c r="C193" s="39"/>
      <c r="D193" s="9"/>
      <c r="E193" s="41"/>
      <c r="F193" s="23">
        <f t="shared" si="4"/>
        <v>0</v>
      </c>
    </row>
    <row r="194" spans="2:6" x14ac:dyDescent="0.25">
      <c r="B194" s="6">
        <v>16</v>
      </c>
      <c r="C194" s="39"/>
      <c r="D194" s="9"/>
      <c r="E194" s="41"/>
      <c r="F194" s="23">
        <f t="shared" si="4"/>
        <v>0</v>
      </c>
    </row>
    <row r="195" spans="2:6" x14ac:dyDescent="0.25">
      <c r="B195" s="6">
        <v>17</v>
      </c>
      <c r="C195" s="39"/>
      <c r="D195" s="9"/>
      <c r="E195" s="41"/>
      <c r="F195" s="23">
        <f t="shared" si="4"/>
        <v>0</v>
      </c>
    </row>
    <row r="196" spans="2:6" x14ac:dyDescent="0.25">
      <c r="B196" s="6">
        <v>18</v>
      </c>
      <c r="C196" s="39"/>
      <c r="D196" s="9"/>
      <c r="E196" s="41"/>
      <c r="F196" s="23">
        <f t="shared" si="4"/>
        <v>0</v>
      </c>
    </row>
    <row r="197" spans="2:6" x14ac:dyDescent="0.25">
      <c r="B197" s="6">
        <v>19</v>
      </c>
      <c r="C197" s="39"/>
      <c r="D197" s="9"/>
      <c r="E197" s="41"/>
      <c r="F197" s="23">
        <f t="shared" si="4"/>
        <v>0</v>
      </c>
    </row>
    <row r="198" spans="2:6" x14ac:dyDescent="0.25">
      <c r="B198" s="6">
        <v>20</v>
      </c>
      <c r="C198" s="39"/>
      <c r="D198" s="9"/>
      <c r="E198" s="41"/>
      <c r="F198" s="23">
        <f t="shared" si="4"/>
        <v>0</v>
      </c>
    </row>
    <row r="199" spans="2:6" x14ac:dyDescent="0.25">
      <c r="B199" s="6">
        <v>21</v>
      </c>
      <c r="C199" s="39"/>
      <c r="D199" s="9"/>
      <c r="E199" s="41"/>
      <c r="F199" s="23">
        <f t="shared" si="4"/>
        <v>0</v>
      </c>
    </row>
    <row r="200" spans="2:6" x14ac:dyDescent="0.25">
      <c r="B200" s="6">
        <v>22</v>
      </c>
      <c r="C200" s="39"/>
      <c r="D200" s="9"/>
      <c r="E200" s="41"/>
      <c r="F200" s="23">
        <f t="shared" si="4"/>
        <v>0</v>
      </c>
    </row>
    <row r="201" spans="2:6" x14ac:dyDescent="0.25">
      <c r="B201" s="6">
        <v>23</v>
      </c>
      <c r="C201" s="39"/>
      <c r="D201" s="9"/>
      <c r="E201" s="41"/>
      <c r="F201" s="23">
        <f t="shared" si="4"/>
        <v>0</v>
      </c>
    </row>
    <row r="202" spans="2:6" x14ac:dyDescent="0.25">
      <c r="B202" s="6">
        <v>24</v>
      </c>
      <c r="C202" s="39"/>
      <c r="D202" s="9"/>
      <c r="E202" s="41"/>
      <c r="F202" s="23">
        <f t="shared" si="4"/>
        <v>0</v>
      </c>
    </row>
    <row r="203" spans="2:6" x14ac:dyDescent="0.25">
      <c r="B203" s="6">
        <v>25</v>
      </c>
      <c r="C203" s="39"/>
      <c r="D203" s="9"/>
      <c r="E203" s="41"/>
      <c r="F203" s="23">
        <f t="shared" si="4"/>
        <v>0</v>
      </c>
    </row>
    <row r="204" spans="2:6" x14ac:dyDescent="0.25">
      <c r="B204" s="6">
        <v>26</v>
      </c>
      <c r="C204" s="39"/>
      <c r="D204" s="9"/>
      <c r="E204" s="41"/>
      <c r="F204" s="23">
        <f t="shared" si="4"/>
        <v>0</v>
      </c>
    </row>
    <row r="205" spans="2:6" x14ac:dyDescent="0.25">
      <c r="B205" s="6">
        <v>27</v>
      </c>
      <c r="C205" s="39"/>
      <c r="D205" s="9"/>
      <c r="E205" s="41"/>
      <c r="F205" s="23">
        <f t="shared" si="4"/>
        <v>0</v>
      </c>
    </row>
    <row r="206" spans="2:6" x14ac:dyDescent="0.25">
      <c r="B206" s="6">
        <v>28</v>
      </c>
      <c r="C206" s="39"/>
      <c r="D206" s="9"/>
      <c r="E206" s="41"/>
      <c r="F206" s="23">
        <f t="shared" si="4"/>
        <v>0</v>
      </c>
    </row>
    <row r="207" spans="2:6" x14ac:dyDescent="0.25">
      <c r="B207" s="6">
        <v>29</v>
      </c>
      <c r="C207" s="39"/>
      <c r="D207" s="9"/>
      <c r="E207" s="41"/>
      <c r="F207" s="23">
        <f t="shared" si="4"/>
        <v>0</v>
      </c>
    </row>
    <row r="208" spans="2:6" x14ac:dyDescent="0.25">
      <c r="B208" s="6">
        <v>30</v>
      </c>
      <c r="C208" s="39"/>
      <c r="D208" s="9"/>
      <c r="E208" s="41"/>
      <c r="F208" s="23">
        <f t="shared" si="4"/>
        <v>0</v>
      </c>
    </row>
    <row r="209" spans="2:6" x14ac:dyDescent="0.25">
      <c r="B209" s="6">
        <v>31</v>
      </c>
      <c r="C209" s="39"/>
      <c r="D209" s="9"/>
      <c r="E209" s="41"/>
      <c r="F209" s="23">
        <f t="shared" si="4"/>
        <v>0</v>
      </c>
    </row>
    <row r="210" spans="2:6" x14ac:dyDescent="0.25">
      <c r="B210" s="6">
        <v>32</v>
      </c>
      <c r="C210" s="39"/>
      <c r="D210" s="9"/>
      <c r="E210" s="41"/>
      <c r="F210" s="23">
        <f t="shared" si="4"/>
        <v>0</v>
      </c>
    </row>
    <row r="211" spans="2:6" x14ac:dyDescent="0.25">
      <c r="B211" s="6">
        <v>33</v>
      </c>
      <c r="C211" s="39"/>
      <c r="D211" s="9"/>
      <c r="E211" s="41"/>
      <c r="F211" s="23">
        <f t="shared" si="4"/>
        <v>0</v>
      </c>
    </row>
    <row r="212" spans="2:6" x14ac:dyDescent="0.25">
      <c r="B212" s="6">
        <v>34</v>
      </c>
      <c r="C212" s="39"/>
      <c r="D212" s="9"/>
      <c r="E212" s="41"/>
      <c r="F212" s="23">
        <f t="shared" si="4"/>
        <v>0</v>
      </c>
    </row>
    <row r="213" spans="2:6" x14ac:dyDescent="0.25">
      <c r="B213" s="6">
        <v>35</v>
      </c>
      <c r="C213" s="39"/>
      <c r="D213" s="9"/>
      <c r="E213" s="41"/>
      <c r="F213" s="23">
        <f t="shared" si="4"/>
        <v>0</v>
      </c>
    </row>
    <row r="214" spans="2:6" x14ac:dyDescent="0.25">
      <c r="B214" s="6">
        <v>36</v>
      </c>
      <c r="C214" s="39"/>
      <c r="D214" s="9"/>
      <c r="E214" s="41"/>
      <c r="F214" s="23">
        <f t="shared" si="4"/>
        <v>0</v>
      </c>
    </row>
    <row r="215" spans="2:6" x14ac:dyDescent="0.25">
      <c r="B215" s="6">
        <v>37</v>
      </c>
      <c r="C215" s="39"/>
      <c r="D215" s="9"/>
      <c r="E215" s="41"/>
      <c r="F215" s="23">
        <f t="shared" si="4"/>
        <v>0</v>
      </c>
    </row>
    <row r="216" spans="2:6" x14ac:dyDescent="0.25">
      <c r="B216" s="6">
        <v>38</v>
      </c>
      <c r="C216" s="39"/>
      <c r="D216" s="9"/>
      <c r="E216" s="41"/>
      <c r="F216" s="23">
        <f t="shared" si="4"/>
        <v>0</v>
      </c>
    </row>
    <row r="217" spans="2:6" x14ac:dyDescent="0.25">
      <c r="B217" s="6">
        <v>39</v>
      </c>
      <c r="C217" s="39"/>
      <c r="D217" s="9"/>
      <c r="E217" s="41"/>
      <c r="F217" s="23">
        <f t="shared" si="4"/>
        <v>0</v>
      </c>
    </row>
    <row r="218" spans="2:6" x14ac:dyDescent="0.25">
      <c r="B218" s="6">
        <v>40</v>
      </c>
      <c r="C218" s="39"/>
      <c r="D218" s="9"/>
      <c r="E218" s="41"/>
      <c r="F218" s="23">
        <f t="shared" si="4"/>
        <v>0</v>
      </c>
    </row>
    <row r="219" spans="2:6" x14ac:dyDescent="0.25">
      <c r="B219" s="6">
        <v>41</v>
      </c>
      <c r="C219" s="39"/>
      <c r="D219" s="9"/>
      <c r="E219" s="41"/>
      <c r="F219" s="23">
        <f t="shared" si="4"/>
        <v>0</v>
      </c>
    </row>
    <row r="220" spans="2:6" x14ac:dyDescent="0.25">
      <c r="B220" s="6">
        <v>42</v>
      </c>
      <c r="C220" s="39"/>
      <c r="D220" s="9"/>
      <c r="E220" s="41"/>
      <c r="F220" s="23">
        <f t="shared" si="4"/>
        <v>0</v>
      </c>
    </row>
    <row r="221" spans="2:6" x14ac:dyDescent="0.25">
      <c r="B221" s="6">
        <v>43</v>
      </c>
      <c r="C221" s="39"/>
      <c r="D221" s="9"/>
      <c r="E221" s="41"/>
      <c r="F221" s="23">
        <f t="shared" si="4"/>
        <v>0</v>
      </c>
    </row>
    <row r="222" spans="2:6" x14ac:dyDescent="0.25">
      <c r="B222" s="6">
        <v>44</v>
      </c>
      <c r="C222" s="39"/>
      <c r="D222" s="9"/>
      <c r="E222" s="41"/>
      <c r="F222" s="23">
        <f t="shared" si="4"/>
        <v>0</v>
      </c>
    </row>
    <row r="223" spans="2:6" x14ac:dyDescent="0.25">
      <c r="B223" s="6">
        <v>45</v>
      </c>
      <c r="C223" s="39"/>
      <c r="D223" s="9"/>
      <c r="E223" s="41"/>
      <c r="F223" s="23">
        <f t="shared" si="4"/>
        <v>0</v>
      </c>
    </row>
    <row r="224" spans="2:6" x14ac:dyDescent="0.25">
      <c r="B224" s="6">
        <v>46</v>
      </c>
      <c r="C224" s="39"/>
      <c r="D224" s="9"/>
      <c r="E224" s="41"/>
      <c r="F224" s="23">
        <f t="shared" si="4"/>
        <v>0</v>
      </c>
    </row>
    <row r="225" spans="2:6" x14ac:dyDescent="0.25">
      <c r="B225" s="6">
        <v>47</v>
      </c>
      <c r="C225" s="39"/>
      <c r="D225" s="9"/>
      <c r="E225" s="41"/>
      <c r="F225" s="23">
        <f t="shared" si="4"/>
        <v>0</v>
      </c>
    </row>
    <row r="226" spans="2:6" x14ac:dyDescent="0.25">
      <c r="B226" s="6">
        <v>48</v>
      </c>
      <c r="C226" s="39"/>
      <c r="D226" s="9"/>
      <c r="E226" s="41"/>
      <c r="F226" s="23">
        <f t="shared" si="4"/>
        <v>0</v>
      </c>
    </row>
    <row r="227" spans="2:6" x14ac:dyDescent="0.25">
      <c r="B227" s="6">
        <v>49</v>
      </c>
      <c r="C227" s="39"/>
      <c r="D227" s="9"/>
      <c r="E227" s="41"/>
      <c r="F227" s="23">
        <f t="shared" si="4"/>
        <v>0</v>
      </c>
    </row>
    <row r="228" spans="2:6" ht="15.75" thickBot="1" x14ac:dyDescent="0.3">
      <c r="B228" s="30">
        <v>50</v>
      </c>
      <c r="C228" s="39"/>
      <c r="D228" s="9"/>
      <c r="E228" s="42"/>
      <c r="F228" s="23">
        <f t="shared" si="4"/>
        <v>0</v>
      </c>
    </row>
    <row r="229" spans="2:6" ht="15.75" thickBot="1" x14ac:dyDescent="0.3">
      <c r="B229" s="27" t="str">
        <f>"Subtotaal "&amp;B177</f>
        <v>Subtotaal E. Transport en transportmiddelen</v>
      </c>
      <c r="C229" s="28"/>
      <c r="D229" s="43"/>
      <c r="E229" s="44"/>
      <c r="F229" s="45">
        <f>SUM(F179:F228)</f>
        <v>0</v>
      </c>
    </row>
    <row r="231" spans="2:6" ht="19.5" thickBot="1" x14ac:dyDescent="0.35">
      <c r="B231" s="11" t="s">
        <v>75</v>
      </c>
      <c r="C231" s="11"/>
    </row>
    <row r="232" spans="2:6" ht="15.75" thickBot="1" x14ac:dyDescent="0.3">
      <c r="B232" s="56" t="s">
        <v>24</v>
      </c>
      <c r="C232" s="61" t="s">
        <v>26</v>
      </c>
      <c r="D232" s="58" t="s">
        <v>7</v>
      </c>
      <c r="E232" s="57" t="s">
        <v>22</v>
      </c>
      <c r="F232" s="62" t="s">
        <v>23</v>
      </c>
    </row>
    <row r="233" spans="2:6" x14ac:dyDescent="0.25">
      <c r="B233" s="16">
        <v>1</v>
      </c>
      <c r="C233" s="37"/>
      <c r="D233" s="8"/>
      <c r="E233" s="38"/>
      <c r="F233" s="22">
        <f>D233*E233</f>
        <v>0</v>
      </c>
    </row>
    <row r="234" spans="2:6" x14ac:dyDescent="0.25">
      <c r="B234" s="6">
        <v>2</v>
      </c>
      <c r="C234" s="39"/>
      <c r="D234" s="9"/>
      <c r="E234" s="40"/>
      <c r="F234" s="23">
        <f t="shared" ref="F234:F282" si="5">D234*E234</f>
        <v>0</v>
      </c>
    </row>
    <row r="235" spans="2:6" x14ac:dyDescent="0.25">
      <c r="B235" s="6">
        <v>3</v>
      </c>
      <c r="C235" s="39"/>
      <c r="D235" s="9"/>
      <c r="E235" s="40"/>
      <c r="F235" s="23">
        <f t="shared" si="5"/>
        <v>0</v>
      </c>
    </row>
    <row r="236" spans="2:6" x14ac:dyDescent="0.25">
      <c r="B236" s="6">
        <v>4</v>
      </c>
      <c r="C236" s="39"/>
      <c r="D236" s="9"/>
      <c r="E236" s="40"/>
      <c r="F236" s="23">
        <f t="shared" si="5"/>
        <v>0</v>
      </c>
    </row>
    <row r="237" spans="2:6" x14ac:dyDescent="0.25">
      <c r="B237" s="6">
        <v>5</v>
      </c>
      <c r="C237" s="39"/>
      <c r="D237" s="9"/>
      <c r="E237" s="40"/>
      <c r="F237" s="23">
        <f t="shared" si="5"/>
        <v>0</v>
      </c>
    </row>
    <row r="238" spans="2:6" x14ac:dyDescent="0.25">
      <c r="B238" s="6">
        <v>6</v>
      </c>
      <c r="C238" s="39"/>
      <c r="D238" s="9"/>
      <c r="E238" s="40"/>
      <c r="F238" s="23">
        <f t="shared" si="5"/>
        <v>0</v>
      </c>
    </row>
    <row r="239" spans="2:6" x14ac:dyDescent="0.25">
      <c r="B239" s="6">
        <v>7</v>
      </c>
      <c r="C239" s="39"/>
      <c r="D239" s="9"/>
      <c r="E239" s="40"/>
      <c r="F239" s="23">
        <f t="shared" si="5"/>
        <v>0</v>
      </c>
    </row>
    <row r="240" spans="2:6" x14ac:dyDescent="0.25">
      <c r="B240" s="6">
        <v>8</v>
      </c>
      <c r="C240" s="39"/>
      <c r="D240" s="9"/>
      <c r="E240" s="40"/>
      <c r="F240" s="23">
        <f t="shared" si="5"/>
        <v>0</v>
      </c>
    </row>
    <row r="241" spans="2:6" x14ac:dyDescent="0.25">
      <c r="B241" s="6">
        <v>9</v>
      </c>
      <c r="C241" s="39"/>
      <c r="D241" s="9"/>
      <c r="E241" s="40"/>
      <c r="F241" s="23">
        <f t="shared" si="5"/>
        <v>0</v>
      </c>
    </row>
    <row r="242" spans="2:6" x14ac:dyDescent="0.25">
      <c r="B242" s="6">
        <v>10</v>
      </c>
      <c r="C242" s="39"/>
      <c r="D242" s="9"/>
      <c r="E242" s="40"/>
      <c r="F242" s="23">
        <f t="shared" si="5"/>
        <v>0</v>
      </c>
    </row>
    <row r="243" spans="2:6" x14ac:dyDescent="0.25">
      <c r="B243" s="6">
        <v>11</v>
      </c>
      <c r="C243" s="39"/>
      <c r="D243" s="9"/>
      <c r="E243" s="41"/>
      <c r="F243" s="23">
        <f t="shared" si="5"/>
        <v>0</v>
      </c>
    </row>
    <row r="244" spans="2:6" x14ac:dyDescent="0.25">
      <c r="B244" s="6">
        <v>12</v>
      </c>
      <c r="C244" s="39"/>
      <c r="D244" s="9"/>
      <c r="E244" s="41"/>
      <c r="F244" s="23">
        <f t="shared" si="5"/>
        <v>0</v>
      </c>
    </row>
    <row r="245" spans="2:6" x14ac:dyDescent="0.25">
      <c r="B245" s="6">
        <v>13</v>
      </c>
      <c r="C245" s="39"/>
      <c r="D245" s="9"/>
      <c r="E245" s="41"/>
      <c r="F245" s="23">
        <f t="shared" si="5"/>
        <v>0</v>
      </c>
    </row>
    <row r="246" spans="2:6" x14ac:dyDescent="0.25">
      <c r="B246" s="6">
        <v>14</v>
      </c>
      <c r="C246" s="39"/>
      <c r="D246" s="9"/>
      <c r="E246" s="41"/>
      <c r="F246" s="23">
        <f t="shared" si="5"/>
        <v>0</v>
      </c>
    </row>
    <row r="247" spans="2:6" x14ac:dyDescent="0.25">
      <c r="B247" s="6">
        <v>15</v>
      </c>
      <c r="C247" s="39"/>
      <c r="D247" s="9"/>
      <c r="E247" s="41"/>
      <c r="F247" s="23">
        <f t="shared" si="5"/>
        <v>0</v>
      </c>
    </row>
    <row r="248" spans="2:6" x14ac:dyDescent="0.25">
      <c r="B248" s="6">
        <v>16</v>
      </c>
      <c r="C248" s="39"/>
      <c r="D248" s="9"/>
      <c r="E248" s="41"/>
      <c r="F248" s="23">
        <f t="shared" si="5"/>
        <v>0</v>
      </c>
    </row>
    <row r="249" spans="2:6" x14ac:dyDescent="0.25">
      <c r="B249" s="6">
        <v>17</v>
      </c>
      <c r="C249" s="39"/>
      <c r="D249" s="9"/>
      <c r="E249" s="41"/>
      <c r="F249" s="23">
        <f t="shared" si="5"/>
        <v>0</v>
      </c>
    </row>
    <row r="250" spans="2:6" x14ac:dyDescent="0.25">
      <c r="B250" s="6">
        <v>18</v>
      </c>
      <c r="C250" s="39"/>
      <c r="D250" s="9"/>
      <c r="E250" s="41"/>
      <c r="F250" s="23">
        <f t="shared" si="5"/>
        <v>0</v>
      </c>
    </row>
    <row r="251" spans="2:6" x14ac:dyDescent="0.25">
      <c r="B251" s="6">
        <v>19</v>
      </c>
      <c r="C251" s="39"/>
      <c r="D251" s="9"/>
      <c r="E251" s="41"/>
      <c r="F251" s="23">
        <f t="shared" si="5"/>
        <v>0</v>
      </c>
    </row>
    <row r="252" spans="2:6" x14ac:dyDescent="0.25">
      <c r="B252" s="6">
        <v>20</v>
      </c>
      <c r="C252" s="39"/>
      <c r="D252" s="9"/>
      <c r="E252" s="41"/>
      <c r="F252" s="23">
        <f t="shared" si="5"/>
        <v>0</v>
      </c>
    </row>
    <row r="253" spans="2:6" x14ac:dyDescent="0.25">
      <c r="B253" s="6">
        <v>21</v>
      </c>
      <c r="C253" s="39"/>
      <c r="D253" s="9"/>
      <c r="E253" s="41"/>
      <c r="F253" s="23">
        <f t="shared" si="5"/>
        <v>0</v>
      </c>
    </row>
    <row r="254" spans="2:6" x14ac:dyDescent="0.25">
      <c r="B254" s="6">
        <v>22</v>
      </c>
      <c r="C254" s="39"/>
      <c r="D254" s="9"/>
      <c r="E254" s="41"/>
      <c r="F254" s="23">
        <f t="shared" si="5"/>
        <v>0</v>
      </c>
    </row>
    <row r="255" spans="2:6" x14ac:dyDescent="0.25">
      <c r="B255" s="6">
        <v>23</v>
      </c>
      <c r="C255" s="39"/>
      <c r="D255" s="9"/>
      <c r="E255" s="41"/>
      <c r="F255" s="23">
        <f t="shared" si="5"/>
        <v>0</v>
      </c>
    </row>
    <row r="256" spans="2:6" x14ac:dyDescent="0.25">
      <c r="B256" s="6">
        <v>24</v>
      </c>
      <c r="C256" s="39"/>
      <c r="D256" s="9"/>
      <c r="E256" s="41"/>
      <c r="F256" s="23">
        <f t="shared" si="5"/>
        <v>0</v>
      </c>
    </row>
    <row r="257" spans="2:6" x14ac:dyDescent="0.25">
      <c r="B257" s="6">
        <v>25</v>
      </c>
      <c r="C257" s="39"/>
      <c r="D257" s="9"/>
      <c r="E257" s="41"/>
      <c r="F257" s="23">
        <f t="shared" si="5"/>
        <v>0</v>
      </c>
    </row>
    <row r="258" spans="2:6" x14ac:dyDescent="0.25">
      <c r="B258" s="6">
        <v>26</v>
      </c>
      <c r="C258" s="39"/>
      <c r="D258" s="9"/>
      <c r="E258" s="41"/>
      <c r="F258" s="23">
        <f t="shared" si="5"/>
        <v>0</v>
      </c>
    </row>
    <row r="259" spans="2:6" x14ac:dyDescent="0.25">
      <c r="B259" s="6">
        <v>27</v>
      </c>
      <c r="C259" s="39"/>
      <c r="D259" s="9"/>
      <c r="E259" s="41"/>
      <c r="F259" s="23">
        <f t="shared" si="5"/>
        <v>0</v>
      </c>
    </row>
    <row r="260" spans="2:6" x14ac:dyDescent="0.25">
      <c r="B260" s="6">
        <v>28</v>
      </c>
      <c r="C260" s="39"/>
      <c r="D260" s="9"/>
      <c r="E260" s="41"/>
      <c r="F260" s="23">
        <f t="shared" si="5"/>
        <v>0</v>
      </c>
    </row>
    <row r="261" spans="2:6" x14ac:dyDescent="0.25">
      <c r="B261" s="6">
        <v>29</v>
      </c>
      <c r="C261" s="39"/>
      <c r="D261" s="9"/>
      <c r="E261" s="41"/>
      <c r="F261" s="23">
        <f t="shared" si="5"/>
        <v>0</v>
      </c>
    </row>
    <row r="262" spans="2:6" x14ac:dyDescent="0.25">
      <c r="B262" s="6">
        <v>30</v>
      </c>
      <c r="C262" s="39"/>
      <c r="D262" s="9"/>
      <c r="E262" s="41"/>
      <c r="F262" s="23">
        <f t="shared" si="5"/>
        <v>0</v>
      </c>
    </row>
    <row r="263" spans="2:6" x14ac:dyDescent="0.25">
      <c r="B263" s="6">
        <v>31</v>
      </c>
      <c r="C263" s="39"/>
      <c r="D263" s="9"/>
      <c r="E263" s="41"/>
      <c r="F263" s="23">
        <f t="shared" si="5"/>
        <v>0</v>
      </c>
    </row>
    <row r="264" spans="2:6" x14ac:dyDescent="0.25">
      <c r="B264" s="6">
        <v>32</v>
      </c>
      <c r="C264" s="39"/>
      <c r="D264" s="9"/>
      <c r="E264" s="41"/>
      <c r="F264" s="23">
        <f t="shared" si="5"/>
        <v>0</v>
      </c>
    </row>
    <row r="265" spans="2:6" x14ac:dyDescent="0.25">
      <c r="B265" s="6">
        <v>33</v>
      </c>
      <c r="C265" s="39"/>
      <c r="D265" s="9"/>
      <c r="E265" s="41"/>
      <c r="F265" s="23">
        <f t="shared" si="5"/>
        <v>0</v>
      </c>
    </row>
    <row r="266" spans="2:6" x14ac:dyDescent="0.25">
      <c r="B266" s="6">
        <v>34</v>
      </c>
      <c r="C266" s="39"/>
      <c r="D266" s="9"/>
      <c r="E266" s="41"/>
      <c r="F266" s="23">
        <f t="shared" si="5"/>
        <v>0</v>
      </c>
    </row>
    <row r="267" spans="2:6" x14ac:dyDescent="0.25">
      <c r="B267" s="6">
        <v>35</v>
      </c>
      <c r="C267" s="39"/>
      <c r="D267" s="9"/>
      <c r="E267" s="41"/>
      <c r="F267" s="23">
        <f t="shared" si="5"/>
        <v>0</v>
      </c>
    </row>
    <row r="268" spans="2:6" x14ac:dyDescent="0.25">
      <c r="B268" s="6">
        <v>36</v>
      </c>
      <c r="C268" s="39"/>
      <c r="D268" s="9"/>
      <c r="E268" s="41"/>
      <c r="F268" s="23">
        <f t="shared" si="5"/>
        <v>0</v>
      </c>
    </row>
    <row r="269" spans="2:6" x14ac:dyDescent="0.25">
      <c r="B269" s="6">
        <v>37</v>
      </c>
      <c r="C269" s="39"/>
      <c r="D269" s="9"/>
      <c r="E269" s="41"/>
      <c r="F269" s="23">
        <f t="shared" si="5"/>
        <v>0</v>
      </c>
    </row>
    <row r="270" spans="2:6" x14ac:dyDescent="0.25">
      <c r="B270" s="6">
        <v>38</v>
      </c>
      <c r="C270" s="39"/>
      <c r="D270" s="9"/>
      <c r="E270" s="41"/>
      <c r="F270" s="23">
        <f t="shared" si="5"/>
        <v>0</v>
      </c>
    </row>
    <row r="271" spans="2:6" x14ac:dyDescent="0.25">
      <c r="B271" s="6">
        <v>39</v>
      </c>
      <c r="C271" s="39"/>
      <c r="D271" s="9"/>
      <c r="E271" s="41"/>
      <c r="F271" s="23">
        <f t="shared" si="5"/>
        <v>0</v>
      </c>
    </row>
    <row r="272" spans="2:6" x14ac:dyDescent="0.25">
      <c r="B272" s="6">
        <v>40</v>
      </c>
      <c r="C272" s="39"/>
      <c r="D272" s="9"/>
      <c r="E272" s="41"/>
      <c r="F272" s="23">
        <f t="shared" si="5"/>
        <v>0</v>
      </c>
    </row>
    <row r="273" spans="2:6" x14ac:dyDescent="0.25">
      <c r="B273" s="6">
        <v>41</v>
      </c>
      <c r="C273" s="39"/>
      <c r="D273" s="9"/>
      <c r="E273" s="41"/>
      <c r="F273" s="23">
        <f t="shared" si="5"/>
        <v>0</v>
      </c>
    </row>
    <row r="274" spans="2:6" x14ac:dyDescent="0.25">
      <c r="B274" s="6">
        <v>42</v>
      </c>
      <c r="C274" s="39"/>
      <c r="D274" s="9"/>
      <c r="E274" s="41"/>
      <c r="F274" s="23">
        <f t="shared" si="5"/>
        <v>0</v>
      </c>
    </row>
    <row r="275" spans="2:6" x14ac:dyDescent="0.25">
      <c r="B275" s="6">
        <v>43</v>
      </c>
      <c r="C275" s="39"/>
      <c r="D275" s="9"/>
      <c r="E275" s="41"/>
      <c r="F275" s="23">
        <f t="shared" si="5"/>
        <v>0</v>
      </c>
    </row>
    <row r="276" spans="2:6" x14ac:dyDescent="0.25">
      <c r="B276" s="6">
        <v>44</v>
      </c>
      <c r="C276" s="39"/>
      <c r="D276" s="9"/>
      <c r="E276" s="41"/>
      <c r="F276" s="23">
        <f t="shared" si="5"/>
        <v>0</v>
      </c>
    </row>
    <row r="277" spans="2:6" x14ac:dyDescent="0.25">
      <c r="B277" s="6">
        <v>45</v>
      </c>
      <c r="C277" s="39"/>
      <c r="D277" s="9"/>
      <c r="E277" s="41"/>
      <c r="F277" s="23">
        <f t="shared" si="5"/>
        <v>0</v>
      </c>
    </row>
    <row r="278" spans="2:6" x14ac:dyDescent="0.25">
      <c r="B278" s="6">
        <v>46</v>
      </c>
      <c r="C278" s="39"/>
      <c r="D278" s="9"/>
      <c r="E278" s="41"/>
      <c r="F278" s="23">
        <f t="shared" si="5"/>
        <v>0</v>
      </c>
    </row>
    <row r="279" spans="2:6" x14ac:dyDescent="0.25">
      <c r="B279" s="6">
        <v>47</v>
      </c>
      <c r="C279" s="39"/>
      <c r="D279" s="9"/>
      <c r="E279" s="41"/>
      <c r="F279" s="23">
        <f t="shared" si="5"/>
        <v>0</v>
      </c>
    </row>
    <row r="280" spans="2:6" x14ac:dyDescent="0.25">
      <c r="B280" s="6">
        <v>48</v>
      </c>
      <c r="C280" s="39"/>
      <c r="D280" s="9"/>
      <c r="E280" s="41"/>
      <c r="F280" s="23">
        <f t="shared" si="5"/>
        <v>0</v>
      </c>
    </row>
    <row r="281" spans="2:6" x14ac:dyDescent="0.25">
      <c r="B281" s="6">
        <v>49</v>
      </c>
      <c r="C281" s="39"/>
      <c r="D281" s="9"/>
      <c r="E281" s="41"/>
      <c r="F281" s="23">
        <f t="shared" si="5"/>
        <v>0</v>
      </c>
    </row>
    <row r="282" spans="2:6" ht="15.75" thickBot="1" x14ac:dyDescent="0.3">
      <c r="B282" s="30">
        <v>50</v>
      </c>
      <c r="C282" s="39"/>
      <c r="D282" s="9"/>
      <c r="E282" s="42"/>
      <c r="F282" s="23">
        <f t="shared" si="5"/>
        <v>0</v>
      </c>
    </row>
    <row r="283" spans="2:6" ht="15.75" thickBot="1" x14ac:dyDescent="0.3">
      <c r="B283" s="27" t="str">
        <f>"Subtotaal "&amp;B231</f>
        <v>Subtotaal F. Streaming en videobewerkingen</v>
      </c>
      <c r="C283" s="28"/>
      <c r="D283" s="43"/>
      <c r="E283" s="44"/>
      <c r="F283" s="45">
        <f>SUM(F233:F282)</f>
        <v>0</v>
      </c>
    </row>
    <row r="285" spans="2:6" ht="19.5" thickBot="1" x14ac:dyDescent="0.35">
      <c r="B285" s="11" t="s">
        <v>73</v>
      </c>
      <c r="C285" s="11"/>
    </row>
    <row r="286" spans="2:6" ht="15.75" thickBot="1" x14ac:dyDescent="0.3">
      <c r="B286" s="56" t="s">
        <v>24</v>
      </c>
      <c r="C286" s="61" t="s">
        <v>26</v>
      </c>
      <c r="D286" s="58" t="s">
        <v>7</v>
      </c>
      <c r="E286" s="57" t="s">
        <v>22</v>
      </c>
      <c r="F286" s="62" t="s">
        <v>23</v>
      </c>
    </row>
    <row r="287" spans="2:6" x14ac:dyDescent="0.25">
      <c r="B287" s="16">
        <v>1</v>
      </c>
      <c r="C287" s="37"/>
      <c r="D287" s="8"/>
      <c r="E287" s="38"/>
      <c r="F287" s="22">
        <f>D287*E287</f>
        <v>0</v>
      </c>
    </row>
    <row r="288" spans="2:6" x14ac:dyDescent="0.25">
      <c r="B288" s="6">
        <v>2</v>
      </c>
      <c r="C288" s="39"/>
      <c r="D288" s="9"/>
      <c r="E288" s="40"/>
      <c r="F288" s="23">
        <f t="shared" ref="F288:F336" si="6">D288*E288</f>
        <v>0</v>
      </c>
    </row>
    <row r="289" spans="2:6" x14ac:dyDescent="0.25">
      <c r="B289" s="6">
        <v>3</v>
      </c>
      <c r="C289" s="39"/>
      <c r="D289" s="9"/>
      <c r="E289" s="40"/>
      <c r="F289" s="23">
        <f t="shared" si="6"/>
        <v>0</v>
      </c>
    </row>
    <row r="290" spans="2:6" x14ac:dyDescent="0.25">
      <c r="B290" s="6">
        <v>4</v>
      </c>
      <c r="C290" s="39"/>
      <c r="D290" s="9"/>
      <c r="E290" s="40"/>
      <c r="F290" s="23">
        <f t="shared" si="6"/>
        <v>0</v>
      </c>
    </row>
    <row r="291" spans="2:6" x14ac:dyDescent="0.25">
      <c r="B291" s="6">
        <v>5</v>
      </c>
      <c r="C291" s="39"/>
      <c r="D291" s="9"/>
      <c r="E291" s="40"/>
      <c r="F291" s="23">
        <f t="shared" si="6"/>
        <v>0</v>
      </c>
    </row>
    <row r="292" spans="2:6" x14ac:dyDescent="0.25">
      <c r="B292" s="6">
        <v>6</v>
      </c>
      <c r="C292" s="39"/>
      <c r="D292" s="9"/>
      <c r="E292" s="40"/>
      <c r="F292" s="23">
        <f t="shared" si="6"/>
        <v>0</v>
      </c>
    </row>
    <row r="293" spans="2:6" x14ac:dyDescent="0.25">
      <c r="B293" s="6">
        <v>7</v>
      </c>
      <c r="C293" s="39"/>
      <c r="D293" s="9"/>
      <c r="E293" s="40"/>
      <c r="F293" s="23">
        <f t="shared" si="6"/>
        <v>0</v>
      </c>
    </row>
    <row r="294" spans="2:6" x14ac:dyDescent="0.25">
      <c r="B294" s="6">
        <v>8</v>
      </c>
      <c r="C294" s="39"/>
      <c r="D294" s="9"/>
      <c r="E294" s="40"/>
      <c r="F294" s="23">
        <f t="shared" si="6"/>
        <v>0</v>
      </c>
    </row>
    <row r="295" spans="2:6" x14ac:dyDescent="0.25">
      <c r="B295" s="6">
        <v>9</v>
      </c>
      <c r="C295" s="39"/>
      <c r="D295" s="9"/>
      <c r="E295" s="40"/>
      <c r="F295" s="23">
        <f t="shared" si="6"/>
        <v>0</v>
      </c>
    </row>
    <row r="296" spans="2:6" x14ac:dyDescent="0.25">
      <c r="B296" s="6">
        <v>10</v>
      </c>
      <c r="C296" s="39"/>
      <c r="D296" s="9"/>
      <c r="E296" s="40"/>
      <c r="F296" s="23">
        <f t="shared" si="6"/>
        <v>0</v>
      </c>
    </row>
    <row r="297" spans="2:6" x14ac:dyDescent="0.25">
      <c r="B297" s="6">
        <v>11</v>
      </c>
      <c r="C297" s="39"/>
      <c r="D297" s="9"/>
      <c r="E297" s="41"/>
      <c r="F297" s="23">
        <f t="shared" si="6"/>
        <v>0</v>
      </c>
    </row>
    <row r="298" spans="2:6" x14ac:dyDescent="0.25">
      <c r="B298" s="6">
        <v>12</v>
      </c>
      <c r="C298" s="39"/>
      <c r="D298" s="9"/>
      <c r="E298" s="41"/>
      <c r="F298" s="23">
        <f t="shared" si="6"/>
        <v>0</v>
      </c>
    </row>
    <row r="299" spans="2:6" x14ac:dyDescent="0.25">
      <c r="B299" s="6">
        <v>13</v>
      </c>
      <c r="C299" s="39"/>
      <c r="D299" s="9"/>
      <c r="E299" s="41"/>
      <c r="F299" s="23">
        <f t="shared" si="6"/>
        <v>0</v>
      </c>
    </row>
    <row r="300" spans="2:6" x14ac:dyDescent="0.25">
      <c r="B300" s="6">
        <v>14</v>
      </c>
      <c r="C300" s="39"/>
      <c r="D300" s="9"/>
      <c r="E300" s="41"/>
      <c r="F300" s="23">
        <f t="shared" si="6"/>
        <v>0</v>
      </c>
    </row>
    <row r="301" spans="2:6" x14ac:dyDescent="0.25">
      <c r="B301" s="6">
        <v>15</v>
      </c>
      <c r="C301" s="39"/>
      <c r="D301" s="9"/>
      <c r="E301" s="41"/>
      <c r="F301" s="23">
        <f t="shared" si="6"/>
        <v>0</v>
      </c>
    </row>
    <row r="302" spans="2:6" x14ac:dyDescent="0.25">
      <c r="B302" s="6">
        <v>16</v>
      </c>
      <c r="C302" s="39"/>
      <c r="D302" s="9"/>
      <c r="E302" s="41"/>
      <c r="F302" s="23">
        <f t="shared" si="6"/>
        <v>0</v>
      </c>
    </row>
    <row r="303" spans="2:6" x14ac:dyDescent="0.25">
      <c r="B303" s="6">
        <v>17</v>
      </c>
      <c r="C303" s="39"/>
      <c r="D303" s="9"/>
      <c r="E303" s="41"/>
      <c r="F303" s="23">
        <f t="shared" si="6"/>
        <v>0</v>
      </c>
    </row>
    <row r="304" spans="2:6" x14ac:dyDescent="0.25">
      <c r="B304" s="6">
        <v>18</v>
      </c>
      <c r="C304" s="39"/>
      <c r="D304" s="9"/>
      <c r="E304" s="41"/>
      <c r="F304" s="23">
        <f t="shared" si="6"/>
        <v>0</v>
      </c>
    </row>
    <row r="305" spans="2:6" x14ac:dyDescent="0.25">
      <c r="B305" s="6">
        <v>19</v>
      </c>
      <c r="C305" s="39"/>
      <c r="D305" s="9"/>
      <c r="E305" s="41"/>
      <c r="F305" s="23">
        <f t="shared" si="6"/>
        <v>0</v>
      </c>
    </row>
    <row r="306" spans="2:6" x14ac:dyDescent="0.25">
      <c r="B306" s="6">
        <v>20</v>
      </c>
      <c r="C306" s="39"/>
      <c r="D306" s="9"/>
      <c r="E306" s="41"/>
      <c r="F306" s="23">
        <f t="shared" si="6"/>
        <v>0</v>
      </c>
    </row>
    <row r="307" spans="2:6" x14ac:dyDescent="0.25">
      <c r="B307" s="6">
        <v>21</v>
      </c>
      <c r="C307" s="39"/>
      <c r="D307" s="9"/>
      <c r="E307" s="41"/>
      <c r="F307" s="23">
        <f t="shared" si="6"/>
        <v>0</v>
      </c>
    </row>
    <row r="308" spans="2:6" x14ac:dyDescent="0.25">
      <c r="B308" s="6">
        <v>22</v>
      </c>
      <c r="C308" s="39"/>
      <c r="D308" s="9"/>
      <c r="E308" s="41"/>
      <c r="F308" s="23">
        <f t="shared" si="6"/>
        <v>0</v>
      </c>
    </row>
    <row r="309" spans="2:6" x14ac:dyDescent="0.25">
      <c r="B309" s="6">
        <v>23</v>
      </c>
      <c r="C309" s="39"/>
      <c r="D309" s="9"/>
      <c r="E309" s="41"/>
      <c r="F309" s="23">
        <f t="shared" si="6"/>
        <v>0</v>
      </c>
    </row>
    <row r="310" spans="2:6" x14ac:dyDescent="0.25">
      <c r="B310" s="6">
        <v>24</v>
      </c>
      <c r="C310" s="39"/>
      <c r="D310" s="9"/>
      <c r="E310" s="41"/>
      <c r="F310" s="23">
        <f t="shared" si="6"/>
        <v>0</v>
      </c>
    </row>
    <row r="311" spans="2:6" x14ac:dyDescent="0.25">
      <c r="B311" s="6">
        <v>25</v>
      </c>
      <c r="C311" s="39"/>
      <c r="D311" s="9"/>
      <c r="E311" s="41"/>
      <c r="F311" s="23">
        <f t="shared" si="6"/>
        <v>0</v>
      </c>
    </row>
    <row r="312" spans="2:6" x14ac:dyDescent="0.25">
      <c r="B312" s="6">
        <v>26</v>
      </c>
      <c r="C312" s="39"/>
      <c r="D312" s="9"/>
      <c r="E312" s="41"/>
      <c r="F312" s="23">
        <f t="shared" si="6"/>
        <v>0</v>
      </c>
    </row>
    <row r="313" spans="2:6" x14ac:dyDescent="0.25">
      <c r="B313" s="6">
        <v>27</v>
      </c>
      <c r="C313" s="39"/>
      <c r="D313" s="9"/>
      <c r="E313" s="41"/>
      <c r="F313" s="23">
        <f t="shared" si="6"/>
        <v>0</v>
      </c>
    </row>
    <row r="314" spans="2:6" x14ac:dyDescent="0.25">
      <c r="B314" s="6">
        <v>28</v>
      </c>
      <c r="C314" s="39"/>
      <c r="D314" s="9"/>
      <c r="E314" s="41"/>
      <c r="F314" s="23">
        <f t="shared" si="6"/>
        <v>0</v>
      </c>
    </row>
    <row r="315" spans="2:6" x14ac:dyDescent="0.25">
      <c r="B315" s="6">
        <v>29</v>
      </c>
      <c r="C315" s="39"/>
      <c r="D315" s="9"/>
      <c r="E315" s="41"/>
      <c r="F315" s="23">
        <f t="shared" si="6"/>
        <v>0</v>
      </c>
    </row>
    <row r="316" spans="2:6" x14ac:dyDescent="0.25">
      <c r="B316" s="6">
        <v>30</v>
      </c>
      <c r="C316" s="39"/>
      <c r="D316" s="9"/>
      <c r="E316" s="41"/>
      <c r="F316" s="23">
        <f t="shared" si="6"/>
        <v>0</v>
      </c>
    </row>
    <row r="317" spans="2:6" x14ac:dyDescent="0.25">
      <c r="B317" s="6">
        <v>31</v>
      </c>
      <c r="C317" s="39"/>
      <c r="D317" s="9"/>
      <c r="E317" s="41"/>
      <c r="F317" s="23">
        <f t="shared" si="6"/>
        <v>0</v>
      </c>
    </row>
    <row r="318" spans="2:6" x14ac:dyDescent="0.25">
      <c r="B318" s="6">
        <v>32</v>
      </c>
      <c r="C318" s="39"/>
      <c r="D318" s="9"/>
      <c r="E318" s="41"/>
      <c r="F318" s="23">
        <f t="shared" si="6"/>
        <v>0</v>
      </c>
    </row>
    <row r="319" spans="2:6" x14ac:dyDescent="0.25">
      <c r="B319" s="6">
        <v>33</v>
      </c>
      <c r="C319" s="39"/>
      <c r="D319" s="9"/>
      <c r="E319" s="41"/>
      <c r="F319" s="23">
        <f t="shared" si="6"/>
        <v>0</v>
      </c>
    </row>
    <row r="320" spans="2:6" x14ac:dyDescent="0.25">
      <c r="B320" s="6">
        <v>34</v>
      </c>
      <c r="C320" s="39"/>
      <c r="D320" s="9"/>
      <c r="E320" s="41"/>
      <c r="F320" s="23">
        <f t="shared" si="6"/>
        <v>0</v>
      </c>
    </row>
    <row r="321" spans="2:6" x14ac:dyDescent="0.25">
      <c r="B321" s="6">
        <v>35</v>
      </c>
      <c r="C321" s="39"/>
      <c r="D321" s="9"/>
      <c r="E321" s="41"/>
      <c r="F321" s="23">
        <f t="shared" si="6"/>
        <v>0</v>
      </c>
    </row>
    <row r="322" spans="2:6" x14ac:dyDescent="0.25">
      <c r="B322" s="6">
        <v>36</v>
      </c>
      <c r="C322" s="39"/>
      <c r="D322" s="9"/>
      <c r="E322" s="41"/>
      <c r="F322" s="23">
        <f t="shared" si="6"/>
        <v>0</v>
      </c>
    </row>
    <row r="323" spans="2:6" x14ac:dyDescent="0.25">
      <c r="B323" s="6">
        <v>37</v>
      </c>
      <c r="C323" s="39"/>
      <c r="D323" s="9"/>
      <c r="E323" s="41"/>
      <c r="F323" s="23">
        <f t="shared" si="6"/>
        <v>0</v>
      </c>
    </row>
    <row r="324" spans="2:6" x14ac:dyDescent="0.25">
      <c r="B324" s="6">
        <v>38</v>
      </c>
      <c r="C324" s="39"/>
      <c r="D324" s="9"/>
      <c r="E324" s="41"/>
      <c r="F324" s="23">
        <f t="shared" si="6"/>
        <v>0</v>
      </c>
    </row>
    <row r="325" spans="2:6" x14ac:dyDescent="0.25">
      <c r="B325" s="6">
        <v>39</v>
      </c>
      <c r="C325" s="39"/>
      <c r="D325" s="9"/>
      <c r="E325" s="41"/>
      <c r="F325" s="23">
        <f t="shared" si="6"/>
        <v>0</v>
      </c>
    </row>
    <row r="326" spans="2:6" x14ac:dyDescent="0.25">
      <c r="B326" s="6">
        <v>40</v>
      </c>
      <c r="C326" s="39"/>
      <c r="D326" s="9"/>
      <c r="E326" s="41"/>
      <c r="F326" s="23">
        <f t="shared" si="6"/>
        <v>0</v>
      </c>
    </row>
    <row r="327" spans="2:6" x14ac:dyDescent="0.25">
      <c r="B327" s="6">
        <v>41</v>
      </c>
      <c r="C327" s="39"/>
      <c r="D327" s="9"/>
      <c r="E327" s="41"/>
      <c r="F327" s="23">
        <f t="shared" si="6"/>
        <v>0</v>
      </c>
    </row>
    <row r="328" spans="2:6" x14ac:dyDescent="0.25">
      <c r="B328" s="6">
        <v>42</v>
      </c>
      <c r="C328" s="39"/>
      <c r="D328" s="9"/>
      <c r="E328" s="41"/>
      <c r="F328" s="23">
        <f t="shared" si="6"/>
        <v>0</v>
      </c>
    </row>
    <row r="329" spans="2:6" x14ac:dyDescent="0.25">
      <c r="B329" s="6">
        <v>43</v>
      </c>
      <c r="C329" s="39"/>
      <c r="D329" s="9"/>
      <c r="E329" s="41"/>
      <c r="F329" s="23">
        <f t="shared" si="6"/>
        <v>0</v>
      </c>
    </row>
    <row r="330" spans="2:6" x14ac:dyDescent="0.25">
      <c r="B330" s="6">
        <v>44</v>
      </c>
      <c r="C330" s="39"/>
      <c r="D330" s="9"/>
      <c r="E330" s="41"/>
      <c r="F330" s="23">
        <f t="shared" si="6"/>
        <v>0</v>
      </c>
    </row>
    <row r="331" spans="2:6" x14ac:dyDescent="0.25">
      <c r="B331" s="6">
        <v>45</v>
      </c>
      <c r="C331" s="39"/>
      <c r="D331" s="9"/>
      <c r="E331" s="41"/>
      <c r="F331" s="23">
        <f t="shared" si="6"/>
        <v>0</v>
      </c>
    </row>
    <row r="332" spans="2:6" x14ac:dyDescent="0.25">
      <c r="B332" s="6">
        <v>46</v>
      </c>
      <c r="C332" s="39"/>
      <c r="D332" s="9"/>
      <c r="E332" s="41"/>
      <c r="F332" s="23">
        <f t="shared" si="6"/>
        <v>0</v>
      </c>
    </row>
    <row r="333" spans="2:6" x14ac:dyDescent="0.25">
      <c r="B333" s="6">
        <v>47</v>
      </c>
      <c r="C333" s="39"/>
      <c r="D333" s="9"/>
      <c r="E333" s="41"/>
      <c r="F333" s="23">
        <f t="shared" si="6"/>
        <v>0</v>
      </c>
    </row>
    <row r="334" spans="2:6" x14ac:dyDescent="0.25">
      <c r="B334" s="6">
        <v>48</v>
      </c>
      <c r="C334" s="39"/>
      <c r="D334" s="9"/>
      <c r="E334" s="41"/>
      <c r="F334" s="23">
        <f t="shared" si="6"/>
        <v>0</v>
      </c>
    </row>
    <row r="335" spans="2:6" x14ac:dyDescent="0.25">
      <c r="B335" s="6">
        <v>49</v>
      </c>
      <c r="C335" s="39"/>
      <c r="D335" s="9"/>
      <c r="E335" s="41"/>
      <c r="F335" s="23">
        <f t="shared" si="6"/>
        <v>0</v>
      </c>
    </row>
    <row r="336" spans="2:6" ht="15.75" thickBot="1" x14ac:dyDescent="0.3">
      <c r="B336" s="30">
        <v>50</v>
      </c>
      <c r="C336" s="39"/>
      <c r="D336" s="9"/>
      <c r="E336" s="42"/>
      <c r="F336" s="23">
        <f t="shared" si="6"/>
        <v>0</v>
      </c>
    </row>
    <row r="337" spans="2:8" ht="15.75" thickBot="1" x14ac:dyDescent="0.3">
      <c r="B337" s="27" t="str">
        <f>"Subtotaal "&amp;B285</f>
        <v>Subtotaal G. Overige materiaal en materieel</v>
      </c>
      <c r="C337" s="28"/>
      <c r="D337" s="43"/>
      <c r="E337" s="44"/>
      <c r="F337" s="45">
        <f>SUM(F287:F336)</f>
        <v>0</v>
      </c>
    </row>
    <row r="339" spans="2:8" ht="19.5" thickBot="1" x14ac:dyDescent="0.35">
      <c r="B339" s="11" t="s">
        <v>2</v>
      </c>
    </row>
    <row r="340" spans="2:8" ht="15.75" thickBot="1" x14ac:dyDescent="0.3">
      <c r="B340" s="49" t="s">
        <v>25</v>
      </c>
      <c r="C340" s="51"/>
      <c r="D340" s="60"/>
      <c r="E340" s="60"/>
      <c r="F340" s="62" t="s">
        <v>27</v>
      </c>
    </row>
    <row r="341" spans="2:8" x14ac:dyDescent="0.25">
      <c r="B341" s="25" t="str">
        <f>B13</f>
        <v>Subtotaal A. Personeelsinzet</v>
      </c>
      <c r="C341" s="31"/>
      <c r="D341" s="32"/>
      <c r="E341" s="33"/>
      <c r="F341" s="34">
        <f>F13</f>
        <v>0</v>
      </c>
    </row>
    <row r="342" spans="2:8" x14ac:dyDescent="0.25">
      <c r="B342" s="25" t="str">
        <f>B67</f>
        <v>Subtotaal B. Verlichtingsapparatuur</v>
      </c>
      <c r="C342" s="31"/>
      <c r="D342" s="32"/>
      <c r="E342" s="33"/>
      <c r="F342" s="34">
        <f>F67</f>
        <v>0</v>
      </c>
    </row>
    <row r="343" spans="2:8" x14ac:dyDescent="0.25">
      <c r="B343" s="25" t="str">
        <f>B121</f>
        <v>Subtotaal C. Audiovisuele middelen</v>
      </c>
      <c r="C343" s="31"/>
      <c r="D343" s="32"/>
      <c r="E343" s="33"/>
      <c r="F343" s="34">
        <f>F121</f>
        <v>0</v>
      </c>
    </row>
    <row r="344" spans="2:8" x14ac:dyDescent="0.25">
      <c r="B344" s="25" t="str">
        <f>B175</f>
        <v>Subtotaal D. Aankleding, meubilair, tribunes en stands</v>
      </c>
      <c r="C344" s="31"/>
      <c r="D344" s="32"/>
      <c r="E344" s="33"/>
      <c r="F344" s="34">
        <f>F175</f>
        <v>0</v>
      </c>
    </row>
    <row r="345" spans="2:8" x14ac:dyDescent="0.25">
      <c r="B345" s="25" t="str">
        <f>B229</f>
        <v>Subtotaal E. Transport en transportmiddelen</v>
      </c>
      <c r="C345" s="31"/>
      <c r="D345" s="32"/>
      <c r="E345" s="35"/>
      <c r="F345" s="34">
        <f>F229</f>
        <v>0</v>
      </c>
    </row>
    <row r="346" spans="2:8" x14ac:dyDescent="0.25">
      <c r="B346" s="25" t="str">
        <f>B283</f>
        <v>Subtotaal F. Streaming en videobewerkingen</v>
      </c>
      <c r="C346" s="31"/>
      <c r="D346" s="32"/>
      <c r="E346" s="35"/>
      <c r="F346" s="34">
        <f>F283</f>
        <v>0</v>
      </c>
    </row>
    <row r="347" spans="2:8" ht="15.75" thickBot="1" x14ac:dyDescent="0.3">
      <c r="B347" s="25" t="str">
        <f>B337</f>
        <v>Subtotaal G. Overige materiaal en materieel</v>
      </c>
      <c r="C347" s="31"/>
      <c r="D347" s="32"/>
      <c r="E347" s="35"/>
      <c r="F347" s="34">
        <f>F337</f>
        <v>0</v>
      </c>
    </row>
    <row r="348" spans="2:8" ht="15.75" thickBot="1" x14ac:dyDescent="0.3">
      <c r="B348" s="27" t="s">
        <v>60</v>
      </c>
      <c r="C348" s="36"/>
      <c r="D348" s="36"/>
      <c r="E348" s="20"/>
      <c r="F348" s="29">
        <f>SUM(F341:F347)</f>
        <v>0</v>
      </c>
    </row>
    <row r="349" spans="2:8" ht="15.75" thickBot="1" x14ac:dyDescent="0.3">
      <c r="B349" s="25" t="str">
        <f>'G.1.2 Totaalprijs Casus 1 dag'!B348</f>
        <v>Totaalprijs Casus 1 dag</v>
      </c>
      <c r="C349" s="31"/>
      <c r="D349" s="32"/>
      <c r="E349" s="33"/>
      <c r="F349" s="34">
        <f>'G.1.2 Totaalprijs Casus 1 dag'!F348</f>
        <v>0</v>
      </c>
    </row>
    <row r="350" spans="2:8" ht="15.75" thickBot="1" x14ac:dyDescent="0.3">
      <c r="B350" s="27" t="s">
        <v>62</v>
      </c>
      <c r="C350" s="36"/>
      <c r="D350" s="36"/>
      <c r="E350" s="20"/>
      <c r="F350" s="29">
        <f>F348-F349</f>
        <v>0</v>
      </c>
    </row>
    <row r="351" spans="2:8" ht="15.75" thickBot="1" x14ac:dyDescent="0.3"/>
    <row r="352" spans="2:8" ht="19.5" thickBot="1" x14ac:dyDescent="0.3">
      <c r="B352" s="52" t="s">
        <v>63</v>
      </c>
      <c r="C352" s="53"/>
      <c r="D352" s="53"/>
      <c r="E352" s="53"/>
      <c r="F352" s="108">
        <f>ROUND(F350,2)</f>
        <v>0</v>
      </c>
      <c r="G352" s="110">
        <f>F352</f>
        <v>0</v>
      </c>
      <c r="H352" s="5" t="str">
        <f>IF(F352&lt;0,"De door u opgegeven meerprijs is negatief. Dit maakt uw inschrijving ongeldig.","")</f>
        <v/>
      </c>
    </row>
  </sheetData>
  <sheetProtection algorithmName="SHA-512" hashValue="jSGiGrhMfldxhh6KUQs9qmbASWNZNaLAWy0YBksNHTMI2dqiblEYbMfyIQWvd+lKzPhq9whzpZPTeEulPHB3Mw==" saltValue="0cpt4hBxZl+cC/vIPC0Bjg==" spinCount="100000" sheet="1" objects="1" scenarios="1"/>
  <dataValidations count="2">
    <dataValidation type="decimal" operator="greaterThan" allowBlank="1" showInputMessage="1" showErrorMessage="1" sqref="E8:E12 E17:E66 E71:E120 E125:E174 E179:E228 E287:E336 E342:E347 E233:E282" xr:uid="{A8455BAB-E4FA-419C-8D4C-1A9928B5C6D0}">
      <formula1>0</formula1>
    </dataValidation>
    <dataValidation type="decimal" operator="greaterThanOrEqual" allowBlank="1" showInputMessage="1" showErrorMessage="1" sqref="D17:D66 D71:D120 D125:D174 D179:D228 D287:D336 D233:D282" xr:uid="{63A9FA5A-DC7D-45DD-A1E3-DD6C4DCD6304}">
      <formula1>0</formula1>
    </dataValidation>
  </dataValidations>
  <pageMargins left="0.7" right="0.7" top="0.75" bottom="0.75" header="0.3" footer="0.3"/>
  <pageSetup paperSize="9" scale="7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1" id="{D852DC54-64F7-45ED-81D4-FE42B6E1BEE1}">
            <x14:iconSet iconSet="3Symbols2" showValue="0" custom="1">
              <x14:cfvo type="percent">
                <xm:f>0</xm:f>
              </x14:cfvo>
              <x14:cfvo type="num">
                <xm:f>0</xm:f>
              </x14:cfvo>
              <x14:cfvo type="num">
                <xm:f>1</xm:f>
              </x14:cfvo>
              <x14:cfIcon iconSet="3Symbols2" iconId="0"/>
              <x14:cfIcon iconSet="NoIcons" iconId="0"/>
              <x14:cfIcon iconSet="NoIcons" iconId="0"/>
            </x14:iconSet>
          </x14:cfRule>
          <xm:sqref>G352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lf_Registration_Enabled xmlns="11e8c193-6e47-41fd-a810-fc4137cbddfa" xsi:nil="true"/>
    <CultureName xmlns="11e8c193-6e47-41fd-a810-fc4137cbddfa" xsi:nil="true"/>
    <Members xmlns="11e8c193-6e47-41fd-a810-fc4137cbddfa">
      <UserInfo>
        <DisplayName/>
        <AccountId xsi:nil="true"/>
        <AccountType/>
      </UserInfo>
    </Members>
    <NotebookType xmlns="11e8c193-6e47-41fd-a810-fc4137cbddfa" xsi:nil="true"/>
    <FolderType xmlns="11e8c193-6e47-41fd-a810-fc4137cbddfa" xsi:nil="true"/>
    <AppVersion xmlns="11e8c193-6e47-41fd-a810-fc4137cbddfa" xsi:nil="true"/>
    <IsNotebookLocked xmlns="11e8c193-6e47-41fd-a810-fc4137cbddfa" xsi:nil="true"/>
    <Math_Settings xmlns="11e8c193-6e47-41fd-a810-fc4137cbddfa" xsi:nil="true"/>
    <Member_Groups xmlns="11e8c193-6e47-41fd-a810-fc4137cbddfa">
      <UserInfo>
        <DisplayName/>
        <AccountId xsi:nil="true"/>
        <AccountType/>
      </UserInfo>
    </Member_Groups>
    <Has_Leaders_Only_SectionGroup xmlns="11e8c193-6e47-41fd-a810-fc4137cbddfa" xsi:nil="true"/>
    <Owner xmlns="11e8c193-6e47-41fd-a810-fc4137cbddfa">
      <UserInfo>
        <DisplayName/>
        <AccountId xsi:nil="true"/>
        <AccountType/>
      </UserInfo>
    </Owner>
    <TeamsChannelId xmlns="11e8c193-6e47-41fd-a810-fc4137cbddfa" xsi:nil="true"/>
    <Invited_Leaders xmlns="11e8c193-6e47-41fd-a810-fc4137cbddfa" xsi:nil="true"/>
    <DefaultSectionNames xmlns="11e8c193-6e47-41fd-a810-fc4137cbddfa" xsi:nil="true"/>
    <Templates xmlns="11e8c193-6e47-41fd-a810-fc4137cbddfa" xsi:nil="true"/>
    <Distribution_Groups xmlns="11e8c193-6e47-41fd-a810-fc4137cbddfa" xsi:nil="true"/>
    <Is_Collaboration_Space_Locked xmlns="11e8c193-6e47-41fd-a810-fc4137cbddfa" xsi:nil="true"/>
    <Leaders xmlns="11e8c193-6e47-41fd-a810-fc4137cbddfa">
      <UserInfo>
        <DisplayName/>
        <AccountId xsi:nil="true"/>
        <AccountType/>
      </UserInfo>
    </Leaders>
    <LMS_Mappings xmlns="11e8c193-6e47-41fd-a810-fc4137cbddfa" xsi:nil="true"/>
    <Invited_Members xmlns="11e8c193-6e47-41fd-a810-fc4137cbddfa" xsi:nil="true"/>
    <Teams_Channel_Section_Location xmlns="11e8c193-6e47-41fd-a810-fc4137cbddfa" xsi:nil="true"/>
    <Status xmlns="11e8c193-6e47-41fd-a810-fc4137cbddfa">Gereed</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38377170CD5478F7B73387B4E1666" ma:contentTypeVersion="26" ma:contentTypeDescription="Een nieuw document maken." ma:contentTypeScope="" ma:versionID="f1a269ab9059a63a82f70e503adc8556">
  <xsd:schema xmlns:xsd="http://www.w3.org/2001/XMLSchema" xmlns:xs="http://www.w3.org/2001/XMLSchema" xmlns:p="http://schemas.microsoft.com/office/2006/metadata/properties" xmlns:ns2="11e8c193-6e47-41fd-a810-fc4137cbddfa" xmlns:ns3="d7356414-7f81-4916-841a-355079f6f981" targetNamespace="http://schemas.microsoft.com/office/2006/metadata/properties" ma:root="true" ma:fieldsID="5da4420a3e20f804b30aa6cca117aee5" ns2:_="" ns3:_="">
    <xsd:import namespace="11e8c193-6e47-41fd-a810-fc4137cbddfa"/>
    <xsd:import namespace="d7356414-7f81-4916-841a-355079f6f98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Teams_Channel_Section_Location" minOccurs="0"/>
                <xsd:element ref="ns2:MediaServiceMetadata" minOccurs="0"/>
                <xsd:element ref="ns2:MediaServiceFastMetadata"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8c193-6e47-41fd-a810-fc4137cbddfa"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Teams_Channel_Section_Location" ma:index="28" nillable="true" ma:displayName="Teams Channel Section Location" ma:internalName="Teams_Channel_Section_Location">
      <xsd:simpleType>
        <xsd:restriction base="dms:Text"/>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Status" ma:index="33" nillable="true" ma:displayName="Status" ma:format="Dropdown" ma:internalName="Status">
      <xsd:simpleType>
        <xsd:restriction base="dms:Choice">
          <xsd:enumeration value="Concept"/>
          <xsd:enumeration value="Gereed"/>
          <xsd:enumeration value="Vervallen"/>
        </xsd:restriction>
      </xsd:simpleType>
    </xsd:element>
  </xsd:schema>
  <xsd:schema xmlns:xsd="http://www.w3.org/2001/XMLSchema" xmlns:xs="http://www.w3.org/2001/XMLSchema" xmlns:dms="http://schemas.microsoft.com/office/2006/documentManagement/types" xmlns:pc="http://schemas.microsoft.com/office/infopath/2007/PartnerControls" targetNamespace="d7356414-7f81-4916-841a-355079f6f981" elementFormDefault="qualified">
    <xsd:import namespace="http://schemas.microsoft.com/office/2006/documentManagement/types"/>
    <xsd:import namespace="http://schemas.microsoft.com/office/infopath/2007/PartnerControls"/>
    <xsd:element name="SharedWithUsers" ma:index="3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A280D-9E64-4588-AC5F-253502037F28}">
  <ds:schemaRefs>
    <ds:schemaRef ds:uri="http://purl.org/dc/dcmitype/"/>
    <ds:schemaRef ds:uri="bdf8b16f-d27e-407e-83f5-26c719973e54"/>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 ds:uri="11e8c193-6e47-41fd-a810-fc4137cbddfa"/>
  </ds:schemaRefs>
</ds:datastoreItem>
</file>

<file path=customXml/itemProps2.xml><?xml version="1.0" encoding="utf-8"?>
<ds:datastoreItem xmlns:ds="http://schemas.openxmlformats.org/officeDocument/2006/customXml" ds:itemID="{767F28A1-15C5-47F9-A6B1-C08487EA79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8c193-6e47-41fd-a810-fc4137cbddfa"/>
    <ds:schemaRef ds:uri="d7356414-7f81-4916-841a-355079f6f9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24FF3-BCD3-4937-8E48-2E2595C65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0. Toelichting</vt:lpstr>
      <vt:lpstr>1. Overzicht G.1 Prijs</vt:lpstr>
      <vt:lpstr>G.1.1 Gewogen dagtarief</vt:lpstr>
      <vt:lpstr>G.1.2 Totaalprijs Casus 1 dag</vt:lpstr>
      <vt:lpstr>G.1.3 Meerprijs Casus 2 dagen</vt:lpstr>
      <vt:lpstr>'0. Toelichting'!Afdrukbereik</vt:lpstr>
      <vt:lpstr>'1. Overzicht G.1 Prijs'!Afdrukbereik</vt:lpstr>
      <vt:lpstr>'G.1.1 Gewogen dagtarief'!Afdrukbereik</vt:lpstr>
      <vt:lpstr>'G.1.2 Totaalprijs Casus 1 dag'!Afdrukbereik</vt:lpstr>
      <vt:lpstr>'G.1.3 Meerprijs Casus 2 dagen'!Afdrukbereik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cp:lastPrinted>2023-02-27T13:03:45Z</cp:lastPrinted>
  <dcterms:created xsi:type="dcterms:W3CDTF">2021-11-18T09:44:19Z</dcterms:created>
  <dcterms:modified xsi:type="dcterms:W3CDTF">2023-04-13T14:12:39Z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0x010100A3E38377170CD5478F7B73387B4E1666</vt:lpwstr>
  </property>
  <property fmtid="{D5CDD505-2E9C-101B-9397-08002B2CF9AE}" pid="3" name="Order">
    <vt:r8>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tatus">
    <vt:lpwstr>Gestart</vt:lpwstr>
  </property>
</Properties>
</file>