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172.19.94.11\CompendaData\CRMAlphaAdviesBureauDB\Archief\00035500\"/>
    </mc:Choice>
  </mc:AlternateContent>
  <xr:revisionPtr revIDLastSave="0" documentId="13_ncr:1_{649905C7-533C-4B81-A12A-54F70A84A736}" xr6:coauthVersionLast="47" xr6:coauthVersionMax="47" xr10:uidLastSave="{00000000-0000-0000-0000-000000000000}"/>
  <bookViews>
    <workbookView xWindow="-120" yWindow="-120" windowWidth="29040" windowHeight="15840" tabRatio="959" activeTab="1" xr2:uid="{00000000-000D-0000-FFFF-FFFF00000000}"/>
  </bookViews>
  <sheets>
    <sheet name="Algemene gegevens" sheetId="23" r:id="rId1"/>
    <sheet name="Prijzenblad meubilair" sheetId="32" r:id="rId2"/>
    <sheet name="Algemene Eisen" sheetId="11" r:id="rId3"/>
    <sheet name="1. LL stoel PO" sheetId="33" r:id="rId4"/>
    <sheet name="2. LL tafel PO" sheetId="36" r:id="rId5"/>
    <sheet name="3. LL kruk PO" sheetId="37" r:id="rId6"/>
    <sheet name="4. DC bureau" sheetId="38" r:id="rId7"/>
    <sheet name="5. DC stoel" sheetId="39" r:id="rId8"/>
    <sheet name="6. GI Tafel" sheetId="40" r:id="rId9"/>
    <sheet name="7. Kasten" sheetId="41" r:id="rId10"/>
    <sheet name="8. VO Tafel" sheetId="42" r:id="rId11"/>
    <sheet name="9. Vergaderstoel" sheetId="43" r:id="rId12"/>
    <sheet name="Prijzenblad ontwerp B" sheetId="26" state="hidden" r:id="rId13"/>
  </sheets>
  <definedNames>
    <definedName name="_Hlk53649832" localSheetId="2">'Algemene Eisen'!$B$22</definedName>
    <definedName name="_xlnm.Print_Area" localSheetId="0">'Algemene gegevens'!$A$1:$L$31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1" i="32" l="1"/>
  <c r="H51" i="32" s="1"/>
  <c r="G41" i="32"/>
  <c r="H41" i="32"/>
  <c r="G40" i="32"/>
  <c r="H40" i="32" s="1"/>
  <c r="G38" i="32"/>
  <c r="H38" i="32"/>
  <c r="G37" i="32"/>
  <c r="H37" i="32" s="1"/>
  <c r="H1" i="32" l="1" a="1"/>
  <c r="H1" i="32"/>
  <c r="G49" i="32"/>
  <c r="H49" i="32" s="1"/>
  <c r="G48" i="32"/>
  <c r="H48" i="32" s="1"/>
  <c r="H52" i="32" s="1"/>
  <c r="G46" i="32"/>
  <c r="H46" i="32" s="1"/>
  <c r="G45" i="32"/>
  <c r="H45" i="32" s="1"/>
  <c r="G43" i="32"/>
  <c r="H43" i="32" s="1"/>
  <c r="G35" i="32"/>
  <c r="H35" i="32" s="1"/>
  <c r="G34" i="32"/>
  <c r="H34" i="32" s="1"/>
  <c r="G33" i="32"/>
  <c r="G32" i="32"/>
  <c r="G31" i="32"/>
  <c r="H31" i="32" s="1"/>
  <c r="G30" i="32"/>
  <c r="H30" i="32" s="1"/>
  <c r="G29" i="32"/>
  <c r="H29" i="32" s="1"/>
  <c r="G28" i="32"/>
  <c r="H28" i="32" s="1"/>
  <c r="G26" i="32"/>
  <c r="G25" i="32"/>
  <c r="G23" i="32"/>
  <c r="H23" i="32" s="1"/>
  <c r="G22" i="32"/>
  <c r="H22" i="32" s="1"/>
  <c r="G20" i="32"/>
  <c r="H20" i="32" s="1"/>
  <c r="G19" i="32"/>
  <c r="H19" i="32" s="1"/>
  <c r="G18" i="32"/>
  <c r="H18" i="32" s="1"/>
  <c r="G17" i="32"/>
  <c r="H17" i="32" s="1"/>
  <c r="G15" i="32"/>
  <c r="G14" i="32"/>
  <c r="G13" i="32"/>
  <c r="G11" i="32"/>
  <c r="G10" i="32"/>
  <c r="G9" i="32"/>
  <c r="G7" i="32"/>
  <c r="G6" i="32"/>
  <c r="G5" i="32"/>
  <c r="H5" i="32" l="1"/>
  <c r="H6" i="32"/>
  <c r="H7" i="32"/>
  <c r="H9" i="32"/>
  <c r="H10" i="32"/>
  <c r="H11" i="32"/>
  <c r="H13" i="32"/>
  <c r="H14" i="32"/>
  <c r="H15" i="32"/>
  <c r="H25" i="32"/>
  <c r="H26" i="32"/>
  <c r="H32" i="32"/>
  <c r="H33" i="32"/>
  <c r="I1" i="26" l="1" a="1"/>
  <c r="I1" i="26" s="1"/>
  <c r="H54" i="32" l="1"/>
  <c r="H57" i="32"/>
  <c r="H40" i="26"/>
  <c r="G40" i="26"/>
  <c r="G39" i="26"/>
  <c r="H39" i="26" s="1"/>
  <c r="G38" i="26"/>
  <c r="H38" i="26" s="1"/>
  <c r="G37" i="26"/>
  <c r="H37" i="26" s="1"/>
  <c r="H36" i="26"/>
  <c r="G36" i="26"/>
  <c r="G35" i="26"/>
  <c r="H35" i="26" s="1"/>
  <c r="G34" i="26"/>
  <c r="H34" i="26" s="1"/>
  <c r="G33" i="26"/>
  <c r="H33" i="26" s="1"/>
  <c r="H32" i="26"/>
  <c r="G32" i="26"/>
  <c r="G31" i="26"/>
  <c r="H31" i="26" s="1"/>
  <c r="G30" i="26"/>
  <c r="H30" i="26" s="1"/>
  <c r="G29" i="26"/>
  <c r="H29" i="26" s="1"/>
  <c r="H28" i="26"/>
  <c r="G28" i="26"/>
  <c r="G27" i="26"/>
  <c r="H27" i="26" s="1"/>
  <c r="H26" i="26"/>
  <c r="G26" i="26"/>
  <c r="G25" i="26"/>
  <c r="H25" i="26" s="1"/>
  <c r="H24" i="26"/>
  <c r="G24" i="26"/>
  <c r="G23" i="26"/>
  <c r="H23" i="26" s="1"/>
  <c r="G22" i="26"/>
  <c r="H22" i="26" s="1"/>
  <c r="G21" i="26"/>
  <c r="H21" i="26" s="1"/>
  <c r="H20" i="26"/>
  <c r="G20" i="26"/>
  <c r="G19" i="26"/>
  <c r="H19" i="26" s="1"/>
  <c r="H18" i="26"/>
  <c r="G18" i="26"/>
  <c r="G17" i="26"/>
  <c r="H17" i="26" s="1"/>
  <c r="H16" i="26"/>
  <c r="G16" i="26"/>
  <c r="G15" i="26"/>
  <c r="H15" i="26" s="1"/>
  <c r="G14" i="26"/>
  <c r="H14" i="26" s="1"/>
  <c r="G13" i="26"/>
  <c r="H13" i="26" s="1"/>
  <c r="H12" i="26"/>
  <c r="G12" i="26"/>
  <c r="G11" i="26"/>
  <c r="H11" i="26" s="1"/>
  <c r="H10" i="26"/>
  <c r="G10" i="26"/>
  <c r="G9" i="26"/>
  <c r="H9" i="26" s="1"/>
  <c r="H8" i="26"/>
  <c r="G8" i="26"/>
  <c r="G7" i="26"/>
  <c r="H7" i="26" s="1"/>
  <c r="G6" i="26"/>
  <c r="H6" i="26" s="1"/>
  <c r="G5" i="26"/>
  <c r="H5" i="26" s="1"/>
  <c r="H4" i="26"/>
  <c r="G4" i="26"/>
  <c r="H42" i="26" l="1"/>
  <c r="H43" i="26" l="1"/>
  <c r="H44" i="2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<sst xmlns="http://schemas.openxmlformats.org/spreadsheetml/2006/main" count="383" uniqueCount="304">
  <si>
    <t>Volledige naam onderneming (Handelsnaam Kvk)</t>
  </si>
  <si>
    <t>Vestigingsplaats onderneming(Kvk)</t>
  </si>
  <si>
    <t>Kvk-nummer</t>
  </si>
  <si>
    <t>Tekenbevoegde voor contract</t>
  </si>
  <si>
    <t>Functie</t>
  </si>
  <si>
    <t>Tekenbevoegde wijzigingen</t>
  </si>
  <si>
    <t>Contactpersoon offerte</t>
  </si>
  <si>
    <t>Telefoonnummer kantoor</t>
  </si>
  <si>
    <t>Aangeboden type/model</t>
  </si>
  <si>
    <t>1) d.w.z. dat er minimaal randen, richels, kieren en naden aanwezig moeten zijn.</t>
  </si>
  <si>
    <t>2) d.w.z. dat de gebruikte materialen dusdanig afgewerkt  en/of behandeld te zijn dat dit mogelijk is.</t>
  </si>
  <si>
    <t>Het meubilair dient vrij te zijn van scherpe randen en scherpe uitsteeksels</t>
  </si>
  <si>
    <t>* bij brand geen toxische of giftige dampen ontstaan</t>
  </si>
  <si>
    <t>* bij normaal gebruik geen allergische reacties ontstaan</t>
  </si>
  <si>
    <t>* bij normaal gebruik geen verwondingen kunnen ontstaan</t>
  </si>
  <si>
    <t>Eventueel bijvoegen link of afbeelding</t>
  </si>
  <si>
    <t>Totaalprijs</t>
  </si>
  <si>
    <t>Het meubilair is gedurende de looptijd van de overeenkomst van onveranderde, goede kwaliteit en voldoet aan de algemene eisen van deugdelijkheid. Hieronder wordt o.a. verstaan (echter niet limitatief):</t>
  </si>
  <si>
    <t>Het meubilair voldoet op het moment van levering aan de van toepassing zijnde  wet- en regelgeving, waaronder ARBO-wetgeving</t>
  </si>
  <si>
    <t>Meubilair dat is voorzien van wielen of anderszins verrijdbaar of verplaatsbaar is, dient stabiel te staan en dient geschikt te zijn voor harde en zachte vloerafwerkingen zonder aanpassingen</t>
  </si>
  <si>
    <t>Alle gebruikte materialen dienen kleurecht te zijn en gebruikte materialen UV-bestendig</t>
  </si>
  <si>
    <t>Horizontale vlakken van meubilair (inclusief tafel- en/of bureaubladen) mogen niet glinsteren of reflecteren</t>
  </si>
  <si>
    <t>Meubilair dient met gangbare, milieuvriendelijke middelen, eenvoudig te reinigen zijn;</t>
  </si>
  <si>
    <t>Netto prijs per stuk</t>
  </si>
  <si>
    <t>Kortingspercentage</t>
  </si>
  <si>
    <t>Bruto prijs per stuk</t>
  </si>
  <si>
    <t>BTW 21%</t>
  </si>
  <si>
    <t>Totaalprijs inclusief BTW</t>
  </si>
  <si>
    <t>Aantal</t>
  </si>
  <si>
    <t>Artikel omschrijving</t>
  </si>
  <si>
    <t xml:space="preserve">Totaalprijs exclusief BTW </t>
  </si>
  <si>
    <t>Prijzenblad ontwerp B</t>
  </si>
  <si>
    <t>Procedure</t>
  </si>
  <si>
    <t>Besteknummer</t>
  </si>
  <si>
    <t>KvK-nummer</t>
  </si>
  <si>
    <t>1.1</t>
  </si>
  <si>
    <t>1.2</t>
  </si>
  <si>
    <t>1.3</t>
  </si>
  <si>
    <t>2.1</t>
  </si>
  <si>
    <t>2.2</t>
  </si>
  <si>
    <t>2.3</t>
  </si>
  <si>
    <t>3.1</t>
  </si>
  <si>
    <t>Algemene eisen</t>
  </si>
  <si>
    <t>4.1</t>
  </si>
  <si>
    <t>Prijzenblad meubilair</t>
  </si>
  <si>
    <t>Inkoopprijs</t>
  </si>
  <si>
    <t>Opslagpercentage</t>
  </si>
  <si>
    <t>Op de overeenkomst rust een afname- en leveringsverplichting. Met uitzondering van aanvulling van meubilair welke voorafgaand aan deze overeenkomst bij andere leveranciers is aangeschaft en van speciale inrichtingselementen: zoals speciaal ontworpen, op maat gemaakt of specifiek meubilair alleen verkrijgbaar bij één leverancier.</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</si>
  <si>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</si>
  <si>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Prijzen zijn inclusief alle mogelijke kosten waaronder begrepen, maar niet beperkt tot: aanschaf- en leveringskosten, monteren, plaatsen, gebruiksklaar opleveren, schoonmaken bij levering, gebruiksinstructie, afvoeren afval, nazorg/service en garantie.</t>
  </si>
  <si>
    <t>Gedurende de looptijd van deze overeenkomst zullen géén wijzigingen van kortingspercentages worden doorgevoerd.</t>
  </si>
  <si>
    <t>Opdrachtnemer baseert zijn offerte op prijzen en kortingspercentages zoals vermeld in de uitvoeringsbepaling. Opdrachtgever zorgt voor een rechtsgeldige getekende opdracht bon, als bevestiging van de bestelling.</t>
  </si>
  <si>
    <t>De meubellijnen zijn nog tot minimaal vijf jaren na beëindiging van deze overeenkomst leverbaar.</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</si>
  <si>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</si>
  <si>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</si>
  <si>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Gedurende de looptijd van de overeenkomst stelt Opdrachtnemer proefopstellingen en –modellen beschikbaar voor een periode van minimaal twee weken.</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</si>
  <si>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</si>
  <si>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Opdrachtgever moet in de mogelijkheid zijn om, zonder speciaal gereedschap, het meubilair te monteren, dan wel demonteren, alsmede eenvoudige reparaties te kunnen verrichten.</t>
  </si>
  <si>
    <t>Opdrachtnemer kan op verzoek van Opdrachtgever reparaties uitvoeren aan meubilair. De te repareren gebreken vallen niet onder de garantie van opdrachtnemer en derhalve zal opdrachtgever de kosten vergoeden.</t>
  </si>
  <si>
    <t>Contactpersoon aanbestedingsprocedure</t>
  </si>
  <si>
    <t xml:space="preserve">Mobiel nummer contactpersoon </t>
  </si>
  <si>
    <t xml:space="preserve">E-mail adres contactpersoon </t>
  </si>
  <si>
    <t xml:space="preserve">Naam opdrachtgever </t>
  </si>
  <si>
    <t xml:space="preserve">Vestigingsplaats </t>
  </si>
  <si>
    <t xml:space="preserve">Opdrachtnemer garandeert bij oplevering: gebruiksklaar, gemonteerd en gereinigd meubilair, ontdaan van alle (indien bestemd voor verwijdering) stickers en overige verpakkingsmaterialen en voorzien van, indien noodzakelijk, gebruiksinstructie. Opdrachtnemer draagt zorgt voor het verwijderen én afvoeren van alle verpakkingsmaterialen. </t>
  </si>
  <si>
    <t>Na  oplevering blijft Opdrachtnemer verantwoordelijk voor het leveren van nazorg en gebruikersinstructie, waaronder ook het geven van technische instructie aan medewerkers van Opdrachtnemer over bijvoorbeeld (de)montage en eenvoudige reparaties.</t>
  </si>
  <si>
    <t>Opdrachtnemer garandeert dat klachten en/of gebreken, van welke aard ook, binnen vijf werkdagen worden verholpen. Indien deze termijn, gelet op de aard van de klacht, dan wel het gebrek niet reëel is, dient Opdrachtnemer per ommegaande Opdrachtgever op de hoogte te brengen en te communiceren op welk wijze en welke termijn hij de klacht, dan wel het gebrek gaat oplossen.</t>
  </si>
  <si>
    <t xml:space="preserve">Opdrachtnemer draagt de risico’s van beschadiging en van geheel of gedeeltelijk verlies c.q. vergaan van de leveringen, door welke oorzaak dan ook, tot het moment waarop de oplevering heeft plaatsgevonden. </t>
  </si>
  <si>
    <t>Het meubilair voldoet op het moment van levering aan de van toepassing zijnde (en/of binnen afzienbare tijd te verwachten) NEN normen en NPR 1813 normen.</t>
  </si>
  <si>
    <t>5.1</t>
  </si>
  <si>
    <t>6.1</t>
  </si>
  <si>
    <t>Het aangeboden meubilair dient geschikt te zijn voor het beoogde gebruik.</t>
  </si>
  <si>
    <t>3.2</t>
  </si>
  <si>
    <t>3.3</t>
  </si>
  <si>
    <t>5.2</t>
  </si>
  <si>
    <t>4.2</t>
  </si>
  <si>
    <t>4.3</t>
  </si>
  <si>
    <t>4.4</t>
  </si>
  <si>
    <t>6.2</t>
  </si>
  <si>
    <t>7.1</t>
  </si>
  <si>
    <t>Het meubilair dient nieuw te zijn (tenzij specifiek afwijkend uitgevraagd)</t>
  </si>
  <si>
    <t>Opdrachtnemer levert meubilair met tien jaar garantie en een minimale technische levensduur van twintig jaar, zonder dat daarvoor periodiek preventief onderhoud noodzakelijk is. Tijdens dit bereik van twintig jaar is het meubilair toonbaar en voldoet het nog immer aan de technische en functionele specificaties zoals vermeld in het bestek.</t>
  </si>
  <si>
    <t>Opdrachtnemer is bereid tot het registereren van het geleverd meubilair gedurende de looptijd van de overeenkomst. Tijdens de looptijd van de overeenkomst is Opdrachtnemer verantwoordelijk voor het actueel bijhouden van alle mutaties van het meubilair, waaronder (na)leveringen, vervanging, etc.. De Opdrachtnemer levert op elk eerste verzoek en bij beindiging van de overeenkomst een registratie in een vrij en algemeen bewerkbaar bestandsformat.</t>
  </si>
  <si>
    <t>8.1</t>
  </si>
  <si>
    <t>9.1</t>
  </si>
  <si>
    <t>9.2</t>
  </si>
  <si>
    <t>10.1</t>
  </si>
  <si>
    <r>
      <t xml:space="preserve">De prijzen / kortingspercentages zijn inclusief </t>
    </r>
    <r>
      <rPr>
        <b/>
        <sz val="11"/>
        <color theme="1"/>
        <rFont val="Calibri"/>
        <family val="2"/>
        <scheme val="minor"/>
      </rPr>
      <t>alle</t>
    </r>
    <r>
      <rPr>
        <sz val="11"/>
        <color theme="1"/>
        <rFont val="Calibri"/>
        <family val="2"/>
        <scheme val="minor"/>
      </rPr>
      <t xml:space="preserve"> kosten. De prijzen / kortingspercentages staan vermeld in de uitvoeringsbepalingen. De prijzen zijn vermeld in Euro’s, exclusief BTW. Aangeboden kortingspercentages gelden op de algemeen geldende bruto prijslijsten, welke op elk eerste verzoek beschikbaar gesteld worden aan Opdrachtgever.</t>
    </r>
  </si>
  <si>
    <t>Opdrachtnemer levert  nieuw meubilair aan Opdrachtgever conform de in het bestek gestelde functionele- en technische eisen en services. De levertijd van standaard collectie meubilair is maximaal 8 weken, voor speciaal / maatwerk meubilair maximaal 12 weken.</t>
  </si>
  <si>
    <t>Totaalprijs exclusief BTW / Vergelijkingsprijs</t>
  </si>
  <si>
    <t>Fictief aantal</t>
  </si>
  <si>
    <t>Aangeboden type/model/uitvoering</t>
  </si>
  <si>
    <t>Leerlingstoel PO</t>
  </si>
  <si>
    <t>Leerlingstoel traditioneel</t>
  </si>
  <si>
    <t>(NEN gecertificeerd: ja / nee)</t>
  </si>
  <si>
    <t>Leerlingstoel t.b.v. werken op één hoogte (F6)</t>
  </si>
  <si>
    <t xml:space="preserve">Leerlingtafel PO </t>
  </si>
  <si>
    <t>Leerlingtafel, blad 70x50cm</t>
  </si>
  <si>
    <t>Meerprijs: leerlingtafel voorzien van 1x A4 lade</t>
  </si>
  <si>
    <t>Meerprijs: leerlingtafel voorzien van 2x A4 lade</t>
  </si>
  <si>
    <t>Leerlingkruk PO</t>
  </si>
  <si>
    <t>Leerlingkruk traditioneel</t>
  </si>
  <si>
    <t>Leerlingkruk voetensteunen ongelijke hoogtes</t>
  </si>
  <si>
    <t>Leerlingkruk bewegend zitten</t>
  </si>
  <si>
    <t xml:space="preserve">Docentenbureau </t>
  </si>
  <si>
    <t>Docentenbureau zithoogte (verstelbaar), blad 140x80cm</t>
  </si>
  <si>
    <t>Meerprijs: elektrisch verstelbaar (zithoogte)</t>
  </si>
  <si>
    <t>Docentenbureau zit-/stahoogte (verstelbaar), blad 140x80cm</t>
  </si>
  <si>
    <t>Meerprijs: elektrisch verstelbaar (zit- / stahoogte)</t>
  </si>
  <si>
    <t>Docentenstoel</t>
  </si>
  <si>
    <t>Docentenstoel, uitvoering volledig gestoffeerd</t>
  </si>
  <si>
    <t>Docentenstoel, uitvoering netweave rugleuning</t>
  </si>
  <si>
    <t>Groeps- / instructietafel</t>
  </si>
  <si>
    <t>Groeps- / instructietafel, blad 70x50cm</t>
  </si>
  <si>
    <t>Groeps- / instructietafel, blad 140x70cm</t>
  </si>
  <si>
    <t>Kasten</t>
  </si>
  <si>
    <t>Kast, dubbele draaideur, 5 OH (breedte tussen 80-100cm)</t>
  </si>
  <si>
    <t>7.2</t>
  </si>
  <si>
    <t>Meerprijs: afsluitbaar</t>
  </si>
  <si>
    <t>7.3</t>
  </si>
  <si>
    <t>Ladenkast, t.b.v. max. 16 A4 laden (hoog) of 32 A4 laden (laag)</t>
  </si>
  <si>
    <t>7.4</t>
  </si>
  <si>
    <t>Meerprijs: verrijdbaar</t>
  </si>
  <si>
    <t>7.5</t>
  </si>
  <si>
    <t>Meerprijs: A4 laden (laag)</t>
  </si>
  <si>
    <t>7.6</t>
  </si>
  <si>
    <t>Meerprijs: A4 laden (hoog)</t>
  </si>
  <si>
    <t>7.7</t>
  </si>
  <si>
    <t>Schuifdeurkast, afmeting gelijk als ladenkast (zie 7.3)</t>
  </si>
  <si>
    <t>7.8</t>
  </si>
  <si>
    <t>Eigen merk / assortiment Inschrijver</t>
  </si>
  <si>
    <t>Overige merken / leveranciers, via Inschrijver</t>
  </si>
  <si>
    <t xml:space="preserve">Overig meubilair; maatwerk ed. </t>
  </si>
  <si>
    <t>Inventarisatie</t>
  </si>
  <si>
    <t>Netto prijs</t>
  </si>
  <si>
    <t>Inventarisatie en registratie huidig meubilair (éénmalig)</t>
  </si>
  <si>
    <t>10.2</t>
  </si>
  <si>
    <t>Actualiseren registratie (netto prijs voor één jaar)</t>
  </si>
  <si>
    <t>NOTE: het door u aan te bieden meubilair dient te voldoen aan de gestelde eisen, voor het Prijzenblad wordt echter geen specifieke uitvoering geeist.</t>
  </si>
  <si>
    <t>U bent vrij de door u meest geschikt geachte uitvoering aan te bieden; een eventuele proefopstelling dient gelijk te zijn aan de hier aangeboden items.</t>
  </si>
  <si>
    <t>Eisen Leerlingstoel PO</t>
  </si>
  <si>
    <t>Leerlingstoel algemeen:</t>
  </si>
  <si>
    <t>Frame uitgevoerd in staal, voorzien van poedercoating, leverbaar in een breed palet kleuren.</t>
  </si>
  <si>
    <t>Frame voorzien van beschermdoppen ter bescherming van gangbare vloeren, passend bij de situatie op moment van levering.</t>
  </si>
  <si>
    <t>Frame voorzien van beschermdoppen ter bescherming van leerlingtafel (frame / blad) bij het aanhangen van de stoel.</t>
  </si>
  <si>
    <t>Zitting leverbaar in aaneengesloten kuip / schaal, uitgevoerd in krasvast kunststof leverbaar in een breed palet kleuren.</t>
  </si>
  <si>
    <t>Zitting leverbaar in aaneengesloten kuip / schaal, uitgevoerd in krasvast hout, standaard kleurstelling blank; optioneel leverbaar in een breed palet kleuren.</t>
  </si>
  <si>
    <t>Zitting leverbaar in separate zitting / rugleuning, uitgevoerd in krasvast kunststof, leverbaar in een breed palet kleuren.</t>
  </si>
  <si>
    <t>Zitting leverbaar in separate zitting / rugleuning, uitgevoerd in krasvast hout, standaard kleurstelling blank; optioneel leverbaar in een breed palet kleuren.</t>
  </si>
  <si>
    <t>Verhoudingen ten aanzien van gewicht en maatvoering zijn in elke uitvoering passend voor de gebruiker; waaronder een grote(re) maatvoering / comfort uitvoering voor grote(re) leerlingen.</t>
  </si>
  <si>
    <t>Stoel voorzien van geintegreerde hoogte-indicatie (A1 t/m F6).</t>
  </si>
  <si>
    <t>Uitstraling van de leerlingstoel is passend bij aan te bieden leerlingtafel.</t>
  </si>
  <si>
    <t>Leerlingstoel traditioneel:</t>
  </si>
  <si>
    <t>Frame leverbaar in 4-poot, hoogtematen A1 t/m F6.</t>
  </si>
  <si>
    <t>en/of Frame leverbaar in C-poot, hoogtematen B2 t/m F6; frame geschikt voor aanhangen aan leerlingtafel.</t>
  </si>
  <si>
    <t>en/of Frame leverbaar in Z-poot, hoogtematen B2 t/m F6; frame geschikt voor aanhangen aan leerlingtafel.</t>
  </si>
  <si>
    <t>Leerlingstoel t.b.v. op gelijke hoogte zitten:</t>
  </si>
  <si>
    <t>Frame leverbaar in 4-poot.</t>
  </si>
  <si>
    <t>en/of Frame leverbaar in C-poot.</t>
  </si>
  <si>
    <t>en/of Frame leverbaar in Z-poot.</t>
  </si>
  <si>
    <t>Frame leverbaar t.b.v. werken aan bij voorkeur tafelhoogte D4 / 64cm of, wanneer niet leverbaar, ten minste tafelhoogte E5 / 71cm.</t>
  </si>
  <si>
    <t>Frame leverbaar t.b.v. werken aan tafelhoogte F6 / 76cm.</t>
  </si>
  <si>
    <t>Frame voorzien van verstelbare voetensteun; voorzien van geintegreerde hoogte-indicatie.</t>
  </si>
  <si>
    <t>Leerlingstoel t.b.v. werken op één hoogte (D4)(E5)</t>
  </si>
  <si>
    <t>Voor alle varianten van de meubellijnen die zijn opgenomen in het Prijzenblad meubilair of ander meubilair binnen dezelfde meubellijnen als opgenomen in het Prijzenblad meubilair zullen dezelfde kortingspercentages gelden als zijn opgenomen in het Prijzenblad meubilair.</t>
  </si>
  <si>
    <t>Laden uitwisselbaar met ladenkasten bestemd voor lokaalinrichting.</t>
  </si>
  <si>
    <t xml:space="preserve">Laden gemonteerd op geleiders (bij voorkeur voorzien van uitvalbescherming). </t>
  </si>
  <si>
    <t>Laden uitgevoerd in kunststof, leverbaar in een breed palet kleuren.</t>
  </si>
  <si>
    <t>Laden minimaal leverbaar in A4 formaat, voorzien van mogelijkheid tot personaliseren.</t>
  </si>
  <si>
    <t>Opbergmogelijkheden:</t>
  </si>
  <si>
    <t>Uitstraling van de leerlingtafel is passend bij aan te bieden leerlingstoel.</t>
  </si>
  <si>
    <t>Uitstraling en uitvoering (productlijn) ook beschikbaar in (docenten-)bureaus, groepstafels en instructietafels.</t>
  </si>
  <si>
    <t>Tafel voorzien van geintegreerde hoogte-indicatie (A1 t/m F6).</t>
  </si>
  <si>
    <t>Tafel geschikt voor plaatsing van zowel 1 als 2 A4 lade(n) op geleiders; dient tevens achteraf mogelijk te zijn.</t>
  </si>
  <si>
    <t>Blad blijft gegarandeerd recht en vlak; blad mag niet kromtrekken.</t>
  </si>
  <si>
    <t>Blad bevestiging dusdanig zodat het blad bij veelvuldig verplaatsen en optillen niet loslaat van het frame.</t>
  </si>
  <si>
    <t>en/of Blad leverbaar in volkern plaatmateriaal, of aantoonbaar vergelijkbaar (12-13mm kern), leverbaar in een breed palet design / kleuren.</t>
  </si>
  <si>
    <t>en/of Blad leverbaar in CPL / HPL multiplex (18mm kern), voorzien van meekleurende randafwerking of blank gelakt, leverbaar in een breed palet design / kleuren.</t>
  </si>
  <si>
    <t>en/of Blad leverbaar in CPL / HPL spaanplaat (18mm kern), voorzien van meekleurende randafwerking, leverbaar in een breed palet design / kleuren.</t>
  </si>
  <si>
    <t>Blad leverbaar in gemelamineerd spaanplaat (18mm kern), voorzien van meekleurende randafwerking, leverbaar in een breed palet dessign / kleuren.</t>
  </si>
  <si>
    <t>Blad standaard uitgevoerd in afmeting 70x50cm (BxD); leverbaar in afwijkende maatvoeringen.</t>
  </si>
  <si>
    <t>Frame leverbaar in T-poot, hoogtematen A1 t/m F6.</t>
  </si>
  <si>
    <t>Frame leverbaar in C-poot, hoogtematen A1 t/m F6.</t>
  </si>
  <si>
    <t>Frame stabiel te plaatsen op elke ondergrond (bij voorkeur voorzien van stelmogelijkheid).</t>
  </si>
  <si>
    <t>Frame voorzien van afgesloten buis- / kokereinden. Indien voorzien van beschermdoppen; vervangbaar maar niet eenvoudig verwijderbaar.</t>
  </si>
  <si>
    <t>Frame voorzien van beschermstrips of krasvaste coating op liggende delen; beschermstrips vervangbaar maar niet eenvoudig verwijderbaar.</t>
  </si>
  <si>
    <t>Leerlingtafel algemeen:</t>
  </si>
  <si>
    <t>Eisen Leerlingtafel PO</t>
  </si>
  <si>
    <t>Kruk stimuleert het bewegend zitten.</t>
  </si>
  <si>
    <t>Kruk leverbaar in diverse hoogtematen, geschikt voor gebruik in het primair onderwijs.</t>
  </si>
  <si>
    <t>Kruk geschikt voor gebruik zonder beschadiging van gangbare vloeren; eventuele bescherming geleverd passend bij de situatie op moment van levering.</t>
  </si>
  <si>
    <t>Kruk uitgevoerd in kunststof, leverbaar in een breed palet kleuren.</t>
  </si>
  <si>
    <t>Eisen Leerlingkruk PO - Bewegend zitten</t>
  </si>
  <si>
    <t>Frame voorzien van voetensteunen in relatie tot hoogtematen B2-C3-D4-E5.</t>
  </si>
  <si>
    <t>Frame uitgevoerd in hoogtemaat F6.</t>
  </si>
  <si>
    <t>Leerlingkruk voorzien van voetensteunen op ongelijke hoogte</t>
  </si>
  <si>
    <t>Kruk voorzien van geintegreerde hoogte-indicatie (A1 t/m F6).</t>
  </si>
  <si>
    <t>Frame uitgevoerd in 4-poot, hoogtematen A1 t/m F6.</t>
  </si>
  <si>
    <t>Leerlingkruk traditioneel:</t>
  </si>
  <si>
    <t>Uitstraling van de leerlingstoel is passend bij aan te bieden leerlingstoel en leerlingtafel.</t>
  </si>
  <si>
    <t>en/of Zitting leverbaar in krasvast kunststof, leverbaar in een breed palet kleuren.</t>
  </si>
  <si>
    <t>Zitting leverbaar in krasvast hout, standaard kleurstelling blank; optioneel leverbaar in een breed palet kleuren.</t>
  </si>
  <si>
    <t xml:space="preserve">Frame constructie is dusdanig dat het wijken van de poten gegarandeerd niet voorkomt. </t>
  </si>
  <si>
    <t>Leerlingkruk algemeen:</t>
  </si>
  <si>
    <t>Eisen Leerlingkruk PO</t>
  </si>
  <si>
    <t>Frame voorzien van harde of zachte wielen, voorzien van rem, geschikt voor bescherming van gangbare vloeren, passend bij de situatie op moment van levering.</t>
  </si>
  <si>
    <t xml:space="preserve">Blad leverbaar in diverse maatvoeringen, tenminste rond, ovaal en vierkant. </t>
  </si>
  <si>
    <t>Frame eenvoudig in hoogte verstelbaar middels een handel; geschikt voor dagelijks / veelvuldig gebruik.</t>
  </si>
  <si>
    <t>Frame in hoogte verstelbaar (zit- / stahoogte) middels gasveer in centrale kolom onder het blad geplaatst.</t>
  </si>
  <si>
    <t>Docentenbureau verrijdbaar:</t>
  </si>
  <si>
    <t>Bureau voldoet aan NEN-EN 1335-1, 2 en 3 met uitzondering van de maatvoering van het tafelblad.</t>
  </si>
  <si>
    <t>Blad standaard uitgevoerd in afmeting 140x80cm (BxD); leverbaar in afwijkende maatvoeringen.</t>
  </si>
  <si>
    <t>Frame optioneel te voorzien van (akoestisch) separatiescherm (meerprijs).</t>
  </si>
  <si>
    <t>Frame (zit- / stahoogte) optioneel elektrisch in hoogte verstelbaar (meerprijs).</t>
  </si>
  <si>
    <t>Frame leverbaar in zit- / stahoogte; eenvoudig in hoogte verstelbaar middels een handel / slinger; geschikt voor dagelijks / veelvuldig gebruik.</t>
  </si>
  <si>
    <t>Frame (zithoogte) optioneel elektrisch in hoogte verstelbaar (meerprijs).</t>
  </si>
  <si>
    <t>Frame leverbaar in zithoogte; eenvoudig in hoogte verstelbaar middels tenminste een handel; geschikt voor dagelijks / veelvuldig gebruik.</t>
  </si>
  <si>
    <t>Docentenbureau:</t>
  </si>
  <si>
    <t>Uitstraling en uitvoering (productlijn) ook beschikbaar in leerlingtafels, groepstafels en instructietafels.</t>
  </si>
  <si>
    <r>
      <t xml:space="preserve">en/of Blad leverbaar in CPL / HPL multiplex (18mm kern), voorzien van meekleurende randafwerking </t>
    </r>
    <r>
      <rPr>
        <b/>
        <sz val="11"/>
        <rFont val="Calibri"/>
        <family val="2"/>
        <scheme val="minor"/>
      </rPr>
      <t>OF blank gelakt</t>
    </r>
    <r>
      <rPr>
        <sz val="11"/>
        <rFont val="Calibri"/>
        <family val="2"/>
        <scheme val="minor"/>
      </rPr>
      <t>, leverbaar in een breed palet design / kleuren.</t>
    </r>
  </si>
  <si>
    <t>Docentenbureau algemeen:</t>
  </si>
  <si>
    <t>Eisen Docentenbureau</t>
  </si>
  <si>
    <t>De bureaustoel voldoet volledig en aantoonbaar aan de methode van meting en maatvoering conform NPR1813.</t>
  </si>
  <si>
    <t>Stoel is eenvoudig instelbaar, geschikt voor dagelijks en veelvuldig gebruik.</t>
  </si>
  <si>
    <t>Stoel is tenminste voorzien van de verstelmogelijkheden; zithoogte, hellingshoek, zitdiepte, lendensteun en armsteunen (bereik conform NPR1813).</t>
  </si>
  <si>
    <t>Zitting en rugleuning leverbaar in volledig gestoffeerd (zitting) en netweave (rugleuning), in een breed palet aan stoffensoorten en kleuren.</t>
  </si>
  <si>
    <t>Zitting en rugleuning leverbaar in volledig gestoffeerd, in een breed palet aan stoffensoorten en kleuren.</t>
  </si>
  <si>
    <t>Vijfteens onderstel, voorzien van harde of zachte wielen, geschikt voor bescherming van gangbare vloeren, passend bij de situatie op moment van levering.</t>
  </si>
  <si>
    <t>Eisen Docentenstoel</t>
  </si>
  <si>
    <t>Uitstraling en uitvoering (productlijn) ook beschikbaar in leerlingtafels en docentenbureaus.</t>
  </si>
  <si>
    <t>Blad leverbaar in diverse maatvoeringen; rond, ovaal, rechthoek en vierkant. Vormbladen mogelijk. Bladen in één geheel, tenzij nadrukkelijk anders overeengekomen en vastgelegd.</t>
  </si>
  <si>
    <t>Frame optioneel verrijdbaar d.m.v. harde of zachte wielen, voorzien van rem, geschikt voor bescherming van gangbare vloeren, passend bij de situatie op moment van levering (meerprijs).</t>
  </si>
  <si>
    <t>Frame voorzien van beschermdoppen ter bescherming van tafels bij het stapelen in waaiervorm.</t>
  </si>
  <si>
    <t>Eisen Groeps- / instructietafel</t>
  </si>
  <si>
    <t>Laden leverbaar in A4 formaat, ten minste in twee hoogtematen (hoog / laag), laden voorzien van mogelijkheid tot personaliseren.</t>
  </si>
  <si>
    <t>Kunststofladen:</t>
  </si>
  <si>
    <t>Ladenkasten optioneel leverbaar in verrijdbare uitvoering; voorzien van zwenkwielen, geremd (meerprijs).</t>
  </si>
  <si>
    <t>Ladenkasten leverbaar ten behoeve van ca. 32, 16 of 8 A4 laden (laag) of 16, 8 of 4 A4 laden (hoog) of een combinatie daarvan.</t>
  </si>
  <si>
    <t>Ladenkasten leverbaar voorzien van geleiders, geschikt voor de laden welke aangeboden worden voor de leerlinglingtafel.</t>
  </si>
  <si>
    <t>Ladenkasten:</t>
  </si>
  <si>
    <t>Uitstraling en kleurstelling van het kastenprogramma is passend bij en vormt een geheel met aan te bieden school- en kantoormeubilair.</t>
  </si>
  <si>
    <t>Bovenbladen zijn gegarandeerd vlak.</t>
  </si>
  <si>
    <t>Ombouw en legborden buigen gegarandeerd niet door; kasten zijn waarnodig versterkt.</t>
  </si>
  <si>
    <t>Lage kasten zijn optioneel leverbaar in verrijdbare uitvoering; voorzien van zwenkwielen, geremd (meerpijs).</t>
  </si>
  <si>
    <t>Gesloten kasten zijn optioneel afsluitbaar; naar keuze gelijk of ongelijksluitend, een loper is leverbaar (meerprijs).</t>
  </si>
  <si>
    <t>Legborden zijn verstelbaar en voldoende belastbaar; geschikt voor gebruik in het primair en voortgezet (speciaal) onderwijs.</t>
  </si>
  <si>
    <t>Ombouw en deuren leverbaar in ten minste gemelamineerd spaanplaat (18mm kern), voorzien van meekleurende randafwerking, leverbaar in een breed palet dessign / kleuren.</t>
  </si>
  <si>
    <t>Leverbaar in een ruim assortiment open kasten, schuifdeuren, draaideuren, jalouziedeuren en combinaties daarvan.</t>
  </si>
  <si>
    <t>Leverbaar in een ruim assortiment model- / maatvoeringen; indelingen w.o. open vakken / deuren / laden; afmetingen in breedte, diepte en hoogte.</t>
  </si>
  <si>
    <t>Modulair opgebouwd, onderling uitwisselbaar en eenvoudig en passend te combineren tot bijvoorbeeld een kastenwand.</t>
  </si>
  <si>
    <t>Kastenprogramma algemeen:</t>
  </si>
  <si>
    <t>Eisen Kasten</t>
  </si>
  <si>
    <t>U voegt een productdocumentatie toe aan uw Inschrijving; maximaal 1 A4 pagina per positie, v.v. een duidelijke afbeelding, één totaalbestand in PDF</t>
  </si>
  <si>
    <t xml:space="preserve">(zie Beschrijvend Document). Indien u wordt uitgenodigd voor het het leveren van een proefopstelling; de eventuele proefopstelling dient gelijk te zijn </t>
  </si>
  <si>
    <t>aan de hier door u aangeboden items.</t>
  </si>
  <si>
    <t>Op te gegeven kortingspercentage geldt voor alle varianten in uitvoering, tenzij nadrukkelijk anders vermeld.</t>
  </si>
  <si>
    <t>Blad optioneel voorzien van kabelklemmen of kabelgoot en tenminste één kabeldoorvoer (positie(s) in overleg te bepalen).</t>
  </si>
  <si>
    <t xml:space="preserve">Op te gegeven kortingspercentage  geldt voor alle varianten in uitvoering (uitgezonderd bladmateriaal), tenzij nadrukkelijk anders vermeld. </t>
  </si>
  <si>
    <t>Opdrachtnemer voorziet al het te leveren meubilair van een QR kenmerk, door middel van een sticker of anderszins, op een niet direct zichtbare plaats. Het kenmerk maakt het beheer en de herleidbaarheid van elk item op eenvoudige wijze mogelijk. Het kenmerk voorziet ten minste maar niet beperkend in informatie met betrekking tot; merk, model, type / moment van levering, week en jaar / ordernummer en -positie.</t>
  </si>
  <si>
    <t>Meubilair overig</t>
  </si>
  <si>
    <t>N.v.t.</t>
  </si>
  <si>
    <t>Frame uitgevoerd in 4-poot, hoogtematen 74/76cm (passend bij te plaatsen stoelen, bestaand / nieuw te leveren).</t>
  </si>
  <si>
    <t>en/of Frame uitgevoerd in afwijkende uitvoering, hoogtematen 74/76cm (passend bij te plaatsen stoelen, bestaand / nieuw te leveren).</t>
  </si>
  <si>
    <t>Blad in gemelamineerd spaanplaat (18mm kern), voorzien van meekleurende randafwerking, leverbaar in een breed palet dessign / kleuren.</t>
  </si>
  <si>
    <t>en/of Blad in CPL / HPL spaanplaat (18mm kern), voorzien van meekleurende randafwerking, leverbaar in een breed palet design / kleuren.</t>
  </si>
  <si>
    <r>
      <t xml:space="preserve">en/of Blad in CPL / HPL multiplex (18mm kern), voorzien van meekleurende randafwerking </t>
    </r>
    <r>
      <rPr>
        <b/>
        <sz val="11"/>
        <rFont val="Calibri"/>
        <family val="2"/>
        <scheme val="minor"/>
      </rPr>
      <t>OF blank gelakt</t>
    </r>
    <r>
      <rPr>
        <sz val="11"/>
        <rFont val="Calibri"/>
        <family val="2"/>
        <scheme val="minor"/>
      </rPr>
      <t>, leverbaar in een breed palet design / kleuren.</t>
    </r>
  </si>
  <si>
    <t>en/of Blad in volkern plaatmateriaal, of aantoonbaar vergelijkbaar (12-13mm kern), leverbaar in een breed palet design / kleuren.</t>
  </si>
  <si>
    <t>Vergaderstoel frame staal:</t>
  </si>
  <si>
    <t>Frame leverbaar uitgevoerd in staal, voorzien van poedercoating, leverbaar in een breed palet kleuren.</t>
  </si>
  <si>
    <t>Zitting in aaneengesloten kuip / schaal, uitgevoerd in krasvast kunststof leverbaar in een breed palet kleuren.</t>
  </si>
  <si>
    <t>en/of Zitting in aaneengesloten kuip / schaal, uitgevoerd in krasvast hout, standaard kleurstelling blank; optioneel leverbaar in een breed palet kleuren.</t>
  </si>
  <si>
    <t>en/of Zitting in separate zitting / rugleuning, uitgevoerd in krasvast kunststof, leverbaar in een breed palet kleuren.</t>
  </si>
  <si>
    <t>en/of Zitting in separate zitting / rugleuning, uitgevoerd in krasvast hout, standaard kleurstelling blank; optioneel leverbaar in een breed palet kleuren.</t>
  </si>
  <si>
    <t>Verhoudingen ten aanzien van gewicht en maatvoering zijn in elke uitvoering passend voor de gebruiker.</t>
  </si>
  <si>
    <t>Vergaderstoel kunststof</t>
  </si>
  <si>
    <t>Stoel geheel uitgevoerd in kunststof, leverbaar in een breed palet kleuren.</t>
  </si>
  <si>
    <t>Stoel geschikt voor gebruik zonder beschadiging van gangbare vloeren; eventuele bescherming geleverd passend bij de situatie op moment van levering.</t>
  </si>
  <si>
    <t>VO Tafel</t>
  </si>
  <si>
    <t>Vergaderstoel</t>
  </si>
  <si>
    <t>Eisen Vergader- / overlegtafel</t>
  </si>
  <si>
    <t>Eisen Vergaderstoel</t>
  </si>
  <si>
    <t>Europees openbare aanbesteding Schoolmeubilair</t>
  </si>
  <si>
    <t>2023-MEU-0606</t>
  </si>
  <si>
    <t>CKC Drenthe</t>
  </si>
  <si>
    <t>Assen</t>
  </si>
  <si>
    <t>Leonieke Westra</t>
  </si>
  <si>
    <t>Inkoop- en aanbestedingsspecialist</t>
  </si>
  <si>
    <t>via Tenderned</t>
  </si>
  <si>
    <t>Vergader-/ overlegtafel, 4-poots frame, blad 140x70cm</t>
  </si>
  <si>
    <t>Vergader-/ overlegtafel, 4-poots frame, blad 160x80cm</t>
  </si>
  <si>
    <t>Vergaderstoel, frame staal</t>
  </si>
  <si>
    <t>Vergaderstoel, geheel kunststof</t>
  </si>
  <si>
    <t xml:space="preserve">Inschrijfbiljet </t>
  </si>
  <si>
    <t>De materialisering van het meubilair dient krasvrij, stoot- en slijtvast te zijn.</t>
  </si>
  <si>
    <t xml:space="preserve">Frame uitgevoerd in staal, voorzien van poedercoating, leverbaar in een breed palet kleuren.  </t>
  </si>
  <si>
    <t>Kruk stapelbaar, minimaal 8 stuks.</t>
  </si>
  <si>
    <t>Frame voorzien van gelaste naden; bij voorkeur geen lasrupsen in het zicht, indien in het zicht dan glad afgewerkt.</t>
  </si>
  <si>
    <t>Optioneel: doppen vervangen</t>
  </si>
  <si>
    <t>Vervangen doppen onder stoelen</t>
  </si>
  <si>
    <t xml:space="preserve">En/of frame uitgevoerd in hout, leverbaar in een breed palet kleuren.  </t>
  </si>
  <si>
    <t xml:space="preserve">En/of frame uitgevoerd in plastic, leverbaar in een breed palet kleuren.  </t>
  </si>
  <si>
    <t>Stoel dient stapelbaar te zijn.</t>
  </si>
  <si>
    <t>In de kasten mogen geen deuren op vloerniveau zitten.</t>
  </si>
  <si>
    <t>Stoel dient leverbaar te zijn in zachte (bijvoorbeeld foam) zitting.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</si>
</sst>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
  </numFmts>
  <fonts count="20" x14ac:knownFonts="1">
    <font>
      <sz val="11"/>
      <color theme="1"/>
      <name val="Calibri"/>
      <family val="2"/>
      <scheme val="minor"/>
    </font>
    <font>
      <sz val="11"/>
      <color theme="0"/>
      <name val="Calibri"/>
      <family val="2"/>
      <scheme val="minor"/>
    </font>
    <font>
      <b/>
      <sz val="12"/>
      <color theme="0"/>
      <name val="Calibri"/>
      <family val="2"/>
      <scheme val="minor"/>
    </font>
    <font>
      <b/>
      <i/>
      <sz val="12"/>
      <color theme="0"/>
      <name val="Calibri"/>
      <family val="2"/>
      <scheme val="minor"/>
    </font>
    <font>
      <sz val="11"/>
      <color theme="1"/>
      <name val="Calibri"/>
      <family val="2"/>
    </font>
    <font>
      <sz val="11"/>
      <name val="Calibri"/>
      <family val="2"/>
    </font>
    <font>
      <sz val="20"/>
      <color theme="0"/>
      <name val="Calibri"/>
      <family val="2"/>
      <scheme val="minor"/>
    </font>
    <font>
      <sz val="11"/>
      <name val="Calibri"/>
      <family val="2"/>
      <scheme val="minor"/>
    </font>
    <font>
      <b/>
      <sz val="11"/>
      <color theme="1"/>
      <name val="Calibri"/>
      <family val="2"/>
      <scheme val="minor"/>
    </font>
    <font>
      <sz val="12"/>
      <color theme="0"/>
      <name val="Calibri"/>
      <family val="2"/>
      <scheme val="minor"/>
    </font>
    <font>
      <b/>
      <sz val="18"/>
      <color theme="0"/>
      <name val="Calibri"/>
      <family val="2"/>
      <scheme val="minor"/>
    </font>
    <font>
      <b/>
      <sz val="11"/>
      <name val="Calibri"/>
      <family val="2"/>
      <scheme val="minor"/>
    </font>
    <font>
      <b/>
      <i/>
      <sz val="12"/>
      <name val="Calibri"/>
      <family val="2"/>
      <scheme val="minor"/>
    </font>
    <font>
      <i/>
      <sz val="11"/>
      <color theme="0"/>
      <name val="Calibri"/>
      <family val="2"/>
      <scheme val="minor"/>
    </font>
    <font>
      <u/>
      <sz val="11"/>
      <color theme="10"/>
      <name val="Calibri"/>
      <family val="2"/>
      <scheme val="minor"/>
    </font>
    <font>
      <sz val="11"/>
      <color rgb="FFFF0000"/>
      <name val="Calibri"/>
      <family val="2"/>
      <scheme val="minor"/>
    </font>
    <font>
      <sz val="16"/>
      <color theme="0"/>
      <name val="Calibri"/>
      <family val="2"/>
      <scheme val="minor"/>
    </font>
    <font>
      <b/>
      <sz val="11"/>
      <color rgb="FFFF0000"/>
      <name val="Calibri"/>
      <family val="2"/>
      <scheme val="minor"/>
    </font>
    <font>
      <i/>
      <sz val="11"/>
      <color theme="1"/>
      <name val="Calibri"/>
      <family val="2"/>
      <scheme val="minor"/>
    </font>
    <font>
      <sz val="11"/>
      <color rgb="FFFF0000"/>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0" fontId="14" fillId="0" borderId="0" applyNumberFormat="0" applyFill="0" applyBorder="0" applyAlignment="0" applyProtection="0"/>
  </cellStyleXfs>
  <cellXfs count="151">
    <xf numFmtId="0" fontId="0" fillId="0" borderId="0" xfId="0"/>
    <xf numFmtId="43" fontId="0" fillId="3" borderId="14" xfId="0" applyNumberFormat="1" applyFill="1" applyBorder="1"/>
    <xf numFmtId="0" fontId="0" fillId="0" borderId="3" xfId="0" applyBorder="1"/>
    <xf numFmtId="0" fontId="0" fillId="0" borderId="3" xfId="0" applyBorder="1" applyAlignment="1">
      <alignment horizontal="center"/>
    </xf>
    <xf numFmtId="43" fontId="0" fillId="0" borderId="3" xfId="0" applyNumberFormat="1" applyBorder="1"/>
    <xf numFmtId="0" fontId="0" fillId="0" borderId="0" xfId="0" applyAlignment="1">
      <alignment horizontal="center"/>
    </xf>
    <xf numFmtId="44" fontId="0" fillId="0" borderId="14" xfId="0" applyNumberFormat="1" applyBorder="1"/>
    <xf numFmtId="44" fontId="0" fillId="0" borderId="3" xfId="0" applyNumberFormat="1" applyBorder="1"/>
    <xf numFmtId="10" fontId="0" fillId="0" borderId="3" xfId="0" applyNumberFormat="1" applyBorder="1"/>
    <xf numFmtId="43" fontId="0" fillId="0" borderId="0" xfId="0" applyNumberFormat="1"/>
    <xf numFmtId="10" fontId="0" fillId="0" borderId="0" xfId="0" applyNumberFormat="1"/>
    <xf numFmtId="0" fontId="0" fillId="0" borderId="3" xfId="0" applyBorder="1" applyAlignment="1">
      <alignment horizontal="left"/>
    </xf>
    <xf numFmtId="0" fontId="0" fillId="0" borderId="0" xfId="0" applyAlignment="1">
      <alignment horizontal="left"/>
    </xf>
    <xf numFmtId="0" fontId="1" fillId="0" borderId="0" xfId="0" applyFont="1"/>
    <xf numFmtId="0" fontId="0" fillId="4" borderId="0" xfId="0" applyFill="1"/>
    <xf numFmtId="0" fontId="7" fillId="5" borderId="15" xfId="0" applyFont="1" applyFill="1" applyBorder="1" applyAlignment="1" applyProtection="1">
      <alignment horizontal="left" wrapText="1"/>
      <protection locked="0"/>
    </xf>
    <xf numFmtId="0" fontId="7" fillId="5" borderId="16" xfId="0" applyFont="1" applyFill="1" applyBorder="1" applyAlignment="1" applyProtection="1">
      <alignment horizontal="left" wrapText="1"/>
      <protection locked="0"/>
    </xf>
    <xf numFmtId="0" fontId="7" fillId="5" borderId="17" xfId="0" applyFont="1" applyFill="1" applyBorder="1" applyAlignment="1" applyProtection="1">
      <alignment horizontal="left" wrapText="1"/>
      <protection locked="0"/>
    </xf>
    <xf numFmtId="0" fontId="1" fillId="4" borderId="0" xfId="0" applyFont="1" applyFill="1"/>
    <xf numFmtId="0" fontId="10" fillId="4" borderId="0" xfId="0" applyFont="1" applyFill="1"/>
    <xf numFmtId="43" fontId="9" fillId="4" borderId="0" xfId="0" applyNumberFormat="1" applyFont="1" applyFill="1"/>
    <xf numFmtId="10" fontId="9" fillId="4" borderId="0" xfId="0" applyNumberFormat="1" applyFont="1" applyFill="1"/>
    <xf numFmtId="0" fontId="9" fillId="4" borderId="0" xfId="0" applyFont="1" applyFill="1"/>
    <xf numFmtId="0" fontId="9" fillId="4" borderId="0" xfId="0" applyFont="1" applyFill="1" applyAlignment="1">
      <alignment horizontal="right"/>
    </xf>
    <xf numFmtId="0" fontId="3" fillId="4" borderId="14" xfId="0" applyFont="1" applyFill="1" applyBorder="1" applyAlignment="1">
      <alignment horizontal="left"/>
    </xf>
    <xf numFmtId="43" fontId="3" fillId="4" borderId="14" xfId="0" applyNumberFormat="1" applyFont="1" applyFill="1" applyBorder="1"/>
    <xf numFmtId="10" fontId="3" fillId="4" borderId="14" xfId="0" applyNumberFormat="1" applyFont="1" applyFill="1" applyBorder="1"/>
    <xf numFmtId="0" fontId="3" fillId="4" borderId="14" xfId="0" applyFont="1" applyFill="1" applyBorder="1"/>
    <xf numFmtId="43" fontId="3" fillId="4" borderId="3" xfId="0" applyNumberFormat="1" applyFont="1" applyFill="1" applyBorder="1" applyAlignment="1">
      <alignment horizontal="left"/>
    </xf>
    <xf numFmtId="0" fontId="3" fillId="4" borderId="3" xfId="0" applyFont="1" applyFill="1" applyBorder="1"/>
    <xf numFmtId="43" fontId="3" fillId="4" borderId="3" xfId="0" applyNumberFormat="1" applyFont="1" applyFill="1" applyBorder="1"/>
    <xf numFmtId="43" fontId="3" fillId="4" borderId="0" xfId="0" applyNumberFormat="1" applyFont="1" applyFill="1" applyAlignment="1">
      <alignment horizontal="left"/>
    </xf>
    <xf numFmtId="0" fontId="3" fillId="4" borderId="0" xfId="0" applyFont="1" applyFill="1"/>
    <xf numFmtId="43" fontId="3" fillId="4" borderId="0" xfId="0" applyNumberFormat="1" applyFont="1" applyFill="1"/>
    <xf numFmtId="43" fontId="3" fillId="4" borderId="13" xfId="0" applyNumberFormat="1" applyFont="1" applyFill="1" applyBorder="1" applyAlignment="1">
      <alignment horizontal="left"/>
    </xf>
    <xf numFmtId="0" fontId="3" fillId="4" borderId="13" xfId="0" applyFont="1" applyFill="1" applyBorder="1"/>
    <xf numFmtId="43" fontId="3" fillId="4" borderId="13" xfId="0" applyNumberFormat="1" applyFont="1" applyFill="1" applyBorder="1"/>
    <xf numFmtId="0" fontId="0" fillId="5" borderId="14" xfId="0" applyFill="1" applyBorder="1" applyAlignment="1" applyProtection="1">
      <alignment wrapText="1"/>
      <protection locked="0"/>
    </xf>
    <xf numFmtId="44" fontId="0" fillId="5" borderId="14" xfId="0" applyNumberFormat="1" applyFill="1" applyBorder="1" applyProtection="1">
      <protection locked="0"/>
    </xf>
    <xf numFmtId="10" fontId="0" fillId="5" borderId="14" xfId="0" applyNumberFormat="1" applyFill="1" applyBorder="1" applyProtection="1">
      <protection locked="0"/>
    </xf>
    <xf numFmtId="0" fontId="0" fillId="5" borderId="14" xfId="0" applyFill="1" applyBorder="1" applyAlignment="1" applyProtection="1">
      <alignment horizontal="left" wrapText="1"/>
      <protection locked="0"/>
    </xf>
    <xf numFmtId="0" fontId="3" fillId="4" borderId="20" xfId="0" applyFont="1" applyFill="1" applyBorder="1"/>
    <xf numFmtId="0" fontId="3" fillId="4" borderId="3" xfId="0" applyFont="1" applyFill="1" applyBorder="1" applyAlignment="1">
      <alignment horizontal="left"/>
    </xf>
    <xf numFmtId="0" fontId="3" fillId="4" borderId="21" xfId="0" applyFont="1" applyFill="1" applyBorder="1"/>
    <xf numFmtId="0" fontId="3" fillId="4" borderId="0" xfId="0" applyFont="1" applyFill="1" applyAlignment="1">
      <alignment horizontal="left"/>
    </xf>
    <xf numFmtId="0" fontId="3" fillId="4" borderId="22" xfId="0" applyFont="1" applyFill="1" applyBorder="1"/>
    <xf numFmtId="0" fontId="3" fillId="4" borderId="13" xfId="0" applyFont="1" applyFill="1" applyBorder="1" applyAlignment="1">
      <alignment horizontal="left"/>
    </xf>
    <xf numFmtId="0" fontId="9" fillId="4" borderId="0" xfId="0" applyFont="1" applyFill="1" applyAlignment="1">
      <alignment horizontal="center"/>
    </xf>
    <xf numFmtId="0" fontId="0" fillId="5" borderId="14" xfId="0" applyFill="1" applyBorder="1" applyAlignment="1" applyProtection="1">
      <alignment horizontal="center"/>
      <protection locked="0"/>
    </xf>
    <xf numFmtId="0" fontId="1" fillId="4" borderId="0" xfId="0" applyFont="1" applyFill="1" applyAlignment="1">
      <alignment horizontal="left"/>
    </xf>
    <xf numFmtId="0" fontId="2" fillId="4" borderId="1" xfId="0" applyFont="1" applyFill="1" applyBorder="1"/>
    <xf numFmtId="0" fontId="0" fillId="5" borderId="26" xfId="0" applyFill="1" applyBorder="1" applyAlignment="1" applyProtection="1">
      <alignment wrapText="1"/>
      <protection locked="0"/>
    </xf>
    <xf numFmtId="44" fontId="0" fillId="5" borderId="26" xfId="0" applyNumberFormat="1" applyFill="1" applyBorder="1" applyProtection="1">
      <protection locked="0"/>
    </xf>
    <xf numFmtId="10" fontId="0" fillId="5" borderId="26" xfId="0" applyNumberFormat="1" applyFill="1" applyBorder="1" applyProtection="1">
      <protection locked="0"/>
    </xf>
    <xf numFmtId="0" fontId="3" fillId="4" borderId="0" xfId="0" applyFont="1" applyFill="1" applyAlignment="1">
      <alignment horizontal="center"/>
    </xf>
    <xf numFmtId="0" fontId="3" fillId="4" borderId="0" xfId="0" applyFont="1" applyFill="1" applyAlignment="1">
      <alignment horizontal="center" wrapText="1"/>
    </xf>
    <xf numFmtId="0" fontId="3" fillId="4" borderId="0" xfId="0" applyFont="1" applyFill="1" applyAlignment="1">
      <alignment wrapText="1"/>
    </xf>
    <xf numFmtId="0" fontId="3" fillId="4" borderId="13" xfId="0" applyFont="1" applyFill="1" applyBorder="1" applyAlignment="1">
      <alignment horizontal="center" wrapText="1"/>
    </xf>
    <xf numFmtId="0" fontId="13" fillId="4" borderId="22" xfId="0" applyFont="1" applyFill="1" applyBorder="1"/>
    <xf numFmtId="0" fontId="0" fillId="0" borderId="0" xfId="0" applyAlignment="1">
      <alignment wrapText="1"/>
    </xf>
    <xf numFmtId="0" fontId="0" fillId="4" borderId="0" xfId="0" applyFill="1" applyAlignment="1">
      <alignment horizontal="left"/>
    </xf>
    <xf numFmtId="0" fontId="10" fillId="4" borderId="0" xfId="0" applyFont="1" applyFill="1" applyAlignment="1">
      <alignment wrapText="1"/>
    </xf>
    <xf numFmtId="0" fontId="4" fillId="3" borderId="0" xfId="0" applyFont="1" applyFill="1" applyAlignment="1">
      <alignment wrapText="1"/>
    </xf>
    <xf numFmtId="0" fontId="5" fillId="3" borderId="0" xfId="0" applyFont="1" applyFill="1" applyAlignment="1">
      <alignment wrapText="1"/>
    </xf>
    <xf numFmtId="0" fontId="4" fillId="3" borderId="0" xfId="0" applyFont="1" applyFill="1" applyAlignment="1">
      <alignment vertical="justify" wrapText="1"/>
    </xf>
    <xf numFmtId="0" fontId="4" fillId="0" borderId="0" xfId="0" applyFont="1" applyAlignment="1">
      <alignment vertical="justify"/>
    </xf>
    <xf numFmtId="0" fontId="4" fillId="0" borderId="0" xfId="0" applyFont="1" applyAlignment="1">
      <alignment vertical="top" wrapText="1"/>
    </xf>
    <xf numFmtId="0" fontId="4" fillId="0" borderId="0" xfId="0" applyFont="1" applyAlignment="1">
      <alignment horizontal="left" vertical="center" wrapText="1"/>
    </xf>
    <xf numFmtId="0" fontId="2" fillId="4" borderId="0" xfId="0" applyFont="1" applyFill="1"/>
    <xf numFmtId="10" fontId="0" fillId="5" borderId="19" xfId="0" applyNumberFormat="1" applyFill="1" applyBorder="1" applyProtection="1">
      <protection locked="0"/>
    </xf>
    <xf numFmtId="0" fontId="16" fillId="4" borderId="0" xfId="0" applyFont="1" applyFill="1" applyAlignment="1">
      <alignment horizontal="right"/>
    </xf>
    <xf numFmtId="43" fontId="3" fillId="4" borderId="0" xfId="0" applyNumberFormat="1" applyFont="1" applyFill="1" applyAlignment="1">
      <alignment horizontal="center"/>
    </xf>
    <xf numFmtId="10" fontId="3" fillId="4" borderId="0" xfId="0" applyNumberFormat="1" applyFont="1" applyFill="1" applyAlignment="1">
      <alignment horizontal="center"/>
    </xf>
    <xf numFmtId="0" fontId="3" fillId="4" borderId="13" xfId="0" applyFont="1" applyFill="1" applyBorder="1" applyAlignment="1">
      <alignment horizontal="center"/>
    </xf>
    <xf numFmtId="43" fontId="3" fillId="4" borderId="13" xfId="0" applyNumberFormat="1" applyFont="1" applyFill="1" applyBorder="1" applyAlignment="1">
      <alignment horizontal="center"/>
    </xf>
    <xf numFmtId="10" fontId="3" fillId="4" borderId="13" xfId="0" applyNumberFormat="1" applyFont="1" applyFill="1" applyBorder="1" applyAlignment="1">
      <alignment horizontal="center"/>
    </xf>
    <xf numFmtId="44" fontId="0" fillId="0" borderId="26" xfId="0" applyNumberFormat="1" applyBorder="1"/>
    <xf numFmtId="0" fontId="0" fillId="0" borderId="14" xfId="0" applyBorder="1"/>
    <xf numFmtId="0" fontId="7" fillId="0" borderId="14" xfId="0" applyFont="1" applyBorder="1" applyAlignment="1">
      <alignment horizontal="center"/>
    </xf>
    <xf numFmtId="0" fontId="2" fillId="4" borderId="14" xfId="0" applyFont="1" applyFill="1" applyBorder="1"/>
    <xf numFmtId="0" fontId="3" fillId="4" borderId="14" xfId="0" applyFont="1" applyFill="1" applyBorder="1" applyAlignment="1">
      <alignment horizontal="center"/>
    </xf>
    <xf numFmtId="0" fontId="3" fillId="4" borderId="14" xfId="0" applyFont="1" applyFill="1" applyBorder="1" applyAlignment="1">
      <alignment wrapText="1"/>
    </xf>
    <xf numFmtId="44" fontId="3" fillId="4" borderId="14" xfId="0" applyNumberFormat="1" applyFont="1" applyFill="1" applyBorder="1"/>
    <xf numFmtId="0" fontId="7" fillId="0" borderId="14" xfId="0" applyFont="1" applyBorder="1"/>
    <xf numFmtId="0" fontId="7" fillId="3" borderId="14" xfId="0" applyFont="1" applyFill="1" applyBorder="1" applyAlignment="1">
      <alignment horizontal="center"/>
    </xf>
    <xf numFmtId="0" fontId="7" fillId="0" borderId="14" xfId="0" applyFont="1" applyBorder="1" applyAlignment="1">
      <alignment wrapText="1"/>
    </xf>
    <xf numFmtId="0" fontId="7" fillId="0" borderId="19" xfId="0" applyFont="1" applyBorder="1"/>
    <xf numFmtId="0" fontId="7" fillId="3" borderId="18" xfId="0" applyFont="1" applyFill="1" applyBorder="1" applyAlignment="1">
      <alignment horizontal="center"/>
    </xf>
    <xf numFmtId="0" fontId="7" fillId="0" borderId="19" xfId="0" applyFont="1" applyBorder="1" applyAlignment="1">
      <alignment wrapText="1"/>
    </xf>
    <xf numFmtId="44" fontId="0" fillId="0" borderId="19" xfId="0" applyNumberFormat="1" applyBorder="1"/>
    <xf numFmtId="43" fontId="0" fillId="3" borderId="19" xfId="0" applyNumberFormat="1" applyFill="1" applyBorder="1"/>
    <xf numFmtId="0" fontId="13" fillId="4" borderId="21" xfId="0" applyFont="1" applyFill="1" applyBorder="1"/>
    <xf numFmtId="0" fontId="3" fillId="4" borderId="13" xfId="0" applyFont="1" applyFill="1" applyBorder="1" applyAlignment="1">
      <alignment wrapText="1"/>
    </xf>
    <xf numFmtId="0" fontId="6" fillId="4" borderId="1" xfId="0" applyFont="1" applyFill="1" applyBorder="1" applyAlignment="1">
      <alignment horizontal="left"/>
    </xf>
    <xf numFmtId="0" fontId="1" fillId="4" borderId="2" xfId="0" applyFont="1" applyFill="1" applyBorder="1"/>
    <xf numFmtId="0" fontId="0" fillId="0" borderId="0" xfId="0" applyAlignment="1">
      <alignment horizontal="right"/>
    </xf>
    <xf numFmtId="0" fontId="0" fillId="2" borderId="23" xfId="0" applyFill="1" applyBorder="1" applyAlignment="1">
      <alignment horizontal="left"/>
    </xf>
    <xf numFmtId="0" fontId="0" fillId="2" borderId="24" xfId="0" applyFill="1" applyBorder="1" applyAlignment="1">
      <alignment horizontal="left"/>
    </xf>
    <xf numFmtId="0" fontId="0" fillId="2" borderId="25" xfId="0" applyFill="1" applyBorder="1" applyAlignment="1">
      <alignment horizontal="left"/>
    </xf>
    <xf numFmtId="0" fontId="1" fillId="4" borderId="29" xfId="0" applyFont="1" applyFill="1" applyBorder="1" applyAlignment="1">
      <alignment horizontal="left" wrapText="1"/>
    </xf>
    <xf numFmtId="0" fontId="1" fillId="4" borderId="30" xfId="0" applyFont="1" applyFill="1" applyBorder="1" applyAlignment="1">
      <alignment horizontal="left" wrapText="1"/>
    </xf>
    <xf numFmtId="0" fontId="1" fillId="4" borderId="31" xfId="0" applyFont="1" applyFill="1" applyBorder="1" applyAlignment="1">
      <alignment horizontal="left" wrapText="1"/>
    </xf>
    <xf numFmtId="0" fontId="1" fillId="4" borderId="1" xfId="0" applyFont="1" applyFill="1" applyBorder="1" applyAlignment="1">
      <alignment horizontal="center"/>
    </xf>
    <xf numFmtId="0" fontId="18" fillId="5" borderId="14" xfId="0" applyFont="1" applyFill="1" applyBorder="1" applyAlignment="1" applyProtection="1">
      <alignment wrapText="1"/>
      <protection locked="0"/>
    </xf>
    <xf numFmtId="0" fontId="8" fillId="0" borderId="0" xfId="0" applyFont="1"/>
    <xf numFmtId="0" fontId="7" fillId="0" borderId="0" xfId="0" applyFont="1"/>
    <xf numFmtId="0" fontId="4" fillId="0" borderId="0" xfId="0" applyFont="1" applyAlignment="1">
      <alignment wrapText="1"/>
    </xf>
    <xf numFmtId="43" fontId="0" fillId="3" borderId="26" xfId="0" applyNumberFormat="1" applyFill="1" applyBorder="1"/>
    <xf numFmtId="0" fontId="12" fillId="4" borderId="14" xfId="0" applyFont="1" applyFill="1" applyBorder="1" applyAlignment="1">
      <alignment horizontal="center"/>
    </xf>
    <xf numFmtId="0" fontId="7" fillId="0" borderId="20" xfId="0" applyFont="1" applyBorder="1"/>
    <xf numFmtId="0" fontId="7" fillId="0" borderId="3" xfId="0" applyFont="1" applyBorder="1" applyAlignment="1">
      <alignment wrapText="1"/>
    </xf>
    <xf numFmtId="10" fontId="0" fillId="0" borderId="14" xfId="0" applyNumberFormat="1" applyBorder="1"/>
    <xf numFmtId="0" fontId="3" fillId="4" borderId="28" xfId="0" applyFont="1" applyFill="1" applyBorder="1"/>
    <xf numFmtId="43" fontId="3" fillId="4" borderId="21" xfId="0" applyNumberFormat="1" applyFont="1" applyFill="1" applyBorder="1" applyAlignment="1">
      <alignment horizontal="left"/>
    </xf>
    <xf numFmtId="43" fontId="3" fillId="4" borderId="28" xfId="0" applyNumberFormat="1" applyFont="1" applyFill="1" applyBorder="1"/>
    <xf numFmtId="0" fontId="3" fillId="4" borderId="27" xfId="0" applyFont="1" applyFill="1" applyBorder="1"/>
    <xf numFmtId="43" fontId="3" fillId="4" borderId="22" xfId="0" applyNumberFormat="1" applyFont="1" applyFill="1" applyBorder="1" applyAlignment="1">
      <alignment horizontal="left"/>
    </xf>
    <xf numFmtId="43" fontId="3" fillId="4" borderId="27" xfId="0" applyNumberFormat="1" applyFont="1" applyFill="1" applyBorder="1"/>
    <xf numFmtId="0" fontId="11" fillId="0" borderId="0" xfId="0" applyFont="1"/>
    <xf numFmtId="49" fontId="4" fillId="0" borderId="0" xfId="0" applyNumberFormat="1" applyFont="1" applyAlignment="1">
      <alignment horizontal="justify" vertical="center"/>
    </xf>
    <xf numFmtId="49" fontId="4" fillId="0" borderId="0" xfId="0" applyNumberFormat="1" applyFont="1" applyAlignment="1">
      <alignment horizontal="justify" vertical="center" wrapText="1"/>
    </xf>
    <xf numFmtId="0" fontId="5" fillId="0" borderId="0" xfId="0" applyFont="1" applyAlignment="1">
      <alignment wrapText="1"/>
    </xf>
    <xf numFmtId="0" fontId="19" fillId="0" borderId="0" xfId="0" applyFont="1"/>
    <xf numFmtId="0" fontId="15" fillId="0" borderId="0" xfId="0" applyFont="1"/>
    <xf numFmtId="0" fontId="17" fillId="0" borderId="0" xfId="0" applyFont="1"/>
    <xf numFmtId="0" fontId="7" fillId="0" borderId="0" xfId="0" applyFont="1" applyAlignment="1">
      <alignment wrapText="1"/>
    </xf>
    <xf numFmtId="0" fontId="7" fillId="0" borderId="26" xfId="0" applyFont="1" applyBorder="1" applyAlignment="1">
      <alignment horizontal="center"/>
    </xf>
    <xf numFmtId="44" fontId="7" fillId="0" borderId="14" xfId="0" applyNumberFormat="1" applyFont="1" applyBorder="1"/>
    <xf numFmtId="44" fontId="7" fillId="0" borderId="19" xfId="0" applyNumberFormat="1" applyFont="1" applyBorder="1"/>
    <xf numFmtId="0" fontId="1" fillId="4" borderId="10" xfId="1" applyFont="1" applyFill="1" applyBorder="1" applyAlignment="1" applyProtection="1">
      <alignment horizontal="left" wrapText="1"/>
    </xf>
    <xf numFmtId="0" fontId="1" fillId="4" borderId="11" xfId="0" applyFont="1" applyFill="1" applyBorder="1" applyAlignment="1">
      <alignment horizontal="left" wrapText="1"/>
    </xf>
    <xf numFmtId="0" fontId="1" fillId="4" borderId="12" xfId="0" applyFont="1" applyFill="1" applyBorder="1" applyAlignment="1">
      <alignment horizontal="left" wrapText="1"/>
    </xf>
    <xf numFmtId="0" fontId="7" fillId="5" borderId="7" xfId="0" applyFont="1" applyFill="1" applyBorder="1" applyAlignment="1" applyProtection="1">
      <alignment horizontal="left" wrapText="1"/>
      <protection locked="0"/>
    </xf>
    <xf numFmtId="0" fontId="7" fillId="5" borderId="8" xfId="0" applyFont="1" applyFill="1" applyBorder="1" applyAlignment="1" applyProtection="1">
      <alignment horizontal="left" wrapText="1"/>
      <protection locked="0"/>
    </xf>
    <xf numFmtId="0" fontId="7" fillId="5" borderId="9" xfId="0" applyFont="1" applyFill="1" applyBorder="1" applyAlignment="1" applyProtection="1">
      <alignment horizontal="left" wrapText="1"/>
      <protection locked="0"/>
    </xf>
    <xf numFmtId="0" fontId="1" fillId="4" borderId="4" xfId="0" applyFont="1" applyFill="1" applyBorder="1" applyAlignment="1">
      <alignment horizontal="left" wrapText="1"/>
    </xf>
    <xf numFmtId="0" fontId="1" fillId="4" borderId="5" xfId="0" applyFont="1" applyFill="1" applyBorder="1" applyAlignment="1">
      <alignment horizontal="left" wrapText="1"/>
    </xf>
    <xf numFmtId="0" fontId="1" fillId="4" borderId="6" xfId="0" applyFont="1" applyFill="1" applyBorder="1" applyAlignment="1">
      <alignment horizontal="left" wrapText="1"/>
    </xf>
    <xf numFmtId="0" fontId="1" fillId="4" borderId="7" xfId="0" applyFont="1" applyFill="1" applyBorder="1" applyAlignment="1">
      <alignment horizontal="left" wrapText="1"/>
    </xf>
    <xf numFmtId="0" fontId="1" fillId="4" borderId="8" xfId="0" applyFont="1" applyFill="1" applyBorder="1" applyAlignment="1">
      <alignment horizontal="left" wrapText="1"/>
    </xf>
    <xf numFmtId="0" fontId="1" fillId="4" borderId="9" xfId="0" applyFont="1" applyFill="1" applyBorder="1" applyAlignment="1">
      <alignment horizontal="left" wrapText="1"/>
    </xf>
    <xf numFmtId="0" fontId="7" fillId="5" borderId="10" xfId="0" applyFont="1" applyFill="1" applyBorder="1" applyAlignment="1" applyProtection="1">
      <alignment horizontal="left" wrapText="1"/>
      <protection locked="0"/>
    </xf>
    <xf numFmtId="0" fontId="7" fillId="5" borderId="11" xfId="0" applyFont="1" applyFill="1" applyBorder="1" applyAlignment="1" applyProtection="1">
      <alignment horizontal="left" wrapText="1"/>
      <protection locked="0"/>
    </xf>
    <xf numFmtId="0" fontId="7" fillId="5" borderId="12" xfId="0" applyFont="1" applyFill="1" applyBorder="1" applyAlignment="1" applyProtection="1">
      <alignment horizontal="left" wrapText="1"/>
      <protection locked="0"/>
    </xf>
    <xf numFmtId="164" fontId="7" fillId="5" borderId="7" xfId="0" applyNumberFormat="1" applyFont="1" applyFill="1" applyBorder="1" applyAlignment="1" applyProtection="1">
      <alignment horizontal="left" wrapText="1"/>
      <protection locked="0"/>
    </xf>
    <xf numFmtId="164" fontId="7" fillId="5" borderId="8" xfId="0" applyNumberFormat="1" applyFont="1" applyFill="1" applyBorder="1" applyAlignment="1" applyProtection="1">
      <alignment horizontal="left" wrapText="1"/>
      <protection locked="0"/>
    </xf>
    <xf numFmtId="164" fontId="7" fillId="5" borderId="9" xfId="0" applyNumberFormat="1" applyFont="1" applyFill="1" applyBorder="1" applyAlignment="1" applyProtection="1">
      <alignment horizontal="left" wrapText="1"/>
      <protection locked="0"/>
    </xf>
    <xf numFmtId="0" fontId="1" fillId="4" borderId="10" xfId="0" applyFont="1" applyFill="1" applyBorder="1" applyAlignment="1">
      <alignment horizontal="left" wrapText="1"/>
    </xf>
    <xf numFmtId="0" fontId="7" fillId="5" borderId="4" xfId="0" applyFont="1" applyFill="1" applyBorder="1" applyAlignment="1" applyProtection="1">
      <alignment horizontal="left" wrapText="1"/>
      <protection locked="0"/>
    </xf>
    <xf numFmtId="0" fontId="7" fillId="5" borderId="5" xfId="0" applyFont="1" applyFill="1" applyBorder="1" applyAlignment="1" applyProtection="1">
      <alignment horizontal="left" wrapText="1"/>
      <protection locked="0"/>
    </xf>
    <xf numFmtId="0" fontId="7" fillId="5" borderId="6" xfId="0" applyFont="1" applyFill="1" applyBorder="1" applyAlignment="1" applyProtection="1">
      <alignment horizontal="left" wrapText="1"/>
      <protection locked="0"/>
    </xf>
  </cellXfs>
  <cellStyles count="2">
    <cellStyle name="Hyperlink" xfId="1" builtinId="8"/>
    <cellStyle name="Standaard" xfId="0" builtinId="0"/>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583"/>
  </sheetPr>
  <dimension ref="A1:G61"/>
  <sheetViews>
    <sheetView showGridLines="0" zoomScale="85" zoomScaleNormal="85" zoomScaleSheetLayoutView="100" workbookViewId="0">
      <pane ySplit="1" topLeftCell="A2" activePane="bottomLeft" state="frozen"/>
      <selection activeCell="B36" sqref="B36"/>
      <selection pane="bottomLeft" activeCell="B1" sqref="B1"/>
    </sheetView>
  </sheetViews>
  <sheetFormatPr defaultColWidth="9.140625" defaultRowHeight="0" customHeight="1" zeroHeight="1" x14ac:dyDescent="0.25"/>
  <cols>
    <col min="1" max="1" width="2.42578125" customWidth="1"/>
    <col min="2" max="2" width="48.140625" style="95" bestFit="1" customWidth="1"/>
    <col min="3" max="3" width="9.140625" customWidth="1"/>
    <col min="4" max="4" width="14" customWidth="1"/>
    <col min="5" max="5" width="4.85546875" customWidth="1"/>
    <col min="6" max="6" width="23.5703125" bestFit="1" customWidth="1"/>
    <col min="7" max="7" width="23.7109375" customWidth="1"/>
  </cols>
  <sheetData>
    <row r="1" spans="1:7" ht="26.25" x14ac:dyDescent="0.4">
      <c r="A1" s="14"/>
      <c r="B1" s="93" t="s">
        <v>292</v>
      </c>
      <c r="C1" s="94"/>
      <c r="D1" s="94"/>
      <c r="E1" s="94"/>
      <c r="F1" s="94"/>
      <c r="G1" s="94"/>
    </row>
    <row r="2" spans="1:7" ht="15" x14ac:dyDescent="0.25">
      <c r="A2" s="14"/>
    </row>
    <row r="3" spans="1:7" ht="15" x14ac:dyDescent="0.25">
      <c r="A3" s="14"/>
      <c r="B3" s="96" t="s">
        <v>32</v>
      </c>
      <c r="D3" s="135" t="s">
        <v>281</v>
      </c>
      <c r="E3" s="136"/>
      <c r="F3" s="136"/>
      <c r="G3" s="137"/>
    </row>
    <row r="4" spans="1:7" ht="15" x14ac:dyDescent="0.25">
      <c r="A4" s="14"/>
      <c r="B4" s="97" t="s">
        <v>33</v>
      </c>
      <c r="D4" s="147" t="s">
        <v>282</v>
      </c>
      <c r="E4" s="130"/>
      <c r="F4" s="130"/>
      <c r="G4" s="131"/>
    </row>
    <row r="5" spans="1:7" ht="15" x14ac:dyDescent="0.25">
      <c r="A5" s="14"/>
    </row>
    <row r="6" spans="1:7" ht="15" x14ac:dyDescent="0.25">
      <c r="A6" s="14"/>
      <c r="B6" s="96" t="s">
        <v>62</v>
      </c>
      <c r="D6" s="135" t="s">
        <v>283</v>
      </c>
      <c r="E6" s="136"/>
      <c r="F6" s="136"/>
      <c r="G6" s="137"/>
    </row>
    <row r="7" spans="1:7" ht="15" x14ac:dyDescent="0.25">
      <c r="A7" s="14"/>
      <c r="B7" s="98" t="s">
        <v>63</v>
      </c>
      <c r="D7" s="138" t="s">
        <v>284</v>
      </c>
      <c r="E7" s="139"/>
      <c r="F7" s="139"/>
      <c r="G7" s="140"/>
    </row>
    <row r="8" spans="1:7" ht="15" x14ac:dyDescent="0.25">
      <c r="A8" s="14"/>
      <c r="B8" s="97" t="s">
        <v>34</v>
      </c>
      <c r="D8" s="147">
        <v>40045606</v>
      </c>
      <c r="E8" s="130"/>
      <c r="F8" s="130"/>
      <c r="G8" s="131"/>
    </row>
    <row r="9" spans="1:7" ht="15" x14ac:dyDescent="0.25">
      <c r="A9" s="14"/>
    </row>
    <row r="10" spans="1:7" ht="15" x14ac:dyDescent="0.25">
      <c r="A10" s="14"/>
      <c r="B10" s="96" t="s">
        <v>59</v>
      </c>
      <c r="D10" s="135" t="s">
        <v>285</v>
      </c>
      <c r="E10" s="136"/>
      <c r="F10" s="136"/>
      <c r="G10" s="137"/>
    </row>
    <row r="11" spans="1:7" ht="15" x14ac:dyDescent="0.25">
      <c r="A11" s="14"/>
      <c r="B11" s="98" t="s">
        <v>4</v>
      </c>
      <c r="D11" s="138" t="s">
        <v>286</v>
      </c>
      <c r="E11" s="139"/>
      <c r="F11" s="139"/>
      <c r="G11" s="140"/>
    </row>
    <row r="12" spans="1:7" ht="15" x14ac:dyDescent="0.25">
      <c r="A12" s="14"/>
      <c r="B12" s="98" t="s">
        <v>60</v>
      </c>
      <c r="D12" s="99" t="s">
        <v>287</v>
      </c>
      <c r="E12" s="100"/>
      <c r="F12" s="100"/>
      <c r="G12" s="101"/>
    </row>
    <row r="13" spans="1:7" ht="15" x14ac:dyDescent="0.25">
      <c r="A13" s="14"/>
      <c r="B13" s="97" t="s">
        <v>61</v>
      </c>
      <c r="D13" s="129" t="s">
        <v>287</v>
      </c>
      <c r="E13" s="130"/>
      <c r="F13" s="130"/>
      <c r="G13" s="131"/>
    </row>
    <row r="14" spans="1:7" ht="15" x14ac:dyDescent="0.25">
      <c r="A14" s="14"/>
    </row>
    <row r="15" spans="1:7" ht="15" x14ac:dyDescent="0.25">
      <c r="A15" s="14"/>
      <c r="B15" s="96" t="s">
        <v>0</v>
      </c>
      <c r="D15" s="148"/>
      <c r="E15" s="149"/>
      <c r="F15" s="149"/>
      <c r="G15" s="150"/>
    </row>
    <row r="16" spans="1:7" ht="15" x14ac:dyDescent="0.25">
      <c r="A16" s="14"/>
      <c r="B16" s="98" t="s">
        <v>1</v>
      </c>
      <c r="D16" s="132"/>
      <c r="E16" s="133"/>
      <c r="F16" s="133"/>
      <c r="G16" s="134"/>
    </row>
    <row r="17" spans="1:7" ht="15" x14ac:dyDescent="0.25">
      <c r="A17" s="14"/>
      <c r="B17" s="98" t="s">
        <v>2</v>
      </c>
      <c r="D17" s="132"/>
      <c r="E17" s="133"/>
      <c r="F17" s="133"/>
      <c r="G17" s="134"/>
    </row>
    <row r="18" spans="1:7" ht="15" x14ac:dyDescent="0.25">
      <c r="A18" s="14"/>
      <c r="B18" s="98" t="s">
        <v>3</v>
      </c>
      <c r="D18" s="132"/>
      <c r="E18" s="133"/>
      <c r="F18" s="133"/>
      <c r="G18" s="134"/>
    </row>
    <row r="19" spans="1:7" ht="15" x14ac:dyDescent="0.25">
      <c r="A19" s="14"/>
      <c r="B19" s="98" t="s">
        <v>4</v>
      </c>
      <c r="D19" s="132"/>
      <c r="E19" s="133"/>
      <c r="F19" s="133"/>
      <c r="G19" s="134"/>
    </row>
    <row r="20" spans="1:7" ht="15" x14ac:dyDescent="0.25">
      <c r="A20" s="14"/>
      <c r="B20" s="98" t="s">
        <v>5</v>
      </c>
      <c r="D20" s="132"/>
      <c r="E20" s="133"/>
      <c r="F20" s="133"/>
      <c r="G20" s="134"/>
    </row>
    <row r="21" spans="1:7" ht="15" x14ac:dyDescent="0.25">
      <c r="A21" s="14"/>
      <c r="B21" s="97" t="s">
        <v>4</v>
      </c>
      <c r="D21" s="141"/>
      <c r="E21" s="142"/>
      <c r="F21" s="142"/>
      <c r="G21" s="143"/>
    </row>
    <row r="22" spans="1:7" ht="15" x14ac:dyDescent="0.25">
      <c r="A22" s="14"/>
      <c r="B22" s="12"/>
    </row>
    <row r="23" spans="1:7" ht="15" x14ac:dyDescent="0.25">
      <c r="A23" s="14"/>
      <c r="B23" s="96" t="s">
        <v>6</v>
      </c>
      <c r="D23" s="148"/>
      <c r="E23" s="149"/>
      <c r="F23" s="149"/>
      <c r="G23" s="150"/>
    </row>
    <row r="24" spans="1:7" ht="15" x14ac:dyDescent="0.25">
      <c r="A24" s="14"/>
      <c r="B24" s="98" t="s">
        <v>4</v>
      </c>
      <c r="D24" s="15"/>
      <c r="E24" s="16"/>
      <c r="F24" s="16"/>
      <c r="G24" s="17"/>
    </row>
    <row r="25" spans="1:7" ht="15" x14ac:dyDescent="0.25">
      <c r="A25" s="14"/>
      <c r="B25" s="98" t="s">
        <v>7</v>
      </c>
      <c r="D25" s="144"/>
      <c r="E25" s="145"/>
      <c r="F25" s="145"/>
      <c r="G25" s="146"/>
    </row>
    <row r="26" spans="1:7" ht="15" x14ac:dyDescent="0.25">
      <c r="A26" s="14"/>
      <c r="B26" s="98" t="s">
        <v>60</v>
      </c>
      <c r="D26" s="144"/>
      <c r="E26" s="145"/>
      <c r="F26" s="145"/>
      <c r="G26" s="146"/>
    </row>
    <row r="27" spans="1:7" ht="15" x14ac:dyDescent="0.25">
      <c r="A27" s="14"/>
      <c r="B27" s="97" t="s">
        <v>61</v>
      </c>
      <c r="D27" s="141"/>
      <c r="E27" s="142"/>
      <c r="F27" s="142"/>
      <c r="G27" s="143"/>
    </row>
    <row r="28" spans="1:7" ht="15" x14ac:dyDescent="0.25">
      <c r="A28" s="14"/>
    </row>
    <row r="29" spans="1:7" ht="15" x14ac:dyDescent="0.25">
      <c r="A29" s="14"/>
      <c r="B29" s="102"/>
      <c r="C29" s="94"/>
      <c r="D29" s="94"/>
      <c r="E29" s="94"/>
      <c r="F29" s="94"/>
      <c r="G29" s="94"/>
    </row>
    <row r="30" spans="1:7" ht="15"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sheetData>
  <mergeCells count="19">
    <mergeCell ref="D27:G27"/>
    <mergeCell ref="D26:G26"/>
    <mergeCell ref="D4:G4"/>
    <mergeCell ref="D8:G8"/>
    <mergeCell ref="D21:G21"/>
    <mergeCell ref="D23:G23"/>
    <mergeCell ref="D19:G19"/>
    <mergeCell ref="D20:G20"/>
    <mergeCell ref="D25:G25"/>
    <mergeCell ref="D15:G15"/>
    <mergeCell ref="D16:G16"/>
    <mergeCell ref="D10:G10"/>
    <mergeCell ref="D11:G11"/>
    <mergeCell ref="D13:G13"/>
    <mergeCell ref="D17:G17"/>
    <mergeCell ref="D18:G18"/>
    <mergeCell ref="D3:G3"/>
    <mergeCell ref="D6:G6"/>
    <mergeCell ref="D7:G7"/>
  </mergeCells>
  <hyperlinks>
    <hyperlink ref="D13" r:id="rId1" display="jveenstra@alpha-adviesbureau.nl" xr:uid="{ABDA7E26-6E08-4EC0-B693-2CF96833CA83}"/>
  </hyperlinks>
  <pageMargins left="0.7" right="0.7" top="0.75" bottom="0.75" header="0.3" footer="0.3"/>
  <pageSetup paperSize="9" scale="82"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AEF29-AC55-4882-813E-7AD526909029}">
  <sheetPr>
    <tabColor rgb="FF173583"/>
  </sheetPr>
  <dimension ref="A1:D38"/>
  <sheetViews>
    <sheetView showGridLines="0" zoomScale="85" zoomScaleNormal="85" workbookViewId="0">
      <pane ySplit="1" topLeftCell="A2" activePane="bottomLeft" state="frozen"/>
      <selection activeCell="B36" sqref="B36"/>
      <selection pane="bottomLeft" activeCell="B28" sqref="B28"/>
    </sheetView>
  </sheetViews>
  <sheetFormatPr defaultRowHeight="15" x14ac:dyDescent="0.25"/>
  <cols>
    <col min="1" max="1" width="3.7109375" style="12" customWidth="1"/>
    <col min="2" max="2" width="200.7109375" customWidth="1"/>
    <col min="4" max="4" width="98.42578125" customWidth="1"/>
  </cols>
  <sheetData>
    <row r="1" spans="1:2" ht="15.75" x14ac:dyDescent="0.25">
      <c r="A1" s="60"/>
      <c r="B1" s="68" t="s">
        <v>251</v>
      </c>
    </row>
    <row r="2" spans="1:2" x14ac:dyDescent="0.25">
      <c r="A2" s="60"/>
      <c r="B2" s="118" t="s">
        <v>250</v>
      </c>
    </row>
    <row r="3" spans="1:2" x14ac:dyDescent="0.25">
      <c r="A3" s="49">
        <v>1</v>
      </c>
      <c r="B3" s="105" t="s">
        <v>249</v>
      </c>
    </row>
    <row r="4" spans="1:2" x14ac:dyDescent="0.25">
      <c r="A4" s="49">
        <v>2</v>
      </c>
      <c r="B4" s="105" t="s">
        <v>248</v>
      </c>
    </row>
    <row r="5" spans="1:2" x14ac:dyDescent="0.25">
      <c r="A5" s="49">
        <v>3</v>
      </c>
      <c r="B5" s="105" t="s">
        <v>247</v>
      </c>
    </row>
    <row r="6" spans="1:2" x14ac:dyDescent="0.25">
      <c r="A6" s="49">
        <v>4</v>
      </c>
      <c r="B6" s="105" t="s">
        <v>246</v>
      </c>
    </row>
    <row r="7" spans="1:2" x14ac:dyDescent="0.25">
      <c r="A7" s="49">
        <v>5</v>
      </c>
      <c r="B7" s="105" t="s">
        <v>245</v>
      </c>
    </row>
    <row r="8" spans="1:2" x14ac:dyDescent="0.25">
      <c r="A8" s="49">
        <v>6</v>
      </c>
      <c r="B8" s="105" t="s">
        <v>244</v>
      </c>
    </row>
    <row r="9" spans="1:2" x14ac:dyDescent="0.25">
      <c r="A9" s="49">
        <v>7</v>
      </c>
      <c r="B9" s="105" t="s">
        <v>243</v>
      </c>
    </row>
    <row r="10" spans="1:2" x14ac:dyDescent="0.25">
      <c r="A10" s="49">
        <v>8</v>
      </c>
      <c r="B10" s="105" t="s">
        <v>242</v>
      </c>
    </row>
    <row r="11" spans="1:2" x14ac:dyDescent="0.25">
      <c r="A11" s="49">
        <v>9</v>
      </c>
      <c r="B11" s="105" t="s">
        <v>241</v>
      </c>
    </row>
    <row r="12" spans="1:2" x14ac:dyDescent="0.25">
      <c r="A12" s="49">
        <v>10</v>
      </c>
      <c r="B12" t="s">
        <v>240</v>
      </c>
    </row>
    <row r="13" spans="1:2" x14ac:dyDescent="0.25">
      <c r="A13" s="49">
        <v>11</v>
      </c>
      <c r="B13" s="106" t="s">
        <v>255</v>
      </c>
    </row>
    <row r="14" spans="1:2" x14ac:dyDescent="0.25">
      <c r="A14" s="49">
        <v>12</v>
      </c>
      <c r="B14" s="106" t="s">
        <v>302</v>
      </c>
    </row>
    <row r="15" spans="1:2" x14ac:dyDescent="0.25">
      <c r="A15" s="49"/>
      <c r="B15" s="118" t="s">
        <v>239</v>
      </c>
    </row>
    <row r="16" spans="1:2" x14ac:dyDescent="0.25">
      <c r="A16" s="49">
        <v>13</v>
      </c>
      <c r="B16" s="105" t="s">
        <v>238</v>
      </c>
    </row>
    <row r="17" spans="1:4" x14ac:dyDescent="0.25">
      <c r="A17" s="49">
        <v>14</v>
      </c>
      <c r="B17" s="105" t="s">
        <v>237</v>
      </c>
    </row>
    <row r="18" spans="1:4" x14ac:dyDescent="0.25">
      <c r="A18" s="49">
        <v>15</v>
      </c>
      <c r="B18" s="105" t="s">
        <v>236</v>
      </c>
    </row>
    <row r="19" spans="1:4" x14ac:dyDescent="0.25">
      <c r="A19" s="49"/>
      <c r="B19" s="118" t="s">
        <v>235</v>
      </c>
    </row>
    <row r="20" spans="1:4" x14ac:dyDescent="0.25">
      <c r="A20" s="49">
        <v>16</v>
      </c>
      <c r="B20" t="s">
        <v>234</v>
      </c>
    </row>
    <row r="21" spans="1:4" x14ac:dyDescent="0.25">
      <c r="A21" s="49">
        <v>17</v>
      </c>
      <c r="B21" t="s">
        <v>167</v>
      </c>
    </row>
    <row r="22" spans="1:4" x14ac:dyDescent="0.25">
      <c r="A22" s="49">
        <v>18</v>
      </c>
      <c r="B22" s="105" t="s">
        <v>166</v>
      </c>
    </row>
    <row r="23" spans="1:4" x14ac:dyDescent="0.25">
      <c r="B23" s="105"/>
      <c r="D23" s="121"/>
    </row>
    <row r="24" spans="1:4" x14ac:dyDescent="0.25">
      <c r="B24" s="105"/>
    </row>
    <row r="25" spans="1:4" x14ac:dyDescent="0.25">
      <c r="B25" s="105"/>
    </row>
    <row r="26" spans="1:4" x14ac:dyDescent="0.25">
      <c r="B26" s="122"/>
    </row>
    <row r="27" spans="1:4" x14ac:dyDescent="0.25">
      <c r="B27" s="122"/>
    </row>
    <row r="28" spans="1:4" x14ac:dyDescent="0.25">
      <c r="B28" s="122"/>
    </row>
    <row r="29" spans="1:4" x14ac:dyDescent="0.25">
      <c r="B29" s="122"/>
    </row>
    <row r="30" spans="1:4" x14ac:dyDescent="0.25">
      <c r="B30" s="122"/>
    </row>
    <row r="31" spans="1:4" x14ac:dyDescent="0.25">
      <c r="B31" s="122"/>
    </row>
    <row r="32" spans="1:4" x14ac:dyDescent="0.25">
      <c r="B32" s="122"/>
    </row>
    <row r="33" spans="2:2" x14ac:dyDescent="0.25">
      <c r="B33" s="124"/>
    </row>
    <row r="34" spans="2:2" x14ac:dyDescent="0.25">
      <c r="B34" s="123"/>
    </row>
    <row r="35" spans="2:2" x14ac:dyDescent="0.25">
      <c r="B35" s="122"/>
    </row>
    <row r="36" spans="2:2" x14ac:dyDescent="0.25">
      <c r="B36" s="122"/>
    </row>
    <row r="37" spans="2:2" x14ac:dyDescent="0.25">
      <c r="B37" s="122"/>
    </row>
    <row r="38" spans="2:2" x14ac:dyDescent="0.25">
      <c r="B38" s="122"/>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0E60E-C12E-45B9-97FE-0856A18CCD9B}">
  <sheetPr>
    <tabColor rgb="FF173583"/>
  </sheetPr>
  <dimension ref="A1:D37"/>
  <sheetViews>
    <sheetView showGridLines="0" zoomScale="85" zoomScaleNormal="85" workbookViewId="0">
      <pane ySplit="1" topLeftCell="A2" activePane="bottomLeft" state="frozen"/>
      <selection activeCell="B35" sqref="B35"/>
      <selection pane="bottomLeft" activeCell="A3" sqref="A3:XFD4"/>
    </sheetView>
  </sheetViews>
  <sheetFormatPr defaultRowHeight="15" x14ac:dyDescent="0.25"/>
  <cols>
    <col min="1" max="1" width="3.7109375" style="12" customWidth="1"/>
    <col min="2" max="2" width="200.7109375" customWidth="1"/>
    <col min="4" max="4" width="98.42578125" customWidth="1"/>
  </cols>
  <sheetData>
    <row r="1" spans="1:2" ht="15.75" x14ac:dyDescent="0.25">
      <c r="A1" s="60"/>
      <c r="B1" s="68" t="s">
        <v>279</v>
      </c>
    </row>
    <row r="2" spans="1:2" x14ac:dyDescent="0.25">
      <c r="A2" s="49">
        <v>1</v>
      </c>
      <c r="B2" t="s">
        <v>142</v>
      </c>
    </row>
    <row r="3" spans="1:2" x14ac:dyDescent="0.25">
      <c r="A3" s="49"/>
      <c r="B3" t="s">
        <v>299</v>
      </c>
    </row>
    <row r="4" spans="1:2" x14ac:dyDescent="0.25">
      <c r="A4" s="49"/>
      <c r="B4" t="s">
        <v>300</v>
      </c>
    </row>
    <row r="5" spans="1:2" x14ac:dyDescent="0.25">
      <c r="A5" s="49">
        <v>2</v>
      </c>
      <c r="B5" t="s">
        <v>296</v>
      </c>
    </row>
    <row r="6" spans="1:2" x14ac:dyDescent="0.25">
      <c r="A6" s="49">
        <v>3</v>
      </c>
      <c r="B6" t="s">
        <v>143</v>
      </c>
    </row>
    <row r="7" spans="1:2" x14ac:dyDescent="0.25">
      <c r="A7" s="49">
        <v>4</v>
      </c>
      <c r="B7" t="s">
        <v>232</v>
      </c>
    </row>
    <row r="8" spans="1:2" x14ac:dyDescent="0.25">
      <c r="A8" s="49">
        <v>5</v>
      </c>
      <c r="B8" s="105" t="s">
        <v>184</v>
      </c>
    </row>
    <row r="9" spans="1:2" x14ac:dyDescent="0.25">
      <c r="A9" s="49">
        <v>6</v>
      </c>
      <c r="B9" s="105" t="s">
        <v>183</v>
      </c>
    </row>
    <row r="10" spans="1:2" hidden="1" x14ac:dyDescent="0.25">
      <c r="A10" s="49">
        <v>7</v>
      </c>
      <c r="B10" s="105" t="s">
        <v>260</v>
      </c>
    </row>
    <row r="11" spans="1:2" x14ac:dyDescent="0.25">
      <c r="A11" s="49">
        <v>7</v>
      </c>
      <c r="B11" s="105" t="s">
        <v>261</v>
      </c>
    </row>
    <row r="12" spans="1:2" x14ac:dyDescent="0.25">
      <c r="A12" s="49">
        <v>8</v>
      </c>
      <c r="B12" s="105" t="s">
        <v>262</v>
      </c>
    </row>
    <row r="13" spans="1:2" x14ac:dyDescent="0.25">
      <c r="A13" s="49">
        <v>9</v>
      </c>
      <c r="B13" s="105" t="s">
        <v>230</v>
      </c>
    </row>
    <row r="14" spans="1:2" x14ac:dyDescent="0.25">
      <c r="A14" s="49">
        <v>10</v>
      </c>
      <c r="B14" s="105" t="s">
        <v>263</v>
      </c>
    </row>
    <row r="15" spans="1:2" x14ac:dyDescent="0.25">
      <c r="A15" s="49">
        <v>11</v>
      </c>
      <c r="B15" s="105" t="s">
        <v>264</v>
      </c>
    </row>
    <row r="16" spans="1:2" x14ac:dyDescent="0.25">
      <c r="A16" s="49">
        <v>12</v>
      </c>
      <c r="B16" s="105" t="s">
        <v>265</v>
      </c>
    </row>
    <row r="17" spans="1:4" x14ac:dyDescent="0.25">
      <c r="A17" s="49">
        <v>13</v>
      </c>
      <c r="B17" s="105" t="s">
        <v>266</v>
      </c>
    </row>
    <row r="18" spans="1:4" x14ac:dyDescent="0.25">
      <c r="A18" s="49">
        <v>14</v>
      </c>
      <c r="B18" s="105" t="s">
        <v>175</v>
      </c>
    </row>
    <row r="19" spans="1:4" x14ac:dyDescent="0.25">
      <c r="A19" s="49">
        <v>15</v>
      </c>
      <c r="B19" s="105" t="s">
        <v>174</v>
      </c>
    </row>
    <row r="20" spans="1:4" x14ac:dyDescent="0.25">
      <c r="B20" s="119"/>
      <c r="D20" s="105"/>
    </row>
    <row r="21" spans="1:4" x14ac:dyDescent="0.25">
      <c r="B21" s="105"/>
      <c r="D21" s="105"/>
    </row>
    <row r="22" spans="1:4" x14ac:dyDescent="0.25">
      <c r="B22" s="105"/>
      <c r="D22" s="119"/>
    </row>
    <row r="23" spans="1:4" x14ac:dyDescent="0.25">
      <c r="A23" s="105"/>
    </row>
    <row r="24" spans="1:4" x14ac:dyDescent="0.25">
      <c r="B24" s="106"/>
      <c r="C24" s="105"/>
      <c r="D24" s="105"/>
    </row>
    <row r="25" spans="1:4" x14ac:dyDescent="0.25">
      <c r="B25" s="105"/>
      <c r="D25" s="105"/>
    </row>
    <row r="26" spans="1:4" x14ac:dyDescent="0.25">
      <c r="B26" s="105"/>
      <c r="D26" s="105"/>
    </row>
    <row r="27" spans="1:4" x14ac:dyDescent="0.25">
      <c r="B27" s="106"/>
      <c r="D27" s="105"/>
    </row>
    <row r="28" spans="1:4" x14ac:dyDescent="0.25">
      <c r="D28" s="105"/>
    </row>
    <row r="29" spans="1:4" x14ac:dyDescent="0.25">
      <c r="D29" s="105"/>
    </row>
    <row r="30" spans="1:4" x14ac:dyDescent="0.25">
      <c r="D30" s="105"/>
    </row>
    <row r="31" spans="1:4" x14ac:dyDescent="0.25">
      <c r="D31" s="105"/>
    </row>
    <row r="32" spans="1:4" x14ac:dyDescent="0.25">
      <c r="D32" s="121"/>
    </row>
    <row r="34" spans="4:4" x14ac:dyDescent="0.25">
      <c r="D34" s="105"/>
    </row>
    <row r="35" spans="4:4" x14ac:dyDescent="0.25">
      <c r="D35" s="105"/>
    </row>
    <row r="36" spans="4:4" x14ac:dyDescent="0.25">
      <c r="D36" s="105"/>
    </row>
    <row r="37" spans="4:4" x14ac:dyDescent="0.25">
      <c r="D37" s="10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6A04C-344C-4B73-BF38-CD85D6A773CA}">
  <sheetPr>
    <tabColor rgb="FF173583"/>
  </sheetPr>
  <dimension ref="A1:B17"/>
  <sheetViews>
    <sheetView showGridLines="0" zoomScale="85" zoomScaleNormal="85" workbookViewId="0">
      <pane ySplit="1" topLeftCell="A2" activePane="bottomLeft" state="frozen"/>
      <selection pane="bottomLeft" activeCell="B17" sqref="B17"/>
    </sheetView>
  </sheetViews>
  <sheetFormatPr defaultRowHeight="15" x14ac:dyDescent="0.25"/>
  <cols>
    <col min="1" max="1" width="4.7109375" style="12" bestFit="1" customWidth="1"/>
    <col min="2" max="2" width="200.7109375" customWidth="1"/>
  </cols>
  <sheetData>
    <row r="1" spans="1:2" ht="15.75" x14ac:dyDescent="0.25">
      <c r="A1" s="60"/>
      <c r="B1" s="68" t="s">
        <v>280</v>
      </c>
    </row>
    <row r="2" spans="1:2" x14ac:dyDescent="0.25">
      <c r="A2" s="49"/>
      <c r="B2" s="104" t="s">
        <v>267</v>
      </c>
    </row>
    <row r="3" spans="1:2" x14ac:dyDescent="0.25">
      <c r="A3" s="49">
        <v>1</v>
      </c>
      <c r="B3" t="s">
        <v>268</v>
      </c>
    </row>
    <row r="4" spans="1:2" x14ac:dyDescent="0.25">
      <c r="A4" s="49">
        <v>2</v>
      </c>
      <c r="B4" t="s">
        <v>143</v>
      </c>
    </row>
    <row r="5" spans="1:2" x14ac:dyDescent="0.25">
      <c r="A5" s="49">
        <v>3</v>
      </c>
      <c r="B5" s="105" t="s">
        <v>269</v>
      </c>
    </row>
    <row r="6" spans="1:2" ht="14.25" customHeight="1" x14ac:dyDescent="0.25">
      <c r="A6" s="49">
        <v>4</v>
      </c>
      <c r="B6" s="105" t="s">
        <v>270</v>
      </c>
    </row>
    <row r="7" spans="1:2" x14ac:dyDescent="0.25">
      <c r="A7" s="49">
        <v>5</v>
      </c>
      <c r="B7" s="105" t="s">
        <v>271</v>
      </c>
    </row>
    <row r="8" spans="1:2" x14ac:dyDescent="0.25">
      <c r="A8" s="49">
        <v>6</v>
      </c>
      <c r="B8" s="105" t="s">
        <v>272</v>
      </c>
    </row>
    <row r="9" spans="1:2" x14ac:dyDescent="0.25">
      <c r="A9" s="49">
        <v>7</v>
      </c>
      <c r="B9" t="s">
        <v>273</v>
      </c>
    </row>
    <row r="10" spans="1:2" x14ac:dyDescent="0.25">
      <c r="A10" s="49"/>
      <c r="B10" s="105" t="s">
        <v>303</v>
      </c>
    </row>
    <row r="11" spans="1:2" x14ac:dyDescent="0.25">
      <c r="A11" s="49"/>
      <c r="B11" s="104" t="s">
        <v>274</v>
      </c>
    </row>
    <row r="12" spans="1:2" x14ac:dyDescent="0.25">
      <c r="A12" s="49">
        <v>8</v>
      </c>
      <c r="B12" s="105" t="s">
        <v>275</v>
      </c>
    </row>
    <row r="13" spans="1:2" x14ac:dyDescent="0.25">
      <c r="A13" s="49">
        <v>9</v>
      </c>
      <c r="B13" t="s">
        <v>276</v>
      </c>
    </row>
    <row r="14" spans="1:2" x14ac:dyDescent="0.25">
      <c r="A14" s="49">
        <v>10</v>
      </c>
      <c r="B14" t="s">
        <v>273</v>
      </c>
    </row>
    <row r="17" spans="2:2" x14ac:dyDescent="0.25">
      <c r="B17" s="12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3095-BF76-4939-A709-266D15BE61B9}">
  <sheetPr>
    <tabColor rgb="FFC2E76B"/>
  </sheetPr>
  <dimension ref="A1:L44"/>
  <sheetViews>
    <sheetView showGridLines="0" zoomScale="85" zoomScaleNormal="85" workbookViewId="0">
      <pane xSplit="2" ySplit="1" topLeftCell="C2" activePane="bottomRight" state="frozen"/>
      <selection activeCell="D17" sqref="D17:G17"/>
      <selection pane="topRight" activeCell="D17" sqref="D17:G17"/>
      <selection pane="bottomLeft" activeCell="D17" sqref="D17:G17"/>
      <selection pane="bottomRight" activeCell="B44" sqref="B44"/>
    </sheetView>
  </sheetViews>
  <sheetFormatPr defaultRowHeight="15" x14ac:dyDescent="0.25"/>
  <cols>
    <col min="1" max="1" width="4.7109375" bestFit="1" customWidth="1"/>
    <col min="2" max="2" width="99.7109375" customWidth="1"/>
    <col min="3" max="3" width="22.7109375" style="5" customWidth="1"/>
    <col min="4" max="4" width="32.7109375" customWidth="1"/>
    <col min="5" max="5" width="22.7109375" style="9" customWidth="1"/>
    <col min="6" max="6" width="22.7109375" style="10" customWidth="1"/>
    <col min="7" max="7" width="22.7109375" style="9" customWidth="1"/>
    <col min="8" max="8" width="22.7109375" customWidth="1"/>
    <col min="9" max="9" width="43" style="12" customWidth="1"/>
  </cols>
  <sheetData>
    <row r="1" spans="1:12" s="13" customFormat="1" ht="23.25" x14ac:dyDescent="0.35">
      <c r="A1" s="18"/>
      <c r="B1" s="19" t="s">
        <v>31</v>
      </c>
      <c r="C1" s="47"/>
      <c r="D1" s="32"/>
      <c r="E1" s="20"/>
      <c r="F1" s="21"/>
      <c r="G1" s="20"/>
      <c r="H1" s="22"/>
      <c r="I1" s="23" t="str" cm="1">
        <f t="array" ref="I1:L1">'Algemene gegevens'!D3:G3</f>
        <v>Europees openbare aanbesteding Schoolmeubilair</v>
      </c>
      <c r="J1" s="13">
        <v>0</v>
      </c>
      <c r="K1" s="13">
        <v>0</v>
      </c>
      <c r="L1" s="13">
        <v>0</v>
      </c>
    </row>
    <row r="2" spans="1:12" x14ac:dyDescent="0.25">
      <c r="A2" s="14"/>
    </row>
    <row r="3" spans="1:12" ht="15.75" x14ac:dyDescent="0.25">
      <c r="A3" s="14"/>
      <c r="B3" s="27" t="s">
        <v>29</v>
      </c>
      <c r="C3" s="24" t="s">
        <v>28</v>
      </c>
      <c r="D3" s="27" t="s">
        <v>8</v>
      </c>
      <c r="E3" s="25" t="s">
        <v>25</v>
      </c>
      <c r="F3" s="26" t="s">
        <v>24</v>
      </c>
      <c r="G3" s="25" t="s">
        <v>23</v>
      </c>
      <c r="H3" s="27" t="s">
        <v>16</v>
      </c>
      <c r="I3" s="24" t="s">
        <v>15</v>
      </c>
    </row>
    <row r="4" spans="1:12" x14ac:dyDescent="0.25">
      <c r="A4" s="14"/>
      <c r="B4" s="40"/>
      <c r="C4" s="48"/>
      <c r="D4" s="37"/>
      <c r="E4" s="38"/>
      <c r="F4" s="39"/>
      <c r="G4" s="6">
        <f>E4-(F4*E4)</f>
        <v>0</v>
      </c>
      <c r="H4" s="1">
        <f>G4*C4</f>
        <v>0</v>
      </c>
      <c r="I4" s="40"/>
    </row>
    <row r="5" spans="1:12" x14ac:dyDescent="0.25">
      <c r="A5" s="14"/>
      <c r="B5" s="40"/>
      <c r="C5" s="48"/>
      <c r="D5" s="37"/>
      <c r="E5" s="38"/>
      <c r="F5" s="39"/>
      <c r="G5" s="6">
        <f t="shared" ref="G5:G40" si="0">E5-(F5*E5)</f>
        <v>0</v>
      </c>
      <c r="H5" s="1">
        <f t="shared" ref="H5:H40" si="1">G5*C5</f>
        <v>0</v>
      </c>
      <c r="I5" s="40"/>
    </row>
    <row r="6" spans="1:12" x14ac:dyDescent="0.25">
      <c r="A6" s="14"/>
      <c r="B6" s="40"/>
      <c r="C6" s="48"/>
      <c r="D6" s="37"/>
      <c r="E6" s="38"/>
      <c r="F6" s="39"/>
      <c r="G6" s="6">
        <f t="shared" si="0"/>
        <v>0</v>
      </c>
      <c r="H6" s="1">
        <f t="shared" si="1"/>
        <v>0</v>
      </c>
      <c r="I6" s="40"/>
    </row>
    <row r="7" spans="1:12" x14ac:dyDescent="0.25">
      <c r="A7" s="14"/>
      <c r="B7" s="40"/>
      <c r="C7" s="48"/>
      <c r="D7" s="37"/>
      <c r="E7" s="38"/>
      <c r="F7" s="39"/>
      <c r="G7" s="6">
        <f t="shared" si="0"/>
        <v>0</v>
      </c>
      <c r="H7" s="1">
        <f t="shared" si="1"/>
        <v>0</v>
      </c>
      <c r="I7" s="40"/>
    </row>
    <row r="8" spans="1:12" x14ac:dyDescent="0.25">
      <c r="A8" s="14"/>
      <c r="B8" s="40"/>
      <c r="C8" s="48"/>
      <c r="D8" s="37"/>
      <c r="E8" s="38"/>
      <c r="F8" s="39"/>
      <c r="G8" s="6">
        <f t="shared" si="0"/>
        <v>0</v>
      </c>
      <c r="H8" s="1">
        <f t="shared" si="1"/>
        <v>0</v>
      </c>
      <c r="I8" s="40"/>
    </row>
    <row r="9" spans="1:12" x14ac:dyDescent="0.25">
      <c r="A9" s="14"/>
      <c r="B9" s="40"/>
      <c r="C9" s="48"/>
      <c r="D9" s="37"/>
      <c r="E9" s="38"/>
      <c r="F9" s="39"/>
      <c r="G9" s="6">
        <f t="shared" si="0"/>
        <v>0</v>
      </c>
      <c r="H9" s="1">
        <f t="shared" si="1"/>
        <v>0</v>
      </c>
      <c r="I9" s="40"/>
    </row>
    <row r="10" spans="1:12" x14ac:dyDescent="0.25">
      <c r="A10" s="14"/>
      <c r="B10" s="40"/>
      <c r="C10" s="48"/>
      <c r="D10" s="37"/>
      <c r="E10" s="38"/>
      <c r="F10" s="39"/>
      <c r="G10" s="6">
        <f t="shared" si="0"/>
        <v>0</v>
      </c>
      <c r="H10" s="1">
        <f t="shared" si="1"/>
        <v>0</v>
      </c>
      <c r="I10" s="40"/>
    </row>
    <row r="11" spans="1:12" x14ac:dyDescent="0.25">
      <c r="A11" s="14"/>
      <c r="B11" s="40"/>
      <c r="C11" s="48"/>
      <c r="D11" s="37"/>
      <c r="E11" s="38"/>
      <c r="F11" s="39"/>
      <c r="G11" s="6">
        <f t="shared" si="0"/>
        <v>0</v>
      </c>
      <c r="H11" s="1">
        <f t="shared" si="1"/>
        <v>0</v>
      </c>
      <c r="I11" s="40"/>
    </row>
    <row r="12" spans="1:12" x14ac:dyDescent="0.25">
      <c r="A12" s="14"/>
      <c r="B12" s="40"/>
      <c r="C12" s="48"/>
      <c r="D12" s="37"/>
      <c r="E12" s="38"/>
      <c r="F12" s="39"/>
      <c r="G12" s="6">
        <f t="shared" si="0"/>
        <v>0</v>
      </c>
      <c r="H12" s="1">
        <f t="shared" si="1"/>
        <v>0</v>
      </c>
      <c r="I12" s="40"/>
    </row>
    <row r="13" spans="1:12" x14ac:dyDescent="0.25">
      <c r="A13" s="14"/>
      <c r="B13" s="40"/>
      <c r="C13" s="48"/>
      <c r="D13" s="37"/>
      <c r="E13" s="38"/>
      <c r="F13" s="39"/>
      <c r="G13" s="6">
        <f t="shared" si="0"/>
        <v>0</v>
      </c>
      <c r="H13" s="1">
        <f t="shared" si="1"/>
        <v>0</v>
      </c>
      <c r="I13" s="40"/>
    </row>
    <row r="14" spans="1:12" x14ac:dyDescent="0.25">
      <c r="A14" s="14"/>
      <c r="B14" s="40"/>
      <c r="C14" s="48"/>
      <c r="D14" s="37"/>
      <c r="E14" s="38"/>
      <c r="F14" s="39"/>
      <c r="G14" s="6">
        <f t="shared" si="0"/>
        <v>0</v>
      </c>
      <c r="H14" s="1">
        <f t="shared" si="1"/>
        <v>0</v>
      </c>
      <c r="I14" s="40"/>
    </row>
    <row r="15" spans="1:12" x14ac:dyDescent="0.25">
      <c r="A15" s="14"/>
      <c r="B15" s="40"/>
      <c r="C15" s="48"/>
      <c r="D15" s="37"/>
      <c r="E15" s="38"/>
      <c r="F15" s="39"/>
      <c r="G15" s="6">
        <f t="shared" si="0"/>
        <v>0</v>
      </c>
      <c r="H15" s="1">
        <f t="shared" si="1"/>
        <v>0</v>
      </c>
      <c r="I15" s="40"/>
    </row>
    <row r="16" spans="1:12" x14ac:dyDescent="0.25">
      <c r="A16" s="14"/>
      <c r="B16" s="40"/>
      <c r="C16" s="48"/>
      <c r="D16" s="37"/>
      <c r="E16" s="38"/>
      <c r="F16" s="39"/>
      <c r="G16" s="6">
        <f t="shared" si="0"/>
        <v>0</v>
      </c>
      <c r="H16" s="1">
        <f t="shared" si="1"/>
        <v>0</v>
      </c>
      <c r="I16" s="40"/>
    </row>
    <row r="17" spans="1:9" x14ac:dyDescent="0.25">
      <c r="A17" s="14"/>
      <c r="B17" s="40"/>
      <c r="C17" s="48"/>
      <c r="D17" s="37"/>
      <c r="E17" s="38"/>
      <c r="F17" s="39"/>
      <c r="G17" s="6">
        <f t="shared" si="0"/>
        <v>0</v>
      </c>
      <c r="H17" s="1">
        <f t="shared" si="1"/>
        <v>0</v>
      </c>
      <c r="I17" s="40"/>
    </row>
    <row r="18" spans="1:9" x14ac:dyDescent="0.25">
      <c r="A18" s="14"/>
      <c r="B18" s="40"/>
      <c r="C18" s="48"/>
      <c r="D18" s="37"/>
      <c r="E18" s="38"/>
      <c r="F18" s="39"/>
      <c r="G18" s="6">
        <f t="shared" si="0"/>
        <v>0</v>
      </c>
      <c r="H18" s="1">
        <f t="shared" si="1"/>
        <v>0</v>
      </c>
      <c r="I18" s="40"/>
    </row>
    <row r="19" spans="1:9" x14ac:dyDescent="0.25">
      <c r="A19" s="14"/>
      <c r="B19" s="40"/>
      <c r="C19" s="48"/>
      <c r="D19" s="37"/>
      <c r="E19" s="38"/>
      <c r="F19" s="39"/>
      <c r="G19" s="6">
        <f t="shared" si="0"/>
        <v>0</v>
      </c>
      <c r="H19" s="1">
        <f t="shared" si="1"/>
        <v>0</v>
      </c>
      <c r="I19" s="40"/>
    </row>
    <row r="20" spans="1:9" x14ac:dyDescent="0.25">
      <c r="A20" s="14"/>
      <c r="B20" s="40"/>
      <c r="C20" s="48"/>
      <c r="D20" s="37"/>
      <c r="E20" s="38"/>
      <c r="F20" s="39"/>
      <c r="G20" s="6">
        <f t="shared" si="0"/>
        <v>0</v>
      </c>
      <c r="H20" s="1">
        <f t="shared" si="1"/>
        <v>0</v>
      </c>
      <c r="I20" s="40"/>
    </row>
    <row r="21" spans="1:9" x14ac:dyDescent="0.25">
      <c r="A21" s="14"/>
      <c r="B21" s="40"/>
      <c r="C21" s="48"/>
      <c r="D21" s="37"/>
      <c r="E21" s="38"/>
      <c r="F21" s="39"/>
      <c r="G21" s="6">
        <f t="shared" si="0"/>
        <v>0</v>
      </c>
      <c r="H21" s="1">
        <f t="shared" si="1"/>
        <v>0</v>
      </c>
      <c r="I21" s="40"/>
    </row>
    <row r="22" spans="1:9" x14ac:dyDescent="0.25">
      <c r="A22" s="14"/>
      <c r="B22" s="40"/>
      <c r="C22" s="48"/>
      <c r="D22" s="37"/>
      <c r="E22" s="38"/>
      <c r="F22" s="39"/>
      <c r="G22" s="6">
        <f t="shared" si="0"/>
        <v>0</v>
      </c>
      <c r="H22" s="1">
        <f t="shared" si="1"/>
        <v>0</v>
      </c>
      <c r="I22" s="40"/>
    </row>
    <row r="23" spans="1:9" x14ac:dyDescent="0.25">
      <c r="A23" s="14"/>
      <c r="B23" s="40"/>
      <c r="C23" s="48"/>
      <c r="D23" s="37"/>
      <c r="E23" s="38"/>
      <c r="F23" s="39"/>
      <c r="G23" s="6">
        <f t="shared" si="0"/>
        <v>0</v>
      </c>
      <c r="H23" s="1">
        <f t="shared" si="1"/>
        <v>0</v>
      </c>
      <c r="I23" s="40"/>
    </row>
    <row r="24" spans="1:9" x14ac:dyDescent="0.25">
      <c r="A24" s="14"/>
      <c r="B24" s="40"/>
      <c r="C24" s="48"/>
      <c r="D24" s="37"/>
      <c r="E24" s="38"/>
      <c r="F24" s="39"/>
      <c r="G24" s="6">
        <f t="shared" si="0"/>
        <v>0</v>
      </c>
      <c r="H24" s="1">
        <f t="shared" si="1"/>
        <v>0</v>
      </c>
      <c r="I24" s="40"/>
    </row>
    <row r="25" spans="1:9" x14ac:dyDescent="0.25">
      <c r="A25" s="14"/>
      <c r="B25" s="40"/>
      <c r="C25" s="48"/>
      <c r="D25" s="37"/>
      <c r="E25" s="38"/>
      <c r="F25" s="39"/>
      <c r="G25" s="6">
        <f t="shared" si="0"/>
        <v>0</v>
      </c>
      <c r="H25" s="1">
        <f t="shared" si="1"/>
        <v>0</v>
      </c>
      <c r="I25" s="40"/>
    </row>
    <row r="26" spans="1:9" x14ac:dyDescent="0.25">
      <c r="A26" s="14"/>
      <c r="B26" s="40"/>
      <c r="C26" s="48"/>
      <c r="D26" s="37"/>
      <c r="E26" s="38"/>
      <c r="F26" s="39"/>
      <c r="G26" s="6">
        <f t="shared" si="0"/>
        <v>0</v>
      </c>
      <c r="H26" s="1">
        <f t="shared" si="1"/>
        <v>0</v>
      </c>
      <c r="I26" s="40"/>
    </row>
    <row r="27" spans="1:9" x14ac:dyDescent="0.25">
      <c r="A27" s="14"/>
      <c r="B27" s="40"/>
      <c r="C27" s="48"/>
      <c r="D27" s="37"/>
      <c r="E27" s="38"/>
      <c r="F27" s="39"/>
      <c r="G27" s="6">
        <f t="shared" si="0"/>
        <v>0</v>
      </c>
      <c r="H27" s="1">
        <f t="shared" si="1"/>
        <v>0</v>
      </c>
      <c r="I27" s="40"/>
    </row>
    <row r="28" spans="1:9" x14ac:dyDescent="0.25">
      <c r="A28" s="14"/>
      <c r="B28" s="40"/>
      <c r="C28" s="48"/>
      <c r="D28" s="37"/>
      <c r="E28" s="38"/>
      <c r="F28" s="39"/>
      <c r="G28" s="6">
        <f t="shared" si="0"/>
        <v>0</v>
      </c>
      <c r="H28" s="1">
        <f t="shared" si="1"/>
        <v>0</v>
      </c>
      <c r="I28" s="40"/>
    </row>
    <row r="29" spans="1:9" x14ac:dyDescent="0.25">
      <c r="A29" s="14"/>
      <c r="B29" s="40"/>
      <c r="C29" s="48"/>
      <c r="D29" s="37"/>
      <c r="E29" s="38"/>
      <c r="F29" s="39"/>
      <c r="G29" s="6">
        <f t="shared" si="0"/>
        <v>0</v>
      </c>
      <c r="H29" s="1">
        <f t="shared" si="1"/>
        <v>0</v>
      </c>
      <c r="I29" s="40"/>
    </row>
    <row r="30" spans="1:9" x14ac:dyDescent="0.25">
      <c r="A30" s="14"/>
      <c r="B30" s="40"/>
      <c r="C30" s="48"/>
      <c r="D30" s="37"/>
      <c r="E30" s="38"/>
      <c r="F30" s="39"/>
      <c r="G30" s="6">
        <f t="shared" si="0"/>
        <v>0</v>
      </c>
      <c r="H30" s="1">
        <f t="shared" si="1"/>
        <v>0</v>
      </c>
      <c r="I30" s="40"/>
    </row>
    <row r="31" spans="1:9" x14ac:dyDescent="0.25">
      <c r="A31" s="14"/>
      <c r="B31" s="40"/>
      <c r="C31" s="48"/>
      <c r="D31" s="37"/>
      <c r="E31" s="38"/>
      <c r="F31" s="39"/>
      <c r="G31" s="6">
        <f t="shared" si="0"/>
        <v>0</v>
      </c>
      <c r="H31" s="1">
        <f t="shared" si="1"/>
        <v>0</v>
      </c>
      <c r="I31" s="40"/>
    </row>
    <row r="32" spans="1:9" x14ac:dyDescent="0.25">
      <c r="A32" s="14"/>
      <c r="B32" s="40"/>
      <c r="C32" s="48"/>
      <c r="D32" s="37"/>
      <c r="E32" s="38"/>
      <c r="F32" s="39"/>
      <c r="G32" s="6">
        <f t="shared" si="0"/>
        <v>0</v>
      </c>
      <c r="H32" s="1">
        <f t="shared" si="1"/>
        <v>0</v>
      </c>
      <c r="I32" s="40"/>
    </row>
    <row r="33" spans="1:9" x14ac:dyDescent="0.25">
      <c r="A33" s="14"/>
      <c r="B33" s="40"/>
      <c r="C33" s="48"/>
      <c r="D33" s="37"/>
      <c r="E33" s="38"/>
      <c r="F33" s="39"/>
      <c r="G33" s="6">
        <f t="shared" si="0"/>
        <v>0</v>
      </c>
      <c r="H33" s="1">
        <f t="shared" si="1"/>
        <v>0</v>
      </c>
      <c r="I33" s="40"/>
    </row>
    <row r="34" spans="1:9" x14ac:dyDescent="0.25">
      <c r="A34" s="14"/>
      <c r="B34" s="40"/>
      <c r="C34" s="48"/>
      <c r="D34" s="37"/>
      <c r="E34" s="38"/>
      <c r="F34" s="39"/>
      <c r="G34" s="6">
        <f t="shared" si="0"/>
        <v>0</v>
      </c>
      <c r="H34" s="1">
        <f t="shared" si="1"/>
        <v>0</v>
      </c>
      <c r="I34" s="40"/>
    </row>
    <row r="35" spans="1:9" x14ac:dyDescent="0.25">
      <c r="A35" s="14"/>
      <c r="B35" s="40"/>
      <c r="C35" s="48"/>
      <c r="D35" s="37"/>
      <c r="E35" s="38"/>
      <c r="F35" s="39"/>
      <c r="G35" s="6">
        <f t="shared" si="0"/>
        <v>0</v>
      </c>
      <c r="H35" s="1">
        <f t="shared" si="1"/>
        <v>0</v>
      </c>
      <c r="I35" s="40"/>
    </row>
    <row r="36" spans="1:9" x14ac:dyDescent="0.25">
      <c r="A36" s="14"/>
      <c r="B36" s="40"/>
      <c r="C36" s="48"/>
      <c r="D36" s="37"/>
      <c r="E36" s="38"/>
      <c r="F36" s="39"/>
      <c r="G36" s="6">
        <f t="shared" si="0"/>
        <v>0</v>
      </c>
      <c r="H36" s="1">
        <f t="shared" si="1"/>
        <v>0</v>
      </c>
      <c r="I36" s="40"/>
    </row>
    <row r="37" spans="1:9" x14ac:dyDescent="0.25">
      <c r="A37" s="14"/>
      <c r="B37" s="40"/>
      <c r="C37" s="48"/>
      <c r="D37" s="37"/>
      <c r="E37" s="38"/>
      <c r="F37" s="39"/>
      <c r="G37" s="6">
        <f t="shared" si="0"/>
        <v>0</v>
      </c>
      <c r="H37" s="1">
        <f t="shared" si="1"/>
        <v>0</v>
      </c>
      <c r="I37" s="40"/>
    </row>
    <row r="38" spans="1:9" x14ac:dyDescent="0.25">
      <c r="A38" s="14"/>
      <c r="B38" s="40"/>
      <c r="C38" s="48"/>
      <c r="D38" s="37"/>
      <c r="E38" s="38"/>
      <c r="F38" s="39"/>
      <c r="G38" s="6">
        <f t="shared" si="0"/>
        <v>0</v>
      </c>
      <c r="H38" s="1">
        <f t="shared" si="1"/>
        <v>0</v>
      </c>
      <c r="I38" s="40"/>
    </row>
    <row r="39" spans="1:9" x14ac:dyDescent="0.25">
      <c r="A39" s="14"/>
      <c r="B39" s="40"/>
      <c r="C39" s="48"/>
      <c r="D39" s="37"/>
      <c r="E39" s="38"/>
      <c r="F39" s="39"/>
      <c r="G39" s="6">
        <f t="shared" si="0"/>
        <v>0</v>
      </c>
      <c r="H39" s="1">
        <f t="shared" si="1"/>
        <v>0</v>
      </c>
      <c r="I39" s="40"/>
    </row>
    <row r="40" spans="1:9" x14ac:dyDescent="0.25">
      <c r="A40" s="14"/>
      <c r="B40" s="40"/>
      <c r="C40" s="48"/>
      <c r="D40" s="37"/>
      <c r="E40" s="38"/>
      <c r="F40" s="39"/>
      <c r="G40" s="6">
        <f t="shared" si="0"/>
        <v>0</v>
      </c>
      <c r="H40" s="1">
        <f t="shared" si="1"/>
        <v>0</v>
      </c>
      <c r="I40" s="40"/>
    </row>
    <row r="41" spans="1:9" x14ac:dyDescent="0.25">
      <c r="A41" s="14"/>
      <c r="B41" s="2"/>
      <c r="C41" s="3"/>
      <c r="D41" s="2"/>
      <c r="E41" s="7"/>
      <c r="F41" s="8"/>
      <c r="G41" s="7"/>
      <c r="H41" s="4"/>
      <c r="I41" s="11"/>
    </row>
    <row r="42" spans="1:9" ht="18" customHeight="1" x14ac:dyDescent="0.25">
      <c r="A42" s="14"/>
      <c r="B42" s="41"/>
      <c r="C42" s="28"/>
      <c r="D42" s="29"/>
      <c r="E42" s="29"/>
      <c r="F42" s="28" t="s">
        <v>30</v>
      </c>
      <c r="G42" s="28"/>
      <c r="H42" s="30">
        <f>SUM(H4:H41)</f>
        <v>0</v>
      </c>
      <c r="I42" s="42"/>
    </row>
    <row r="43" spans="1:9" ht="18" customHeight="1" x14ac:dyDescent="0.25">
      <c r="A43" s="14"/>
      <c r="B43" s="43"/>
      <c r="C43" s="31"/>
      <c r="D43" s="32"/>
      <c r="E43" s="32"/>
      <c r="F43" s="31" t="s">
        <v>26</v>
      </c>
      <c r="G43" s="31"/>
      <c r="H43" s="33">
        <f>(H42*1.21)-H42</f>
        <v>0</v>
      </c>
      <c r="I43" s="44"/>
    </row>
    <row r="44" spans="1:9" ht="18" customHeight="1" x14ac:dyDescent="0.25">
      <c r="A44" s="14"/>
      <c r="B44" s="45"/>
      <c r="C44" s="34"/>
      <c r="D44" s="35"/>
      <c r="E44" s="35"/>
      <c r="F44" s="34" t="s">
        <v>27</v>
      </c>
      <c r="G44" s="34"/>
      <c r="H44" s="36">
        <f>H42+H43</f>
        <v>0</v>
      </c>
      <c r="I44" s="4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F2FC-57E0-498E-BE51-91929B913E73}">
  <sheetPr>
    <tabColor rgb="FFC2E76B"/>
  </sheetPr>
  <dimension ref="A1:K57"/>
  <sheetViews>
    <sheetView showGridLines="0" tabSelected="1" zoomScale="85" zoomScaleNormal="85" workbookViewId="0">
      <pane ySplit="3" topLeftCell="A21" activePane="bottomLeft" state="frozen"/>
      <selection activeCell="B36" sqref="B36"/>
      <selection pane="bottomLeft" activeCell="A47" sqref="A47:XFD49"/>
    </sheetView>
  </sheetViews>
  <sheetFormatPr defaultRowHeight="15" x14ac:dyDescent="0.25"/>
  <cols>
    <col min="1" max="1" width="4.7109375" bestFit="1" customWidth="1"/>
    <col min="2" max="2" width="60.7109375" customWidth="1"/>
    <col min="3" max="3" width="22.7109375" style="5" customWidth="1"/>
    <col min="4" max="4" width="64" style="59" customWidth="1"/>
    <col min="5" max="5" width="22.7109375" style="9" customWidth="1"/>
    <col min="6" max="6" width="22.7109375" style="10" customWidth="1"/>
    <col min="7" max="7" width="22.7109375" style="9" customWidth="1"/>
    <col min="8" max="8" width="22.7109375" customWidth="1"/>
  </cols>
  <sheetData>
    <row r="1" spans="1:11" s="13" customFormat="1" ht="23.25" customHeight="1" x14ac:dyDescent="0.35">
      <c r="A1" s="18"/>
      <c r="B1" s="19" t="s">
        <v>44</v>
      </c>
      <c r="C1" s="18"/>
      <c r="D1" s="56"/>
      <c r="E1" s="20"/>
      <c r="F1" s="21"/>
      <c r="G1" s="20"/>
      <c r="H1" s="70" t="str" cm="1">
        <f t="array" ref="H1:K1">'Algemene gegevens'!D3:G3</f>
        <v>Europees openbare aanbesteding Schoolmeubilair</v>
      </c>
      <c r="I1" s="13">
        <v>0</v>
      </c>
      <c r="J1" s="13">
        <v>0</v>
      </c>
      <c r="K1" s="13">
        <v>0</v>
      </c>
    </row>
    <row r="2" spans="1:11" s="13" customFormat="1" ht="23.25" customHeight="1" x14ac:dyDescent="0.35">
      <c r="A2" s="18"/>
      <c r="B2" s="19"/>
      <c r="C2" s="18"/>
      <c r="D2" s="56"/>
      <c r="E2" s="20"/>
      <c r="F2" s="21"/>
      <c r="G2" s="20"/>
      <c r="H2" s="22"/>
    </row>
    <row r="3" spans="1:11" ht="23.25" customHeight="1" x14ac:dyDescent="0.25">
      <c r="A3" s="18"/>
      <c r="B3" s="14"/>
      <c r="C3" s="54" t="s">
        <v>90</v>
      </c>
      <c r="D3" s="55" t="s">
        <v>91</v>
      </c>
      <c r="E3" s="71" t="s">
        <v>25</v>
      </c>
      <c r="F3" s="72" t="s">
        <v>24</v>
      </c>
      <c r="G3" s="71" t="s">
        <v>23</v>
      </c>
      <c r="H3" s="54" t="s">
        <v>16</v>
      </c>
    </row>
    <row r="4" spans="1:11" ht="15.75" x14ac:dyDescent="0.25">
      <c r="A4" s="18"/>
      <c r="B4" s="50" t="s">
        <v>92</v>
      </c>
      <c r="C4" s="73"/>
      <c r="D4" s="57"/>
      <c r="E4" s="74"/>
      <c r="F4" s="75"/>
      <c r="G4" s="74"/>
      <c r="H4" s="73"/>
    </row>
    <row r="5" spans="1:11" x14ac:dyDescent="0.25">
      <c r="A5" s="18" t="s">
        <v>35</v>
      </c>
      <c r="B5" s="83" t="s">
        <v>93</v>
      </c>
      <c r="C5" s="126">
        <v>120</v>
      </c>
      <c r="D5" s="51"/>
      <c r="E5" s="52"/>
      <c r="F5" s="53"/>
      <c r="G5" s="76">
        <f>E5-(F5*E5)</f>
        <v>0</v>
      </c>
      <c r="H5" s="107">
        <f>G5*C5</f>
        <v>0</v>
      </c>
    </row>
    <row r="6" spans="1:11" x14ac:dyDescent="0.25">
      <c r="A6" s="18" t="s">
        <v>36</v>
      </c>
      <c r="B6" s="83" t="s">
        <v>163</v>
      </c>
      <c r="C6" s="78">
        <v>65</v>
      </c>
      <c r="D6" s="103" t="s">
        <v>94</v>
      </c>
      <c r="E6" s="38"/>
      <c r="F6" s="39"/>
      <c r="G6" s="6">
        <f t="shared" ref="G6:G26" si="0">E6-(F6*E6)</f>
        <v>0</v>
      </c>
      <c r="H6" s="1">
        <f t="shared" ref="H6:H26" si="1">G6*C6</f>
        <v>0</v>
      </c>
    </row>
    <row r="7" spans="1:11" x14ac:dyDescent="0.25">
      <c r="A7" s="18" t="s">
        <v>37</v>
      </c>
      <c r="B7" s="83" t="s">
        <v>95</v>
      </c>
      <c r="C7" s="78">
        <v>65</v>
      </c>
      <c r="D7" s="103" t="s">
        <v>94</v>
      </c>
      <c r="E7" s="38"/>
      <c r="F7" s="39"/>
      <c r="G7" s="6">
        <f t="shared" si="0"/>
        <v>0</v>
      </c>
      <c r="H7" s="1">
        <f t="shared" si="1"/>
        <v>0</v>
      </c>
    </row>
    <row r="8" spans="1:11" ht="15.75" x14ac:dyDescent="0.25">
      <c r="A8" s="18"/>
      <c r="B8" s="79" t="s">
        <v>96</v>
      </c>
      <c r="C8" s="108"/>
      <c r="D8" s="81"/>
      <c r="E8" s="82"/>
      <c r="F8" s="26"/>
      <c r="G8" s="82"/>
      <c r="H8" s="82"/>
    </row>
    <row r="9" spans="1:11" x14ac:dyDescent="0.25">
      <c r="A9" s="18" t="s">
        <v>38</v>
      </c>
      <c r="B9" s="83" t="s">
        <v>97</v>
      </c>
      <c r="C9" s="78">
        <v>250</v>
      </c>
      <c r="D9" s="37"/>
      <c r="E9" s="38"/>
      <c r="F9" s="39"/>
      <c r="G9" s="6">
        <f t="shared" si="0"/>
        <v>0</v>
      </c>
      <c r="H9" s="1">
        <f t="shared" si="1"/>
        <v>0</v>
      </c>
    </row>
    <row r="10" spans="1:11" x14ac:dyDescent="0.25">
      <c r="A10" s="18" t="s">
        <v>39</v>
      </c>
      <c r="B10" s="83" t="s">
        <v>98</v>
      </c>
      <c r="C10" s="78">
        <v>125</v>
      </c>
      <c r="D10" s="37"/>
      <c r="E10" s="38"/>
      <c r="F10" s="39"/>
      <c r="G10" s="6">
        <f t="shared" si="0"/>
        <v>0</v>
      </c>
      <c r="H10" s="1">
        <f>G10*C10</f>
        <v>0</v>
      </c>
    </row>
    <row r="11" spans="1:11" x14ac:dyDescent="0.25">
      <c r="A11" s="18" t="s">
        <v>40</v>
      </c>
      <c r="B11" s="83" t="s">
        <v>99</v>
      </c>
      <c r="C11" s="78">
        <v>125</v>
      </c>
      <c r="D11" s="37"/>
      <c r="E11" s="38"/>
      <c r="F11" s="39"/>
      <c r="G11" s="6">
        <f t="shared" si="0"/>
        <v>0</v>
      </c>
      <c r="H11" s="1">
        <f>G11*C11</f>
        <v>0</v>
      </c>
    </row>
    <row r="12" spans="1:11" ht="15.75" x14ac:dyDescent="0.25">
      <c r="A12" s="18"/>
      <c r="B12" s="79" t="s">
        <v>100</v>
      </c>
      <c r="C12" s="108"/>
      <c r="D12" s="81"/>
      <c r="E12" s="82"/>
      <c r="F12" s="26"/>
      <c r="G12" s="82"/>
      <c r="H12" s="82"/>
    </row>
    <row r="13" spans="1:11" x14ac:dyDescent="0.25">
      <c r="A13" s="18" t="s">
        <v>41</v>
      </c>
      <c r="B13" s="83" t="s">
        <v>101</v>
      </c>
      <c r="C13" s="78">
        <v>30</v>
      </c>
      <c r="D13" s="37"/>
      <c r="E13" s="38"/>
      <c r="F13" s="39"/>
      <c r="G13" s="6">
        <f t="shared" si="0"/>
        <v>0</v>
      </c>
      <c r="H13" s="1">
        <f t="shared" si="1"/>
        <v>0</v>
      </c>
    </row>
    <row r="14" spans="1:11" x14ac:dyDescent="0.25">
      <c r="A14" s="18" t="s">
        <v>72</v>
      </c>
      <c r="B14" s="83" t="s">
        <v>102</v>
      </c>
      <c r="C14" s="78">
        <v>30</v>
      </c>
      <c r="D14" s="37"/>
      <c r="E14" s="38"/>
      <c r="F14" s="39"/>
      <c r="G14" s="6">
        <f t="shared" si="0"/>
        <v>0</v>
      </c>
      <c r="H14" s="1">
        <f t="shared" si="1"/>
        <v>0</v>
      </c>
    </row>
    <row r="15" spans="1:11" x14ac:dyDescent="0.25">
      <c r="A15" s="18" t="s">
        <v>73</v>
      </c>
      <c r="B15" s="77" t="s">
        <v>103</v>
      </c>
      <c r="C15" s="78">
        <v>30</v>
      </c>
      <c r="D15" s="37"/>
      <c r="E15" s="38"/>
      <c r="F15" s="39"/>
      <c r="G15" s="6">
        <f t="shared" si="0"/>
        <v>0</v>
      </c>
      <c r="H15" s="1">
        <f t="shared" si="1"/>
        <v>0</v>
      </c>
    </row>
    <row r="16" spans="1:11" ht="15.75" x14ac:dyDescent="0.25">
      <c r="A16" s="18"/>
      <c r="B16" s="79" t="s">
        <v>104</v>
      </c>
      <c r="C16" s="108"/>
      <c r="D16" s="81"/>
      <c r="E16" s="82"/>
      <c r="F16" s="26"/>
      <c r="G16" s="82"/>
      <c r="H16" s="82"/>
    </row>
    <row r="17" spans="1:8" x14ac:dyDescent="0.25">
      <c r="A17" s="18" t="s">
        <v>43</v>
      </c>
      <c r="B17" s="83" t="s">
        <v>105</v>
      </c>
      <c r="C17" s="78">
        <v>3</v>
      </c>
      <c r="D17" s="37"/>
      <c r="E17" s="38"/>
      <c r="F17" s="39"/>
      <c r="G17" s="6">
        <f t="shared" si="0"/>
        <v>0</v>
      </c>
      <c r="H17" s="1">
        <f t="shared" si="1"/>
        <v>0</v>
      </c>
    </row>
    <row r="18" spans="1:8" x14ac:dyDescent="0.25">
      <c r="A18" s="18" t="s">
        <v>75</v>
      </c>
      <c r="B18" s="83" t="s">
        <v>106</v>
      </c>
      <c r="C18" s="78">
        <v>1</v>
      </c>
      <c r="D18" s="37"/>
      <c r="E18" s="38"/>
      <c r="F18" s="39"/>
      <c r="G18" s="6">
        <f t="shared" si="0"/>
        <v>0</v>
      </c>
      <c r="H18" s="1">
        <f t="shared" si="1"/>
        <v>0</v>
      </c>
    </row>
    <row r="19" spans="1:8" x14ac:dyDescent="0.25">
      <c r="A19" s="18" t="s">
        <v>76</v>
      </c>
      <c r="B19" s="83" t="s">
        <v>107</v>
      </c>
      <c r="C19" s="78">
        <v>12</v>
      </c>
      <c r="D19" s="37"/>
      <c r="E19" s="38"/>
      <c r="F19" s="39"/>
      <c r="G19" s="6">
        <f t="shared" si="0"/>
        <v>0</v>
      </c>
      <c r="H19" s="1">
        <f t="shared" si="1"/>
        <v>0</v>
      </c>
    </row>
    <row r="20" spans="1:8" x14ac:dyDescent="0.25">
      <c r="A20" s="18" t="s">
        <v>77</v>
      </c>
      <c r="B20" s="83" t="s">
        <v>108</v>
      </c>
      <c r="C20" s="78">
        <v>12</v>
      </c>
      <c r="D20" s="37"/>
      <c r="E20" s="38"/>
      <c r="F20" s="39"/>
      <c r="G20" s="6">
        <f t="shared" si="0"/>
        <v>0</v>
      </c>
      <c r="H20" s="1">
        <f t="shared" si="1"/>
        <v>0</v>
      </c>
    </row>
    <row r="21" spans="1:8" ht="15.75" x14ac:dyDescent="0.25">
      <c r="A21" s="18"/>
      <c r="B21" s="79" t="s">
        <v>109</v>
      </c>
      <c r="C21" s="108"/>
      <c r="D21" s="81"/>
      <c r="E21" s="82"/>
      <c r="F21" s="26"/>
      <c r="G21" s="82"/>
      <c r="H21" s="82"/>
    </row>
    <row r="22" spans="1:8" x14ac:dyDescent="0.25">
      <c r="A22" s="18" t="s">
        <v>69</v>
      </c>
      <c r="B22" s="77" t="s">
        <v>110</v>
      </c>
      <c r="C22" s="78">
        <v>3</v>
      </c>
      <c r="D22" s="37"/>
      <c r="E22" s="38"/>
      <c r="F22" s="39"/>
      <c r="G22" s="6">
        <f t="shared" si="0"/>
        <v>0</v>
      </c>
      <c r="H22" s="1">
        <f t="shared" si="1"/>
        <v>0</v>
      </c>
    </row>
    <row r="23" spans="1:8" x14ac:dyDescent="0.25">
      <c r="A23" s="18" t="s">
        <v>74</v>
      </c>
      <c r="B23" s="77" t="s">
        <v>111</v>
      </c>
      <c r="C23" s="78">
        <v>3</v>
      </c>
      <c r="D23" s="37"/>
      <c r="E23" s="38"/>
      <c r="F23" s="39"/>
      <c r="G23" s="6">
        <f t="shared" si="0"/>
        <v>0</v>
      </c>
      <c r="H23" s="1">
        <f t="shared" si="1"/>
        <v>0</v>
      </c>
    </row>
    <row r="24" spans="1:8" ht="15.75" x14ac:dyDescent="0.25">
      <c r="A24" s="18"/>
      <c r="B24" s="79" t="s">
        <v>112</v>
      </c>
      <c r="C24" s="108"/>
      <c r="D24" s="81"/>
      <c r="E24" s="82"/>
      <c r="F24" s="26"/>
      <c r="G24" s="82"/>
      <c r="H24" s="82"/>
    </row>
    <row r="25" spans="1:8" x14ac:dyDescent="0.25">
      <c r="A25" s="18" t="s">
        <v>70</v>
      </c>
      <c r="B25" s="83" t="s">
        <v>113</v>
      </c>
      <c r="C25" s="78">
        <v>4</v>
      </c>
      <c r="D25" s="37"/>
      <c r="E25" s="38"/>
      <c r="F25" s="39"/>
      <c r="G25" s="6">
        <f t="shared" si="0"/>
        <v>0</v>
      </c>
      <c r="H25" s="1">
        <f t="shared" si="1"/>
        <v>0</v>
      </c>
    </row>
    <row r="26" spans="1:8" x14ac:dyDescent="0.25">
      <c r="A26" s="18" t="s">
        <v>78</v>
      </c>
      <c r="B26" s="83" t="s">
        <v>114</v>
      </c>
      <c r="C26" s="78">
        <v>8</v>
      </c>
      <c r="D26" s="37"/>
      <c r="E26" s="38"/>
      <c r="F26" s="39"/>
      <c r="G26" s="6">
        <f t="shared" si="0"/>
        <v>0</v>
      </c>
      <c r="H26" s="1">
        <f t="shared" si="1"/>
        <v>0</v>
      </c>
    </row>
    <row r="27" spans="1:8" ht="15.75" x14ac:dyDescent="0.25">
      <c r="A27" s="18"/>
      <c r="B27" s="79" t="s">
        <v>115</v>
      </c>
      <c r="C27" s="108"/>
      <c r="D27" s="81"/>
      <c r="E27" s="82"/>
      <c r="F27" s="26"/>
      <c r="G27" s="82"/>
      <c r="H27" s="82"/>
    </row>
    <row r="28" spans="1:8" x14ac:dyDescent="0.25">
      <c r="A28" s="18" t="s">
        <v>79</v>
      </c>
      <c r="B28" s="83" t="s">
        <v>116</v>
      </c>
      <c r="C28" s="78">
        <v>2</v>
      </c>
      <c r="D28" s="37"/>
      <c r="E28" s="38"/>
      <c r="F28" s="39"/>
      <c r="G28" s="6">
        <f t="shared" ref="G28:G35" si="2">E28-(F28*E28)</f>
        <v>0</v>
      </c>
      <c r="H28" s="1">
        <f t="shared" ref="H28:H35" si="3">G28*C28</f>
        <v>0</v>
      </c>
    </row>
    <row r="29" spans="1:8" x14ac:dyDescent="0.25">
      <c r="A29" s="18" t="s">
        <v>117</v>
      </c>
      <c r="B29" s="83" t="s">
        <v>118</v>
      </c>
      <c r="C29" s="78">
        <v>2</v>
      </c>
      <c r="D29" s="37"/>
      <c r="E29" s="38"/>
      <c r="F29" s="39"/>
      <c r="G29" s="6">
        <f t="shared" si="2"/>
        <v>0</v>
      </c>
      <c r="H29" s="1">
        <f t="shared" si="3"/>
        <v>0</v>
      </c>
    </row>
    <row r="30" spans="1:8" x14ac:dyDescent="0.25">
      <c r="A30" s="18" t="s">
        <v>119</v>
      </c>
      <c r="B30" s="83" t="s">
        <v>120</v>
      </c>
      <c r="C30" s="78">
        <v>2</v>
      </c>
      <c r="D30" s="37"/>
      <c r="E30" s="38"/>
      <c r="F30" s="39"/>
      <c r="G30" s="6">
        <f t="shared" si="2"/>
        <v>0</v>
      </c>
      <c r="H30" s="1">
        <f t="shared" si="3"/>
        <v>0</v>
      </c>
    </row>
    <row r="31" spans="1:8" x14ac:dyDescent="0.25">
      <c r="A31" s="18" t="s">
        <v>121</v>
      </c>
      <c r="B31" s="83" t="s">
        <v>122</v>
      </c>
      <c r="C31" s="78">
        <v>2</v>
      </c>
      <c r="D31" s="37"/>
      <c r="E31" s="38"/>
      <c r="F31" s="39"/>
      <c r="G31" s="6">
        <f t="shared" si="2"/>
        <v>0</v>
      </c>
      <c r="H31" s="1">
        <f t="shared" si="3"/>
        <v>0</v>
      </c>
    </row>
    <row r="32" spans="1:8" x14ac:dyDescent="0.25">
      <c r="A32" s="18" t="s">
        <v>123</v>
      </c>
      <c r="B32" s="83" t="s">
        <v>124</v>
      </c>
      <c r="C32" s="78">
        <v>2</v>
      </c>
      <c r="D32" s="37"/>
      <c r="E32" s="38"/>
      <c r="F32" s="39"/>
      <c r="G32" s="6">
        <f t="shared" si="2"/>
        <v>0</v>
      </c>
      <c r="H32" s="1">
        <f t="shared" si="3"/>
        <v>0</v>
      </c>
    </row>
    <row r="33" spans="1:8" x14ac:dyDescent="0.25">
      <c r="A33" s="18" t="s">
        <v>125</v>
      </c>
      <c r="B33" s="83" t="s">
        <v>126</v>
      </c>
      <c r="C33" s="78">
        <v>2</v>
      </c>
      <c r="D33" s="37"/>
      <c r="E33" s="38"/>
      <c r="F33" s="39"/>
      <c r="G33" s="6">
        <f t="shared" si="2"/>
        <v>0</v>
      </c>
      <c r="H33" s="1">
        <f t="shared" si="3"/>
        <v>0</v>
      </c>
    </row>
    <row r="34" spans="1:8" x14ac:dyDescent="0.25">
      <c r="A34" s="18" t="s">
        <v>127</v>
      </c>
      <c r="B34" s="83" t="s">
        <v>128</v>
      </c>
      <c r="C34" s="78">
        <v>2</v>
      </c>
      <c r="D34" s="37"/>
      <c r="E34" s="38"/>
      <c r="F34" s="39"/>
      <c r="G34" s="6">
        <f t="shared" si="2"/>
        <v>0</v>
      </c>
      <c r="H34" s="1">
        <f t="shared" si="3"/>
        <v>0</v>
      </c>
    </row>
    <row r="35" spans="1:8" x14ac:dyDescent="0.25">
      <c r="A35" s="18" t="s">
        <v>129</v>
      </c>
      <c r="B35" s="83" t="s">
        <v>122</v>
      </c>
      <c r="C35" s="78">
        <v>2</v>
      </c>
      <c r="D35" s="37"/>
      <c r="E35" s="38"/>
      <c r="F35" s="39"/>
      <c r="G35" s="6">
        <f t="shared" si="2"/>
        <v>0</v>
      </c>
      <c r="H35" s="1">
        <f t="shared" si="3"/>
        <v>0</v>
      </c>
    </row>
    <row r="36" spans="1:8" ht="15.75" x14ac:dyDescent="0.25">
      <c r="A36" s="18"/>
      <c r="B36" s="79" t="s">
        <v>277</v>
      </c>
      <c r="C36" s="80"/>
      <c r="D36" s="81"/>
      <c r="E36" s="82"/>
      <c r="F36" s="26"/>
      <c r="G36" s="82"/>
      <c r="H36" s="82"/>
    </row>
    <row r="37" spans="1:8" x14ac:dyDescent="0.25">
      <c r="A37" s="18" t="s">
        <v>83</v>
      </c>
      <c r="B37" s="83" t="s">
        <v>288</v>
      </c>
      <c r="C37" s="78">
        <v>3</v>
      </c>
      <c r="D37" s="37"/>
      <c r="E37" s="38"/>
      <c r="F37" s="39"/>
      <c r="G37" s="6">
        <f t="shared" ref="G37" si="4">E37-(F37*E37)</f>
        <v>0</v>
      </c>
      <c r="H37" s="1">
        <f t="shared" ref="H37" si="5">G37*C37</f>
        <v>0</v>
      </c>
    </row>
    <row r="38" spans="1:8" x14ac:dyDescent="0.25">
      <c r="A38" s="18"/>
      <c r="B38" s="83" t="s">
        <v>289</v>
      </c>
      <c r="C38" s="78">
        <v>3</v>
      </c>
      <c r="D38" s="37"/>
      <c r="E38" s="38"/>
      <c r="F38" s="39"/>
      <c r="G38" s="6">
        <f t="shared" ref="G38" si="6">E38-(F38*E38)</f>
        <v>0</v>
      </c>
      <c r="H38" s="1">
        <f t="shared" ref="H38" si="7">G38*C38</f>
        <v>0</v>
      </c>
    </row>
    <row r="39" spans="1:8" ht="15.75" x14ac:dyDescent="0.25">
      <c r="A39" s="18"/>
      <c r="B39" s="79" t="s">
        <v>278</v>
      </c>
      <c r="C39" s="80"/>
      <c r="D39" s="81"/>
      <c r="E39" s="82"/>
      <c r="F39" s="26"/>
      <c r="G39" s="82"/>
      <c r="H39" s="82"/>
    </row>
    <row r="40" spans="1:8" x14ac:dyDescent="0.25">
      <c r="A40" s="18" t="s">
        <v>84</v>
      </c>
      <c r="B40" s="83" t="s">
        <v>290</v>
      </c>
      <c r="C40" s="84">
        <v>6</v>
      </c>
      <c r="D40" s="37"/>
      <c r="E40" s="38"/>
      <c r="F40" s="39"/>
      <c r="G40" s="6">
        <f t="shared" ref="G40" si="8">E40-(F40*E40)</f>
        <v>0</v>
      </c>
      <c r="H40" s="1">
        <f t="shared" ref="H40" si="9">G40*C40</f>
        <v>0</v>
      </c>
    </row>
    <row r="41" spans="1:8" x14ac:dyDescent="0.25">
      <c r="A41" s="18" t="s">
        <v>85</v>
      </c>
      <c r="B41" s="86" t="s">
        <v>291</v>
      </c>
      <c r="C41" s="87">
        <v>6</v>
      </c>
      <c r="D41" s="37"/>
      <c r="E41" s="38"/>
      <c r="F41" s="39"/>
      <c r="G41" s="6">
        <f t="shared" ref="G41" si="10">E41-(F41*E41)</f>
        <v>0</v>
      </c>
      <c r="H41" s="1">
        <f t="shared" ref="H41" si="11">G41*C41</f>
        <v>0</v>
      </c>
    </row>
    <row r="42" spans="1:8" ht="15.75" x14ac:dyDescent="0.25">
      <c r="A42" s="18"/>
      <c r="B42" s="79" t="s">
        <v>259</v>
      </c>
      <c r="C42" s="80"/>
      <c r="D42" s="81"/>
      <c r="E42" s="82"/>
      <c r="F42" s="26"/>
      <c r="G42" s="82"/>
      <c r="H42" s="82"/>
    </row>
    <row r="43" spans="1:8" x14ac:dyDescent="0.25">
      <c r="A43" s="18" t="s">
        <v>83</v>
      </c>
      <c r="B43" s="83" t="s">
        <v>130</v>
      </c>
      <c r="C43" s="78"/>
      <c r="D43" s="85"/>
      <c r="E43" s="127">
        <v>15000</v>
      </c>
      <c r="F43" s="39"/>
      <c r="G43" s="6">
        <f t="shared" ref="G43" si="12">E43-(F43*E43)</f>
        <v>15000</v>
      </c>
      <c r="H43" s="1">
        <f>G43</f>
        <v>15000</v>
      </c>
    </row>
    <row r="44" spans="1:8" ht="15.75" x14ac:dyDescent="0.25">
      <c r="A44" s="18"/>
      <c r="B44" s="79" t="s">
        <v>259</v>
      </c>
      <c r="C44" s="80"/>
      <c r="D44" s="81"/>
      <c r="E44" s="82" t="s">
        <v>45</v>
      </c>
      <c r="F44" s="26" t="s">
        <v>46</v>
      </c>
      <c r="G44" s="82"/>
      <c r="H44" s="82"/>
    </row>
    <row r="45" spans="1:8" x14ac:dyDescent="0.25">
      <c r="A45" s="18" t="s">
        <v>84</v>
      </c>
      <c r="B45" s="83" t="s">
        <v>131</v>
      </c>
      <c r="C45" s="84"/>
      <c r="D45" s="85"/>
      <c r="E45" s="127">
        <v>5000</v>
      </c>
      <c r="F45" s="39"/>
      <c r="G45" s="6">
        <f>E45+(F45*E45)</f>
        <v>5000</v>
      </c>
      <c r="H45" s="1">
        <f>G45</f>
        <v>5000</v>
      </c>
    </row>
    <row r="46" spans="1:8" x14ac:dyDescent="0.25">
      <c r="A46" s="18" t="s">
        <v>85</v>
      </c>
      <c r="B46" s="86" t="s">
        <v>132</v>
      </c>
      <c r="C46" s="87"/>
      <c r="D46" s="88"/>
      <c r="E46" s="128">
        <v>10000</v>
      </c>
      <c r="F46" s="69"/>
      <c r="G46" s="89">
        <f>E46+(F46*E46)</f>
        <v>10000</v>
      </c>
      <c r="H46" s="90">
        <f>G46</f>
        <v>10000</v>
      </c>
    </row>
    <row r="47" spans="1:8" ht="15.75" hidden="1" x14ac:dyDescent="0.25">
      <c r="A47" s="18"/>
      <c r="B47" s="79" t="s">
        <v>133</v>
      </c>
      <c r="C47" s="80"/>
      <c r="D47" s="81"/>
      <c r="E47" s="82" t="s">
        <v>134</v>
      </c>
      <c r="F47" s="26"/>
      <c r="G47" s="82"/>
      <c r="H47" s="82"/>
    </row>
    <row r="48" spans="1:8" hidden="1" x14ac:dyDescent="0.25">
      <c r="A48" s="18" t="s">
        <v>86</v>
      </c>
      <c r="B48" s="109" t="s">
        <v>135</v>
      </c>
      <c r="C48" s="84">
        <v>1</v>
      </c>
      <c r="D48" s="110"/>
      <c r="E48" s="38"/>
      <c r="F48" s="111"/>
      <c r="G48" s="89">
        <f>E48+(F48*E48)</f>
        <v>0</v>
      </c>
      <c r="H48" s="1">
        <f t="shared" ref="H48:H49" si="13">G48*C48</f>
        <v>0</v>
      </c>
    </row>
    <row r="49" spans="1:8" hidden="1" x14ac:dyDescent="0.25">
      <c r="A49" s="18" t="s">
        <v>136</v>
      </c>
      <c r="B49" s="109" t="s">
        <v>137</v>
      </c>
      <c r="C49" s="78">
        <v>6</v>
      </c>
      <c r="D49" s="110"/>
      <c r="E49" s="38"/>
      <c r="F49" s="111"/>
      <c r="G49" s="89">
        <f>E49+(F49*E49)</f>
        <v>0</v>
      </c>
      <c r="H49" s="1">
        <f t="shared" si="13"/>
        <v>0</v>
      </c>
    </row>
    <row r="50" spans="1:8" ht="15.75" x14ac:dyDescent="0.25">
      <c r="A50" s="18"/>
      <c r="B50" s="79" t="s">
        <v>297</v>
      </c>
      <c r="C50" s="80"/>
      <c r="D50" s="81"/>
      <c r="E50" s="82" t="s">
        <v>134</v>
      </c>
      <c r="F50" s="26"/>
      <c r="G50" s="82"/>
      <c r="H50" s="82"/>
    </row>
    <row r="51" spans="1:8" x14ac:dyDescent="0.25">
      <c r="A51" s="18" t="s">
        <v>86</v>
      </c>
      <c r="B51" s="109" t="s">
        <v>298</v>
      </c>
      <c r="C51" s="84">
        <v>250</v>
      </c>
      <c r="D51" s="110"/>
      <c r="E51" s="38"/>
      <c r="F51" s="111"/>
      <c r="G51" s="89">
        <f>E51+(F51*E51)</f>
        <v>0</v>
      </c>
      <c r="H51" s="1">
        <f t="shared" ref="H51" si="14">G51*C51</f>
        <v>0</v>
      </c>
    </row>
    <row r="52" spans="1:8" ht="18" customHeight="1" x14ac:dyDescent="0.25">
      <c r="A52" s="18"/>
      <c r="B52" s="91" t="s">
        <v>138</v>
      </c>
      <c r="C52" s="31"/>
      <c r="D52" s="56"/>
      <c r="E52" s="112"/>
      <c r="F52" s="113" t="s">
        <v>89</v>
      </c>
      <c r="G52" s="31"/>
      <c r="H52" s="114">
        <f>SUM(H5:H51)</f>
        <v>30000</v>
      </c>
    </row>
    <row r="53" spans="1:8" ht="18" customHeight="1" x14ac:dyDescent="0.25">
      <c r="A53" s="18"/>
      <c r="B53" s="91" t="s">
        <v>139</v>
      </c>
      <c r="C53" s="31"/>
      <c r="D53" s="56"/>
      <c r="E53" s="112"/>
      <c r="F53" s="113"/>
      <c r="G53" s="31"/>
      <c r="H53" s="114"/>
    </row>
    <row r="54" spans="1:8" ht="18" customHeight="1" x14ac:dyDescent="0.25">
      <c r="A54" s="18"/>
      <c r="B54" s="91" t="s">
        <v>252</v>
      </c>
      <c r="C54" s="31"/>
      <c r="D54" s="56"/>
      <c r="E54" s="112"/>
      <c r="F54" s="113" t="s">
        <v>26</v>
      </c>
      <c r="G54" s="31"/>
      <c r="H54" s="114">
        <f>(H52*1.21)-H52</f>
        <v>6300</v>
      </c>
    </row>
    <row r="55" spans="1:8" ht="18" customHeight="1" x14ac:dyDescent="0.25">
      <c r="A55" s="18"/>
      <c r="B55" s="91" t="s">
        <v>253</v>
      </c>
      <c r="C55" s="31"/>
      <c r="D55" s="56"/>
      <c r="E55" s="112"/>
      <c r="F55" s="113"/>
      <c r="G55" s="31"/>
      <c r="H55" s="114"/>
    </row>
    <row r="56" spans="1:8" ht="18" customHeight="1" x14ac:dyDescent="0.25">
      <c r="A56" s="18"/>
      <c r="B56" s="91" t="s">
        <v>254</v>
      </c>
      <c r="C56" s="31"/>
      <c r="D56" s="56"/>
      <c r="E56" s="112"/>
      <c r="F56" s="113"/>
      <c r="G56" s="31"/>
      <c r="H56" s="114"/>
    </row>
    <row r="57" spans="1:8" ht="18" customHeight="1" x14ac:dyDescent="0.25">
      <c r="A57" s="18"/>
      <c r="B57" s="58"/>
      <c r="C57" s="34"/>
      <c r="D57" s="92"/>
      <c r="E57" s="115"/>
      <c r="F57" s="116" t="s">
        <v>27</v>
      </c>
      <c r="G57" s="34"/>
      <c r="H57" s="117">
        <f>H52+H54</f>
        <v>36300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73583"/>
  </sheetPr>
  <dimension ref="A1:G39"/>
  <sheetViews>
    <sheetView showGridLines="0" zoomScale="70" zoomScaleNormal="70" workbookViewId="0">
      <pane ySplit="1" topLeftCell="A2" activePane="bottomLeft" state="frozen"/>
      <selection activeCell="B36" sqref="B36"/>
      <selection pane="bottomLeft" activeCell="B31" sqref="B31"/>
    </sheetView>
  </sheetViews>
  <sheetFormatPr defaultRowHeight="15" x14ac:dyDescent="0.25"/>
  <cols>
    <col min="1" max="1" width="3.7109375" style="12" customWidth="1"/>
    <col min="2" max="2" width="219.140625" style="59" customWidth="1"/>
  </cols>
  <sheetData>
    <row r="1" spans="1:7" ht="25.5" customHeight="1" x14ac:dyDescent="0.35">
      <c r="A1" s="60"/>
      <c r="B1" s="61" t="s">
        <v>42</v>
      </c>
    </row>
    <row r="2" spans="1:7" x14ac:dyDescent="0.25">
      <c r="A2" s="49">
        <v>1</v>
      </c>
      <c r="B2" s="62" t="s">
        <v>22</v>
      </c>
    </row>
    <row r="3" spans="1:7" x14ac:dyDescent="0.25">
      <c r="A3" s="49">
        <v>2</v>
      </c>
      <c r="B3" s="62" t="s">
        <v>9</v>
      </c>
    </row>
    <row r="4" spans="1:7" x14ac:dyDescent="0.25">
      <c r="A4" s="49">
        <v>3</v>
      </c>
      <c r="B4" s="62" t="s">
        <v>10</v>
      </c>
    </row>
    <row r="5" spans="1:7" x14ac:dyDescent="0.25">
      <c r="A5" s="49">
        <v>4</v>
      </c>
      <c r="B5" s="63" t="s">
        <v>71</v>
      </c>
    </row>
    <row r="6" spans="1:7" x14ac:dyDescent="0.25">
      <c r="A6" s="49">
        <v>5</v>
      </c>
      <c r="B6" s="62" t="s">
        <v>80</v>
      </c>
    </row>
    <row r="7" spans="1:7" x14ac:dyDescent="0.25">
      <c r="A7" s="49">
        <v>6</v>
      </c>
      <c r="B7" s="62" t="s">
        <v>11</v>
      </c>
    </row>
    <row r="8" spans="1:7" x14ac:dyDescent="0.25">
      <c r="A8" s="49">
        <v>7</v>
      </c>
      <c r="B8" s="62" t="s">
        <v>18</v>
      </c>
    </row>
    <row r="9" spans="1:7" x14ac:dyDescent="0.25">
      <c r="A9" s="49">
        <v>8</v>
      </c>
      <c r="B9" s="62" t="s">
        <v>68</v>
      </c>
    </row>
    <row r="10" spans="1:7" x14ac:dyDescent="0.25">
      <c r="A10" s="49">
        <v>9</v>
      </c>
      <c r="B10" s="64" t="s">
        <v>17</v>
      </c>
    </row>
    <row r="11" spans="1:7" x14ac:dyDescent="0.25">
      <c r="A11" s="49">
        <v>10</v>
      </c>
      <c r="B11" s="62" t="s">
        <v>12</v>
      </c>
    </row>
    <row r="12" spans="1:7" x14ac:dyDescent="0.25">
      <c r="A12" s="49">
        <v>11</v>
      </c>
      <c r="B12" s="62" t="s">
        <v>13</v>
      </c>
    </row>
    <row r="13" spans="1:7" x14ac:dyDescent="0.25">
      <c r="A13" s="49">
        <v>12</v>
      </c>
      <c r="B13" s="62" t="s">
        <v>14</v>
      </c>
      <c r="C13" s="65"/>
      <c r="D13" s="65"/>
      <c r="E13" s="65"/>
      <c r="F13" s="65"/>
      <c r="G13" s="65"/>
    </row>
    <row r="14" spans="1:7" x14ac:dyDescent="0.25">
      <c r="A14" s="49">
        <v>13</v>
      </c>
      <c r="B14" s="66" t="s">
        <v>19</v>
      </c>
    </row>
    <row r="15" spans="1:7" x14ac:dyDescent="0.25">
      <c r="A15" s="49">
        <v>14</v>
      </c>
      <c r="B15" s="106" t="s">
        <v>293</v>
      </c>
    </row>
    <row r="16" spans="1:7" x14ac:dyDescent="0.25">
      <c r="A16" s="49">
        <v>15</v>
      </c>
      <c r="B16" s="106" t="s">
        <v>21</v>
      </c>
    </row>
    <row r="17" spans="1:7" x14ac:dyDescent="0.25">
      <c r="A17" s="49">
        <v>16</v>
      </c>
      <c r="B17" s="106" t="s">
        <v>20</v>
      </c>
    </row>
    <row r="18" spans="1:7" ht="30" x14ac:dyDescent="0.25">
      <c r="A18" s="49">
        <v>17</v>
      </c>
      <c r="B18" s="125" t="s">
        <v>164</v>
      </c>
      <c r="C18" s="66"/>
      <c r="D18" s="66"/>
      <c r="E18" s="66"/>
      <c r="F18" s="66"/>
      <c r="G18" s="66"/>
    </row>
    <row r="19" spans="1:7" ht="30" x14ac:dyDescent="0.25">
      <c r="A19" s="49">
        <v>18</v>
      </c>
      <c r="B19" s="59" t="s">
        <v>47</v>
      </c>
    </row>
    <row r="20" spans="1:7" ht="45" x14ac:dyDescent="0.25">
      <c r="A20" s="49">
        <v>19</v>
      </c>
      <c r="B20" s="59" t="s">
        <v>48</v>
      </c>
    </row>
    <row r="21" spans="1:7" ht="30" x14ac:dyDescent="0.25">
      <c r="A21" s="49">
        <v>20</v>
      </c>
      <c r="B21" s="59" t="s">
        <v>87</v>
      </c>
    </row>
    <row r="22" spans="1:7" ht="30" x14ac:dyDescent="0.25">
      <c r="A22" s="49">
        <v>21</v>
      </c>
      <c r="B22" s="59" t="s">
        <v>49</v>
      </c>
    </row>
    <row r="23" spans="1:7" x14ac:dyDescent="0.25">
      <c r="A23" s="49">
        <v>22</v>
      </c>
      <c r="B23" s="59" t="s">
        <v>50</v>
      </c>
    </row>
    <row r="24" spans="1:7" x14ac:dyDescent="0.25">
      <c r="A24" s="49">
        <v>23</v>
      </c>
      <c r="B24" s="59" t="s">
        <v>51</v>
      </c>
    </row>
    <row r="25" spans="1:7" ht="30" x14ac:dyDescent="0.25">
      <c r="A25" s="49">
        <v>24</v>
      </c>
      <c r="B25" s="59" t="s">
        <v>88</v>
      </c>
    </row>
    <row r="26" spans="1:7" x14ac:dyDescent="0.25">
      <c r="A26" s="49">
        <v>25</v>
      </c>
      <c r="B26" s="59" t="s">
        <v>52</v>
      </c>
    </row>
    <row r="27" spans="1:7" ht="45" x14ac:dyDescent="0.25">
      <c r="A27" s="49">
        <v>26</v>
      </c>
      <c r="B27" s="59" t="s">
        <v>53</v>
      </c>
    </row>
    <row r="28" spans="1:7" ht="30" x14ac:dyDescent="0.25">
      <c r="A28" s="49">
        <v>27</v>
      </c>
      <c r="B28" s="59" t="s">
        <v>54</v>
      </c>
    </row>
    <row r="29" spans="1:7" x14ac:dyDescent="0.25">
      <c r="A29" s="49">
        <v>28</v>
      </c>
      <c r="B29" s="59" t="s">
        <v>55</v>
      </c>
    </row>
    <row r="30" spans="1:7" ht="30" x14ac:dyDescent="0.25">
      <c r="A30" s="49">
        <v>29</v>
      </c>
      <c r="B30" s="59" t="s">
        <v>81</v>
      </c>
    </row>
    <row r="31" spans="1:7" ht="30" x14ac:dyDescent="0.25">
      <c r="A31" s="49">
        <v>30</v>
      </c>
      <c r="B31" s="59" t="s">
        <v>56</v>
      </c>
    </row>
    <row r="32" spans="1:7" x14ac:dyDescent="0.25">
      <c r="A32" s="49">
        <v>31</v>
      </c>
      <c r="B32" s="59" t="s">
        <v>57</v>
      </c>
    </row>
    <row r="33" spans="1:2" x14ac:dyDescent="0.25">
      <c r="A33" s="49">
        <v>32</v>
      </c>
      <c r="B33" s="59" t="s">
        <v>58</v>
      </c>
    </row>
    <row r="34" spans="1:2" ht="30" x14ac:dyDescent="0.25">
      <c r="A34" s="49">
        <v>33</v>
      </c>
      <c r="B34" s="59" t="s">
        <v>258</v>
      </c>
    </row>
    <row r="35" spans="1:2" ht="30" x14ac:dyDescent="0.25">
      <c r="A35" s="49">
        <v>34</v>
      </c>
      <c r="B35" s="59" t="s">
        <v>82</v>
      </c>
    </row>
    <row r="36" spans="1:2" ht="30" x14ac:dyDescent="0.25">
      <c r="A36" s="49">
        <v>35</v>
      </c>
      <c r="B36" s="67" t="s">
        <v>64</v>
      </c>
    </row>
    <row r="37" spans="1:2" x14ac:dyDescent="0.25">
      <c r="A37" s="49">
        <v>36</v>
      </c>
      <c r="B37" s="67" t="s">
        <v>67</v>
      </c>
    </row>
    <row r="38" spans="1:2" ht="30" x14ac:dyDescent="0.25">
      <c r="A38" s="49">
        <v>37</v>
      </c>
      <c r="B38" s="67" t="s">
        <v>65</v>
      </c>
    </row>
    <row r="39" spans="1:2" ht="30" x14ac:dyDescent="0.25">
      <c r="A39" s="49">
        <v>38</v>
      </c>
      <c r="B39" s="67" t="s">
        <v>66</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8084-3C6F-449A-98A3-BADCC28286F2}">
  <sheetPr>
    <tabColor rgb="FF173583"/>
  </sheetPr>
  <dimension ref="A1:G36"/>
  <sheetViews>
    <sheetView showGridLines="0" zoomScale="85" zoomScaleNormal="85" workbookViewId="0">
      <pane ySplit="1" topLeftCell="A2" activePane="bottomLeft" state="frozen"/>
      <selection activeCell="B36" sqref="B36"/>
      <selection pane="bottomLeft" activeCell="A4" sqref="A4:XFD5"/>
    </sheetView>
  </sheetViews>
  <sheetFormatPr defaultRowHeight="15" x14ac:dyDescent="0.25"/>
  <cols>
    <col min="1" max="1" width="3.140625" style="12" bestFit="1" customWidth="1"/>
    <col min="2" max="2" width="200.7109375" customWidth="1"/>
  </cols>
  <sheetData>
    <row r="1" spans="1:2" ht="15.75" x14ac:dyDescent="0.25">
      <c r="A1" s="60"/>
      <c r="B1" s="68" t="s">
        <v>140</v>
      </c>
    </row>
    <row r="2" spans="1:2" x14ac:dyDescent="0.25">
      <c r="A2" s="49"/>
      <c r="B2" s="104" t="s">
        <v>141</v>
      </c>
    </row>
    <row r="3" spans="1:2" x14ac:dyDescent="0.25">
      <c r="A3" s="49">
        <v>1</v>
      </c>
      <c r="B3" t="s">
        <v>294</v>
      </c>
    </row>
    <row r="4" spans="1:2" x14ac:dyDescent="0.25">
      <c r="A4" s="49"/>
      <c r="B4" t="s">
        <v>299</v>
      </c>
    </row>
    <row r="5" spans="1:2" x14ac:dyDescent="0.25">
      <c r="A5" s="49"/>
      <c r="B5" t="s">
        <v>300</v>
      </c>
    </row>
    <row r="6" spans="1:2" x14ac:dyDescent="0.25">
      <c r="A6" s="49">
        <v>2</v>
      </c>
      <c r="B6" t="s">
        <v>143</v>
      </c>
    </row>
    <row r="7" spans="1:2" x14ac:dyDescent="0.25">
      <c r="A7" s="49">
        <v>3</v>
      </c>
      <c r="B7" t="s">
        <v>144</v>
      </c>
    </row>
    <row r="8" spans="1:2" x14ac:dyDescent="0.25">
      <c r="A8" s="49">
        <v>4</v>
      </c>
      <c r="B8" s="105" t="s">
        <v>145</v>
      </c>
    </row>
    <row r="9" spans="1:2" x14ac:dyDescent="0.25">
      <c r="A9" s="49">
        <v>5</v>
      </c>
      <c r="B9" s="105" t="s">
        <v>146</v>
      </c>
    </row>
    <row r="10" spans="1:2" x14ac:dyDescent="0.25">
      <c r="A10" s="49">
        <v>6</v>
      </c>
      <c r="B10" s="105" t="s">
        <v>147</v>
      </c>
    </row>
    <row r="11" spans="1:2" x14ac:dyDescent="0.25">
      <c r="A11" s="49">
        <v>7</v>
      </c>
      <c r="B11" s="105" t="s">
        <v>148</v>
      </c>
    </row>
    <row r="12" spans="1:2" x14ac:dyDescent="0.25">
      <c r="A12" s="49">
        <v>8</v>
      </c>
      <c r="B12" t="s">
        <v>149</v>
      </c>
    </row>
    <row r="13" spans="1:2" x14ac:dyDescent="0.25">
      <c r="A13" s="49">
        <v>9</v>
      </c>
      <c r="B13" t="s">
        <v>150</v>
      </c>
    </row>
    <row r="14" spans="1:2" x14ac:dyDescent="0.25">
      <c r="A14" s="49">
        <v>10</v>
      </c>
      <c r="B14" s="106" t="s">
        <v>255</v>
      </c>
    </row>
    <row r="15" spans="1:2" x14ac:dyDescent="0.25">
      <c r="A15" s="49">
        <v>11</v>
      </c>
      <c r="B15" t="s">
        <v>151</v>
      </c>
    </row>
    <row r="16" spans="1:2" x14ac:dyDescent="0.25">
      <c r="A16" s="49">
        <v>12</v>
      </c>
      <c r="B16" t="s">
        <v>301</v>
      </c>
    </row>
    <row r="17" spans="1:7" x14ac:dyDescent="0.25">
      <c r="A17" s="49"/>
      <c r="B17" s="104" t="s">
        <v>152</v>
      </c>
    </row>
    <row r="18" spans="1:7" x14ac:dyDescent="0.25">
      <c r="A18" s="49">
        <v>13</v>
      </c>
      <c r="B18" s="105" t="s">
        <v>153</v>
      </c>
    </row>
    <row r="19" spans="1:7" x14ac:dyDescent="0.25">
      <c r="A19" s="49">
        <v>14</v>
      </c>
      <c r="B19" s="105" t="s">
        <v>154</v>
      </c>
      <c r="C19" s="65"/>
      <c r="D19" s="65"/>
      <c r="E19" s="65"/>
      <c r="F19" s="65"/>
      <c r="G19" s="65"/>
    </row>
    <row r="20" spans="1:7" x14ac:dyDescent="0.25">
      <c r="A20" s="49">
        <v>15</v>
      </c>
      <c r="B20" s="105" t="s">
        <v>155</v>
      </c>
    </row>
    <row r="21" spans="1:7" x14ac:dyDescent="0.25">
      <c r="A21" s="49"/>
      <c r="B21" s="104" t="s">
        <v>156</v>
      </c>
    </row>
    <row r="22" spans="1:7" x14ac:dyDescent="0.25">
      <c r="A22" s="49">
        <v>16</v>
      </c>
      <c r="B22" t="s">
        <v>157</v>
      </c>
    </row>
    <row r="23" spans="1:7" x14ac:dyDescent="0.25">
      <c r="A23" s="49">
        <v>17</v>
      </c>
      <c r="B23" s="105" t="s">
        <v>158</v>
      </c>
    </row>
    <row r="24" spans="1:7" x14ac:dyDescent="0.25">
      <c r="A24" s="49">
        <v>18</v>
      </c>
      <c r="B24" t="s">
        <v>159</v>
      </c>
      <c r="C24" s="66"/>
      <c r="D24" s="66"/>
      <c r="E24" s="66"/>
      <c r="F24" s="66"/>
      <c r="G24" s="66"/>
    </row>
    <row r="25" spans="1:7" x14ac:dyDescent="0.25">
      <c r="A25" s="49">
        <v>19</v>
      </c>
      <c r="B25" t="s">
        <v>160</v>
      </c>
    </row>
    <row r="26" spans="1:7" x14ac:dyDescent="0.25">
      <c r="A26" s="49">
        <v>20</v>
      </c>
      <c r="B26" t="s">
        <v>161</v>
      </c>
    </row>
    <row r="27" spans="1:7" x14ac:dyDescent="0.25">
      <c r="A27" s="49">
        <v>21</v>
      </c>
      <c r="B27" t="s">
        <v>162</v>
      </c>
    </row>
    <row r="34" spans="2:2" x14ac:dyDescent="0.25">
      <c r="B34" s="106"/>
    </row>
    <row r="35" spans="2:2" x14ac:dyDescent="0.25">
      <c r="B35" s="106"/>
    </row>
    <row r="36" spans="2:2" x14ac:dyDescent="0.25">
      <c r="B36" s="10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6E121-147B-4044-ACDD-1C92C6C7CD7A}">
  <sheetPr>
    <tabColor rgb="FF173583"/>
  </sheetPr>
  <dimension ref="A1:G50"/>
  <sheetViews>
    <sheetView showGridLines="0" zoomScale="85" zoomScaleNormal="85" workbookViewId="0">
      <pane ySplit="1" topLeftCell="A2" activePane="bottomLeft" state="frozen"/>
      <selection activeCell="B36" sqref="B36"/>
      <selection pane="bottomLeft" activeCell="A4" sqref="A4:XFD5"/>
    </sheetView>
  </sheetViews>
  <sheetFormatPr defaultRowHeight="15" x14ac:dyDescent="0.25"/>
  <cols>
    <col min="1" max="1" width="3.140625" style="12" bestFit="1" customWidth="1"/>
    <col min="2" max="2" width="200.7109375" customWidth="1"/>
  </cols>
  <sheetData>
    <row r="1" spans="1:2" ht="15.75" x14ac:dyDescent="0.25">
      <c r="A1" s="60"/>
      <c r="B1" s="68" t="s">
        <v>187</v>
      </c>
    </row>
    <row r="2" spans="1:2" x14ac:dyDescent="0.25">
      <c r="A2" s="49"/>
      <c r="B2" s="104" t="s">
        <v>186</v>
      </c>
    </row>
    <row r="3" spans="1:2" x14ac:dyDescent="0.25">
      <c r="A3" s="49">
        <v>1</v>
      </c>
      <c r="B3" t="s">
        <v>142</v>
      </c>
    </row>
    <row r="4" spans="1:2" x14ac:dyDescent="0.25">
      <c r="A4" s="49"/>
      <c r="B4" t="s">
        <v>299</v>
      </c>
    </row>
    <row r="5" spans="1:2" x14ac:dyDescent="0.25">
      <c r="A5" s="49"/>
      <c r="B5" t="s">
        <v>300</v>
      </c>
    </row>
    <row r="6" spans="1:2" x14ac:dyDescent="0.25">
      <c r="A6" s="49">
        <v>2</v>
      </c>
      <c r="B6" t="s">
        <v>143</v>
      </c>
    </row>
    <row r="7" spans="1:2" x14ac:dyDescent="0.25">
      <c r="A7" s="49">
        <v>3</v>
      </c>
      <c r="B7" s="105" t="s">
        <v>185</v>
      </c>
    </row>
    <row r="8" spans="1:2" x14ac:dyDescent="0.25">
      <c r="A8" s="49">
        <v>4</v>
      </c>
      <c r="B8" s="105" t="s">
        <v>184</v>
      </c>
    </row>
    <row r="9" spans="1:2" x14ac:dyDescent="0.25">
      <c r="A9" s="49">
        <v>5</v>
      </c>
      <c r="B9" s="105" t="s">
        <v>183</v>
      </c>
    </row>
    <row r="10" spans="1:2" x14ac:dyDescent="0.25">
      <c r="A10" s="49">
        <v>6</v>
      </c>
      <c r="B10" s="105" t="s">
        <v>153</v>
      </c>
    </row>
    <row r="11" spans="1:2" x14ac:dyDescent="0.25">
      <c r="A11" s="49">
        <v>7</v>
      </c>
      <c r="B11" s="105" t="s">
        <v>182</v>
      </c>
    </row>
    <row r="12" spans="1:2" x14ac:dyDescent="0.25">
      <c r="A12" s="49">
        <v>8</v>
      </c>
      <c r="B12" s="105" t="s">
        <v>181</v>
      </c>
    </row>
    <row r="13" spans="1:2" x14ac:dyDescent="0.25">
      <c r="A13" s="49">
        <v>9</v>
      </c>
      <c r="B13" s="105" t="s">
        <v>180</v>
      </c>
    </row>
    <row r="14" spans="1:2" x14ac:dyDescent="0.25">
      <c r="A14" s="49">
        <v>10</v>
      </c>
      <c r="B14" s="105" t="s">
        <v>179</v>
      </c>
    </row>
    <row r="15" spans="1:2" x14ac:dyDescent="0.25">
      <c r="A15" s="49">
        <v>11</v>
      </c>
      <c r="B15" s="105" t="s">
        <v>178</v>
      </c>
    </row>
    <row r="16" spans="1:2" x14ac:dyDescent="0.25">
      <c r="A16" s="49"/>
      <c r="B16" s="105" t="s">
        <v>177</v>
      </c>
    </row>
    <row r="17" spans="1:7" x14ac:dyDescent="0.25">
      <c r="A17" s="49">
        <v>12</v>
      </c>
      <c r="B17" s="105" t="s">
        <v>176</v>
      </c>
    </row>
    <row r="18" spans="1:7" x14ac:dyDescent="0.25">
      <c r="A18" s="49">
        <v>13</v>
      </c>
      <c r="B18" s="105" t="s">
        <v>175</v>
      </c>
    </row>
    <row r="19" spans="1:7" x14ac:dyDescent="0.25">
      <c r="A19" s="49">
        <v>14</v>
      </c>
      <c r="B19" s="105" t="s">
        <v>174</v>
      </c>
    </row>
    <row r="20" spans="1:7" x14ac:dyDescent="0.25">
      <c r="A20" s="49">
        <v>15</v>
      </c>
      <c r="B20" t="s">
        <v>173</v>
      </c>
    </row>
    <row r="21" spans="1:7" x14ac:dyDescent="0.25">
      <c r="A21" s="49">
        <v>16</v>
      </c>
      <c r="B21" t="s">
        <v>172</v>
      </c>
    </row>
    <row r="22" spans="1:7" x14ac:dyDescent="0.25">
      <c r="A22" s="49">
        <v>17</v>
      </c>
      <c r="B22" t="s">
        <v>149</v>
      </c>
    </row>
    <row r="23" spans="1:7" x14ac:dyDescent="0.25">
      <c r="A23" s="49">
        <v>18</v>
      </c>
      <c r="B23" s="106" t="s">
        <v>255</v>
      </c>
      <c r="C23" s="65"/>
      <c r="D23" s="65"/>
      <c r="E23" s="65"/>
      <c r="F23" s="65"/>
      <c r="G23" s="65"/>
    </row>
    <row r="24" spans="1:7" x14ac:dyDescent="0.25">
      <c r="A24" s="49">
        <v>19</v>
      </c>
      <c r="B24" s="119" t="s">
        <v>171</v>
      </c>
      <c r="C24" s="65"/>
      <c r="D24" s="65"/>
      <c r="E24" s="65"/>
      <c r="F24" s="65"/>
      <c r="G24" s="65"/>
    </row>
    <row r="25" spans="1:7" x14ac:dyDescent="0.25">
      <c r="A25" s="49">
        <v>20</v>
      </c>
      <c r="B25" t="s">
        <v>170</v>
      </c>
      <c r="C25" s="65"/>
      <c r="D25" s="65"/>
      <c r="E25" s="65"/>
      <c r="F25" s="65"/>
      <c r="G25" s="65"/>
    </row>
    <row r="26" spans="1:7" x14ac:dyDescent="0.25">
      <c r="A26" s="49">
        <v>21</v>
      </c>
      <c r="B26" s="118" t="s">
        <v>169</v>
      </c>
      <c r="C26" s="65"/>
      <c r="D26" s="65"/>
      <c r="E26" s="65"/>
      <c r="F26" s="65"/>
      <c r="G26" s="65"/>
    </row>
    <row r="27" spans="1:7" x14ac:dyDescent="0.25">
      <c r="A27" s="49"/>
      <c r="B27" t="s">
        <v>168</v>
      </c>
      <c r="C27" s="65"/>
      <c r="D27" s="65"/>
      <c r="E27" s="65"/>
      <c r="F27" s="65"/>
      <c r="G27" s="65"/>
    </row>
    <row r="28" spans="1:7" x14ac:dyDescent="0.25">
      <c r="A28" s="49">
        <v>22</v>
      </c>
      <c r="B28" t="s">
        <v>167</v>
      </c>
      <c r="C28" s="65"/>
      <c r="D28" s="65"/>
      <c r="E28" s="65"/>
      <c r="F28" s="65"/>
      <c r="G28" s="65"/>
    </row>
    <row r="29" spans="1:7" x14ac:dyDescent="0.25">
      <c r="A29" s="49">
        <v>23</v>
      </c>
      <c r="B29" s="105" t="s">
        <v>166</v>
      </c>
      <c r="C29" s="65"/>
      <c r="D29" s="65"/>
      <c r="E29" s="65"/>
      <c r="F29" s="65"/>
      <c r="G29" s="65"/>
    </row>
    <row r="30" spans="1:7" x14ac:dyDescent="0.25">
      <c r="A30" s="49">
        <v>24</v>
      </c>
      <c r="B30" s="105" t="s">
        <v>165</v>
      </c>
      <c r="C30" s="65"/>
      <c r="D30" s="65"/>
      <c r="E30" s="65"/>
      <c r="F30" s="65"/>
      <c r="G30" s="65"/>
    </row>
    <row r="31" spans="1:7" x14ac:dyDescent="0.25">
      <c r="B31" s="105"/>
    </row>
    <row r="32" spans="1:7" x14ac:dyDescent="0.25">
      <c r="B32" s="105"/>
    </row>
    <row r="34" spans="2:2" x14ac:dyDescent="0.25">
      <c r="B34" s="105"/>
    </row>
    <row r="35" spans="2:2" x14ac:dyDescent="0.25">
      <c r="B35" s="105"/>
    </row>
    <row r="36" spans="2:2" x14ac:dyDescent="0.25">
      <c r="B36" s="105"/>
    </row>
    <row r="37" spans="2:2" x14ac:dyDescent="0.25">
      <c r="B37" s="105"/>
    </row>
    <row r="40" spans="2:2" x14ac:dyDescent="0.25">
      <c r="B40" s="105"/>
    </row>
    <row r="45" spans="2:2" x14ac:dyDescent="0.25">
      <c r="B45" s="105"/>
    </row>
    <row r="46" spans="2:2" x14ac:dyDescent="0.25">
      <c r="B46" s="105"/>
    </row>
    <row r="47" spans="2:2" x14ac:dyDescent="0.25">
      <c r="B47" s="105"/>
    </row>
    <row r="48" spans="2:2" x14ac:dyDescent="0.25">
      <c r="B48" s="104"/>
    </row>
    <row r="50" spans="2:2" x14ac:dyDescent="0.25">
      <c r="B50" s="105"/>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33AD6-59C3-476D-A53C-1481111C3EA2}">
  <sheetPr>
    <tabColor rgb="FF173583"/>
  </sheetPr>
  <dimension ref="A1:G47"/>
  <sheetViews>
    <sheetView showGridLines="0" zoomScale="85" zoomScaleNormal="85" workbookViewId="0">
      <pane ySplit="1" topLeftCell="A2" activePane="bottomLeft" state="frozen"/>
      <selection activeCell="B36" sqref="B36"/>
      <selection pane="bottomLeft" activeCell="A4" sqref="A4:XFD5"/>
    </sheetView>
  </sheetViews>
  <sheetFormatPr defaultRowHeight="15" x14ac:dyDescent="0.25"/>
  <cols>
    <col min="1" max="1" width="3.140625" style="12" bestFit="1" customWidth="1"/>
    <col min="2" max="2" width="200.7109375" customWidth="1"/>
  </cols>
  <sheetData>
    <row r="1" spans="1:2" ht="15.75" x14ac:dyDescent="0.25">
      <c r="A1" s="60"/>
      <c r="B1" s="68" t="s">
        <v>204</v>
      </c>
    </row>
    <row r="2" spans="1:2" x14ac:dyDescent="0.25">
      <c r="A2" s="49"/>
      <c r="B2" s="118" t="s">
        <v>203</v>
      </c>
    </row>
    <row r="3" spans="1:2" x14ac:dyDescent="0.25">
      <c r="A3" s="49">
        <v>1</v>
      </c>
      <c r="B3" t="s">
        <v>142</v>
      </c>
    </row>
    <row r="4" spans="1:2" x14ac:dyDescent="0.25">
      <c r="A4" s="49"/>
      <c r="B4" t="s">
        <v>299</v>
      </c>
    </row>
    <row r="5" spans="1:2" x14ac:dyDescent="0.25">
      <c r="A5" s="49"/>
      <c r="B5" t="s">
        <v>300</v>
      </c>
    </row>
    <row r="6" spans="1:2" x14ac:dyDescent="0.25">
      <c r="A6" s="49">
        <v>2</v>
      </c>
      <c r="B6" t="s">
        <v>143</v>
      </c>
    </row>
    <row r="7" spans="1:2" x14ac:dyDescent="0.25">
      <c r="A7" s="49">
        <v>3</v>
      </c>
      <c r="B7" t="s">
        <v>202</v>
      </c>
    </row>
    <row r="8" spans="1:2" x14ac:dyDescent="0.25">
      <c r="A8" s="49">
        <v>4</v>
      </c>
      <c r="B8" s="105" t="s">
        <v>201</v>
      </c>
    </row>
    <row r="9" spans="1:2" x14ac:dyDescent="0.25">
      <c r="A9" s="49">
        <v>5</v>
      </c>
      <c r="B9" s="105" t="s">
        <v>200</v>
      </c>
    </row>
    <row r="10" spans="1:2" x14ac:dyDescent="0.25">
      <c r="A10" s="49">
        <v>6</v>
      </c>
      <c r="B10" t="s">
        <v>149</v>
      </c>
    </row>
    <row r="11" spans="1:2" x14ac:dyDescent="0.25">
      <c r="A11" s="49">
        <v>7</v>
      </c>
      <c r="B11" s="106" t="s">
        <v>255</v>
      </c>
    </row>
    <row r="12" spans="1:2" x14ac:dyDescent="0.25">
      <c r="A12" s="49">
        <v>8</v>
      </c>
      <c r="B12" t="s">
        <v>199</v>
      </c>
    </row>
    <row r="13" spans="1:2" x14ac:dyDescent="0.25">
      <c r="A13" s="49"/>
      <c r="B13" s="118" t="s">
        <v>198</v>
      </c>
    </row>
    <row r="14" spans="1:2" x14ac:dyDescent="0.25">
      <c r="A14" s="49">
        <v>9</v>
      </c>
      <c r="B14" s="105" t="s">
        <v>197</v>
      </c>
    </row>
    <row r="15" spans="1:2" x14ac:dyDescent="0.25">
      <c r="A15" s="49">
        <v>10</v>
      </c>
      <c r="B15" t="s">
        <v>196</v>
      </c>
    </row>
    <row r="16" spans="1:2" x14ac:dyDescent="0.25">
      <c r="A16" s="49">
        <v>11</v>
      </c>
      <c r="B16" s="105" t="s">
        <v>295</v>
      </c>
    </row>
    <row r="17" spans="1:7" x14ac:dyDescent="0.25">
      <c r="A17" s="49"/>
      <c r="B17" s="104" t="s">
        <v>195</v>
      </c>
    </row>
    <row r="18" spans="1:7" x14ac:dyDescent="0.25">
      <c r="A18" s="49">
        <v>12</v>
      </c>
      <c r="B18" t="s">
        <v>194</v>
      </c>
    </row>
    <row r="19" spans="1:7" x14ac:dyDescent="0.25">
      <c r="A19" s="49">
        <v>13</v>
      </c>
      <c r="B19" s="105" t="s">
        <v>193</v>
      </c>
    </row>
    <row r="20" spans="1:7" x14ac:dyDescent="0.25">
      <c r="A20" s="49"/>
      <c r="B20" s="105"/>
    </row>
    <row r="21" spans="1:7" ht="15.75" x14ac:dyDescent="0.25">
      <c r="A21" s="49"/>
      <c r="B21" s="68" t="s">
        <v>192</v>
      </c>
    </row>
    <row r="22" spans="1:7" x14ac:dyDescent="0.25">
      <c r="A22" s="49">
        <v>14</v>
      </c>
      <c r="B22" s="105" t="s">
        <v>191</v>
      </c>
      <c r="C22" s="65"/>
      <c r="D22" s="65"/>
      <c r="E22" s="65"/>
      <c r="F22" s="65"/>
      <c r="G22" s="65"/>
    </row>
    <row r="23" spans="1:7" x14ac:dyDescent="0.25">
      <c r="A23" s="49">
        <v>15</v>
      </c>
      <c r="B23" t="s">
        <v>190</v>
      </c>
      <c r="C23" s="65"/>
      <c r="D23" s="65"/>
      <c r="E23" s="65"/>
      <c r="F23" s="65"/>
      <c r="G23" s="65"/>
    </row>
    <row r="24" spans="1:7" x14ac:dyDescent="0.25">
      <c r="A24" s="49">
        <v>16</v>
      </c>
      <c r="B24" s="105" t="s">
        <v>189</v>
      </c>
      <c r="C24" s="65"/>
      <c r="D24" s="65"/>
      <c r="E24" s="65"/>
      <c r="F24" s="65"/>
      <c r="G24" s="65"/>
    </row>
    <row r="25" spans="1:7" x14ac:dyDescent="0.25">
      <c r="A25" s="49">
        <v>17</v>
      </c>
      <c r="B25" t="s">
        <v>149</v>
      </c>
      <c r="C25" s="65"/>
      <c r="D25" s="65"/>
      <c r="E25" s="65"/>
      <c r="F25" s="65"/>
      <c r="G25" s="65"/>
    </row>
    <row r="26" spans="1:7" x14ac:dyDescent="0.25">
      <c r="A26" s="49">
        <v>18</v>
      </c>
      <c r="B26" s="106" t="s">
        <v>255</v>
      </c>
      <c r="C26" s="65"/>
      <c r="D26" s="65"/>
      <c r="E26" s="65"/>
      <c r="F26" s="65"/>
      <c r="G26" s="65"/>
    </row>
    <row r="27" spans="1:7" x14ac:dyDescent="0.25">
      <c r="A27" s="49">
        <v>19</v>
      </c>
      <c r="B27" s="105" t="s">
        <v>188</v>
      </c>
      <c r="C27" s="65"/>
      <c r="D27" s="65"/>
      <c r="E27" s="65"/>
      <c r="F27" s="65"/>
      <c r="G27" s="65"/>
    </row>
    <row r="28" spans="1:7" x14ac:dyDescent="0.25">
      <c r="B28" s="105"/>
    </row>
    <row r="29" spans="1:7" x14ac:dyDescent="0.25">
      <c r="B29" s="105"/>
    </row>
    <row r="30" spans="1:7" x14ac:dyDescent="0.25">
      <c r="B30" s="105"/>
    </row>
    <row r="31" spans="1:7" x14ac:dyDescent="0.25">
      <c r="B31" s="105"/>
    </row>
    <row r="32" spans="1:7" x14ac:dyDescent="0.25">
      <c r="B32" s="105"/>
    </row>
    <row r="33" spans="2:2" x14ac:dyDescent="0.25">
      <c r="B33" s="105"/>
    </row>
    <row r="34" spans="2:2" x14ac:dyDescent="0.25">
      <c r="B34" s="105"/>
    </row>
    <row r="35" spans="2:2" x14ac:dyDescent="0.25">
      <c r="B35" s="105"/>
    </row>
    <row r="37" spans="2:2" x14ac:dyDescent="0.25">
      <c r="B37" s="105"/>
    </row>
    <row r="42" spans="2:2" x14ac:dyDescent="0.25">
      <c r="B42" s="105"/>
    </row>
    <row r="43" spans="2:2" x14ac:dyDescent="0.25">
      <c r="B43" s="105"/>
    </row>
    <row r="44" spans="2:2" x14ac:dyDescent="0.25">
      <c r="B44" s="105"/>
    </row>
    <row r="45" spans="2:2" x14ac:dyDescent="0.25">
      <c r="B45" s="104"/>
    </row>
    <row r="47" spans="2:2" x14ac:dyDescent="0.25">
      <c r="B47" s="10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007D5-52A3-4040-A225-9086BB9774D7}">
  <sheetPr>
    <tabColor rgb="FF173583"/>
  </sheetPr>
  <dimension ref="A1:G40"/>
  <sheetViews>
    <sheetView showGridLines="0" zoomScale="85" zoomScaleNormal="85" workbookViewId="0">
      <pane ySplit="1" topLeftCell="A2" activePane="bottomLeft" state="frozen"/>
      <selection activeCell="B36" sqref="B36"/>
      <selection pane="bottomLeft" activeCell="A4" sqref="A4:XFD5"/>
    </sheetView>
  </sheetViews>
  <sheetFormatPr defaultRowHeight="15" x14ac:dyDescent="0.25"/>
  <cols>
    <col min="1" max="1" width="3.140625" style="12" bestFit="1" customWidth="1"/>
    <col min="2" max="2" width="200.7109375" customWidth="1"/>
    <col min="4" max="4" width="98.42578125" customWidth="1"/>
  </cols>
  <sheetData>
    <row r="1" spans="1:2" ht="15.75" x14ac:dyDescent="0.25">
      <c r="A1" s="60"/>
      <c r="B1" s="68" t="s">
        <v>221</v>
      </c>
    </row>
    <row r="2" spans="1:2" x14ac:dyDescent="0.25">
      <c r="A2" s="60"/>
      <c r="B2" s="118" t="s">
        <v>220</v>
      </c>
    </row>
    <row r="3" spans="1:2" x14ac:dyDescent="0.25">
      <c r="A3" s="49">
        <v>1</v>
      </c>
      <c r="B3" t="s">
        <v>142</v>
      </c>
    </row>
    <row r="4" spans="1:2" x14ac:dyDescent="0.25">
      <c r="A4" s="49"/>
      <c r="B4" t="s">
        <v>299</v>
      </c>
    </row>
    <row r="5" spans="1:2" x14ac:dyDescent="0.25">
      <c r="A5" s="49"/>
      <c r="B5" t="s">
        <v>300</v>
      </c>
    </row>
    <row r="6" spans="1:2" x14ac:dyDescent="0.25">
      <c r="A6" s="49">
        <v>2</v>
      </c>
      <c r="B6" t="s">
        <v>296</v>
      </c>
    </row>
    <row r="7" spans="1:2" x14ac:dyDescent="0.25">
      <c r="A7" s="49">
        <v>3</v>
      </c>
      <c r="B7" s="105" t="s">
        <v>185</v>
      </c>
    </row>
    <row r="8" spans="1:2" x14ac:dyDescent="0.25">
      <c r="A8" s="49">
        <v>4</v>
      </c>
      <c r="B8" s="105" t="s">
        <v>184</v>
      </c>
    </row>
    <row r="9" spans="1:2" x14ac:dyDescent="0.25">
      <c r="A9" s="49">
        <v>5</v>
      </c>
      <c r="B9" s="105" t="s">
        <v>179</v>
      </c>
    </row>
    <row r="10" spans="1:2" x14ac:dyDescent="0.25">
      <c r="A10" s="49">
        <v>6</v>
      </c>
      <c r="B10" s="105" t="s">
        <v>178</v>
      </c>
    </row>
    <row r="11" spans="1:2" x14ac:dyDescent="0.25">
      <c r="A11" s="49">
        <v>7</v>
      </c>
      <c r="B11" s="105" t="s">
        <v>219</v>
      </c>
    </row>
    <row r="12" spans="1:2" x14ac:dyDescent="0.25">
      <c r="A12" s="49">
        <v>8</v>
      </c>
      <c r="B12" s="105" t="s">
        <v>176</v>
      </c>
    </row>
    <row r="13" spans="1:2" x14ac:dyDescent="0.25">
      <c r="A13" s="49">
        <v>9</v>
      </c>
      <c r="B13" s="105" t="s">
        <v>175</v>
      </c>
    </row>
    <row r="14" spans="1:2" x14ac:dyDescent="0.25">
      <c r="A14" s="49">
        <v>10</v>
      </c>
      <c r="B14" s="105" t="s">
        <v>174</v>
      </c>
    </row>
    <row r="15" spans="1:2" x14ac:dyDescent="0.25">
      <c r="A15" s="49">
        <v>11</v>
      </c>
      <c r="B15" s="106" t="s">
        <v>257</v>
      </c>
    </row>
    <row r="16" spans="1:2" x14ac:dyDescent="0.25">
      <c r="A16" s="49">
        <v>12</v>
      </c>
      <c r="B16" s="119" t="s">
        <v>218</v>
      </c>
    </row>
    <row r="17" spans="1:7" x14ac:dyDescent="0.25">
      <c r="A17" s="49"/>
      <c r="B17" s="118" t="s">
        <v>217</v>
      </c>
    </row>
    <row r="18" spans="1:7" x14ac:dyDescent="0.25">
      <c r="A18" s="49">
        <v>13</v>
      </c>
      <c r="B18" t="s">
        <v>143</v>
      </c>
    </row>
    <row r="19" spans="1:7" x14ac:dyDescent="0.25">
      <c r="A19" s="49">
        <v>14</v>
      </c>
      <c r="B19" s="105" t="s">
        <v>183</v>
      </c>
    </row>
    <row r="20" spans="1:7" x14ac:dyDescent="0.25">
      <c r="A20" s="49">
        <v>15</v>
      </c>
      <c r="B20" s="105" t="s">
        <v>216</v>
      </c>
    </row>
    <row r="21" spans="1:7" x14ac:dyDescent="0.25">
      <c r="A21" s="49">
        <v>16</v>
      </c>
      <c r="B21" s="105" t="s">
        <v>215</v>
      </c>
    </row>
    <row r="22" spans="1:7" x14ac:dyDescent="0.25">
      <c r="A22" s="49">
        <v>17</v>
      </c>
      <c r="B22" s="105" t="s">
        <v>214</v>
      </c>
    </row>
    <row r="23" spans="1:7" x14ac:dyDescent="0.25">
      <c r="A23" s="49">
        <v>18</v>
      </c>
      <c r="B23" s="105" t="s">
        <v>213</v>
      </c>
    </row>
    <row r="24" spans="1:7" x14ac:dyDescent="0.25">
      <c r="A24" s="49">
        <v>19</v>
      </c>
      <c r="B24" s="105" t="s">
        <v>212</v>
      </c>
    </row>
    <row r="25" spans="1:7" x14ac:dyDescent="0.25">
      <c r="A25" s="49">
        <v>20</v>
      </c>
      <c r="B25" s="105" t="s">
        <v>211</v>
      </c>
    </row>
    <row r="26" spans="1:7" x14ac:dyDescent="0.25">
      <c r="A26" s="49">
        <v>21</v>
      </c>
      <c r="B26" s="105" t="s">
        <v>256</v>
      </c>
    </row>
    <row r="27" spans="1:7" x14ac:dyDescent="0.25">
      <c r="A27" s="49"/>
      <c r="B27" s="121" t="s">
        <v>210</v>
      </c>
    </row>
    <row r="28" spans="1:7" x14ac:dyDescent="0.25">
      <c r="A28" s="49">
        <v>22</v>
      </c>
      <c r="B28" s="118" t="s">
        <v>209</v>
      </c>
    </row>
    <row r="29" spans="1:7" x14ac:dyDescent="0.25">
      <c r="A29" s="49">
        <v>23</v>
      </c>
      <c r="B29" s="105" t="s">
        <v>208</v>
      </c>
    </row>
    <row r="30" spans="1:7" x14ac:dyDescent="0.25">
      <c r="A30" s="49">
        <v>24</v>
      </c>
      <c r="B30" s="105" t="s">
        <v>207</v>
      </c>
    </row>
    <row r="31" spans="1:7" x14ac:dyDescent="0.25">
      <c r="A31" s="49">
        <v>25</v>
      </c>
      <c r="B31" s="105" t="s">
        <v>206</v>
      </c>
      <c r="C31" s="65"/>
      <c r="D31" s="65"/>
      <c r="E31" s="65"/>
      <c r="F31" s="65"/>
      <c r="G31" s="65"/>
    </row>
    <row r="32" spans="1:7" x14ac:dyDescent="0.25">
      <c r="A32" s="49">
        <v>26</v>
      </c>
      <c r="B32" s="105" t="s">
        <v>205</v>
      </c>
      <c r="D32" s="121"/>
    </row>
    <row r="33" spans="2:4" x14ac:dyDescent="0.25">
      <c r="B33" s="105"/>
      <c r="D33" s="106"/>
    </row>
    <row r="34" spans="2:4" x14ac:dyDescent="0.25">
      <c r="B34" s="105"/>
      <c r="D34" s="120"/>
    </row>
    <row r="35" spans="2:4" x14ac:dyDescent="0.25">
      <c r="B35" s="105"/>
      <c r="D35" s="120"/>
    </row>
    <row r="36" spans="2:4" x14ac:dyDescent="0.25">
      <c r="B36" s="105"/>
      <c r="D36" s="106"/>
    </row>
    <row r="37" spans="2:4" x14ac:dyDescent="0.25">
      <c r="B37" s="106"/>
      <c r="D37" s="106"/>
    </row>
    <row r="38" spans="2:4" x14ac:dyDescent="0.25">
      <c r="D38" s="106"/>
    </row>
    <row r="39" spans="2:4" x14ac:dyDescent="0.25">
      <c r="B39" s="106"/>
      <c r="D39" s="106"/>
    </row>
    <row r="40" spans="2:4" x14ac:dyDescent="0.25">
      <c r="B40" s="11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6C783-6877-4D61-8F6A-B6FC7FDFDA3A}">
  <sheetPr>
    <tabColor rgb="FF173583"/>
  </sheetPr>
  <dimension ref="A1:B14"/>
  <sheetViews>
    <sheetView showGridLines="0" zoomScale="85" zoomScaleNormal="85" workbookViewId="0">
      <pane ySplit="1" topLeftCell="A2" activePane="bottomLeft" state="frozen"/>
      <selection activeCell="B36" sqref="B36"/>
      <selection pane="bottomLeft" activeCell="B10" sqref="B10"/>
    </sheetView>
  </sheetViews>
  <sheetFormatPr defaultRowHeight="15" x14ac:dyDescent="0.25"/>
  <cols>
    <col min="1" max="1" width="3.7109375" style="12" customWidth="1"/>
    <col min="2" max="2" width="200.7109375" customWidth="1"/>
    <col min="4" max="4" width="98.42578125" customWidth="1"/>
  </cols>
  <sheetData>
    <row r="1" spans="1:2" ht="15.75" x14ac:dyDescent="0.25">
      <c r="A1" s="60"/>
      <c r="B1" s="68" t="s">
        <v>228</v>
      </c>
    </row>
    <row r="2" spans="1:2" x14ac:dyDescent="0.25">
      <c r="A2" s="49">
        <v>1</v>
      </c>
      <c r="B2" s="105" t="s">
        <v>227</v>
      </c>
    </row>
    <row r="3" spans="1:2" x14ac:dyDescent="0.25">
      <c r="A3" s="49">
        <v>2</v>
      </c>
      <c r="B3" s="105" t="s">
        <v>226</v>
      </c>
    </row>
    <row r="4" spans="1:2" x14ac:dyDescent="0.25">
      <c r="A4" s="49">
        <v>3</v>
      </c>
      <c r="B4" s="105" t="s">
        <v>225</v>
      </c>
    </row>
    <row r="5" spans="1:2" x14ac:dyDescent="0.25">
      <c r="A5" s="49">
        <v>4</v>
      </c>
      <c r="B5" s="105" t="s">
        <v>224</v>
      </c>
    </row>
    <row r="6" spans="1:2" x14ac:dyDescent="0.25">
      <c r="A6" s="49">
        <v>5</v>
      </c>
      <c r="B6" s="105" t="s">
        <v>223</v>
      </c>
    </row>
    <row r="7" spans="1:2" x14ac:dyDescent="0.25">
      <c r="A7" s="49">
        <v>6</v>
      </c>
      <c r="B7" s="121" t="s">
        <v>222</v>
      </c>
    </row>
    <row r="8" spans="1:2" x14ac:dyDescent="0.25">
      <c r="A8" s="49">
        <v>7</v>
      </c>
      <c r="B8" s="106" t="s">
        <v>255</v>
      </c>
    </row>
    <row r="13" spans="1:2" x14ac:dyDescent="0.25">
      <c r="B13" s="105"/>
    </row>
    <row r="14" spans="1:2" x14ac:dyDescent="0.25">
      <c r="B14" s="10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BB732-B0D6-43C4-A42D-8489C7F76136}">
  <sheetPr>
    <tabColor rgb="FF173583"/>
  </sheetPr>
  <dimension ref="A1:D39"/>
  <sheetViews>
    <sheetView showGridLines="0" zoomScale="85" zoomScaleNormal="85" workbookViewId="0">
      <pane ySplit="1" topLeftCell="A2" activePane="bottomLeft" state="frozen"/>
      <selection activeCell="B35" sqref="B35"/>
      <selection pane="bottomLeft" activeCell="A3" sqref="A3:XFD4"/>
    </sheetView>
  </sheetViews>
  <sheetFormatPr defaultRowHeight="15" x14ac:dyDescent="0.25"/>
  <cols>
    <col min="1" max="1" width="3.7109375" style="12" customWidth="1"/>
    <col min="2" max="2" width="200.7109375" customWidth="1"/>
    <col min="4" max="4" width="98.42578125" customWidth="1"/>
  </cols>
  <sheetData>
    <row r="1" spans="1:2" ht="15.75" x14ac:dyDescent="0.25">
      <c r="A1" s="60"/>
      <c r="B1" s="68" t="s">
        <v>233</v>
      </c>
    </row>
    <row r="2" spans="1:2" x14ac:dyDescent="0.25">
      <c r="A2" s="49">
        <v>1</v>
      </c>
      <c r="B2" t="s">
        <v>142</v>
      </c>
    </row>
    <row r="3" spans="1:2" x14ac:dyDescent="0.25">
      <c r="A3" s="49"/>
      <c r="B3" t="s">
        <v>299</v>
      </c>
    </row>
    <row r="4" spans="1:2" x14ac:dyDescent="0.25">
      <c r="A4" s="49"/>
      <c r="B4" t="s">
        <v>300</v>
      </c>
    </row>
    <row r="5" spans="1:2" x14ac:dyDescent="0.25">
      <c r="A5" s="49">
        <v>2</v>
      </c>
      <c r="B5" t="s">
        <v>296</v>
      </c>
    </row>
    <row r="6" spans="1:2" x14ac:dyDescent="0.25">
      <c r="A6" s="49">
        <v>3</v>
      </c>
      <c r="B6" t="s">
        <v>143</v>
      </c>
    </row>
    <row r="7" spans="1:2" x14ac:dyDescent="0.25">
      <c r="A7" s="49">
        <v>4</v>
      </c>
      <c r="B7" t="s">
        <v>232</v>
      </c>
    </row>
    <row r="8" spans="1:2" x14ac:dyDescent="0.25">
      <c r="A8" s="49">
        <v>5</v>
      </c>
      <c r="B8" s="105" t="s">
        <v>184</v>
      </c>
    </row>
    <row r="9" spans="1:2" x14ac:dyDescent="0.25">
      <c r="A9" s="49">
        <v>6</v>
      </c>
      <c r="B9" s="105" t="s">
        <v>183</v>
      </c>
    </row>
    <row r="10" spans="1:2" x14ac:dyDescent="0.25">
      <c r="A10" s="49">
        <v>7</v>
      </c>
      <c r="B10" s="105" t="s">
        <v>231</v>
      </c>
    </row>
    <row r="11" spans="1:2" x14ac:dyDescent="0.25">
      <c r="A11" s="49">
        <v>8</v>
      </c>
      <c r="B11" s="105" t="s">
        <v>197</v>
      </c>
    </row>
    <row r="12" spans="1:2" x14ac:dyDescent="0.25">
      <c r="A12" s="49">
        <v>9</v>
      </c>
      <c r="B12" t="s">
        <v>172</v>
      </c>
    </row>
    <row r="13" spans="1:2" x14ac:dyDescent="0.25">
      <c r="A13" s="49">
        <v>10</v>
      </c>
      <c r="B13" s="105" t="s">
        <v>230</v>
      </c>
    </row>
    <row r="14" spans="1:2" x14ac:dyDescent="0.25">
      <c r="A14" s="49">
        <v>11</v>
      </c>
      <c r="B14" s="105" t="s">
        <v>179</v>
      </c>
    </row>
    <row r="15" spans="1:2" x14ac:dyDescent="0.25">
      <c r="A15" s="49">
        <v>12</v>
      </c>
      <c r="B15" s="105" t="s">
        <v>178</v>
      </c>
    </row>
    <row r="16" spans="1:2" x14ac:dyDescent="0.25">
      <c r="A16" s="49">
        <v>13</v>
      </c>
      <c r="B16" s="105" t="s">
        <v>219</v>
      </c>
    </row>
    <row r="17" spans="1:4" x14ac:dyDescent="0.25">
      <c r="A17" s="49">
        <v>14</v>
      </c>
      <c r="B17" s="105" t="s">
        <v>176</v>
      </c>
    </row>
    <row r="18" spans="1:4" x14ac:dyDescent="0.25">
      <c r="A18" s="49">
        <v>15</v>
      </c>
      <c r="B18" s="105" t="s">
        <v>175</v>
      </c>
    </row>
    <row r="19" spans="1:4" x14ac:dyDescent="0.25">
      <c r="A19" s="49">
        <v>16</v>
      </c>
      <c r="B19" s="105" t="s">
        <v>174</v>
      </c>
    </row>
    <row r="20" spans="1:4" x14ac:dyDescent="0.25">
      <c r="A20" s="49">
        <v>17</v>
      </c>
      <c r="B20" s="106" t="s">
        <v>257</v>
      </c>
    </row>
    <row r="21" spans="1:4" x14ac:dyDescent="0.25">
      <c r="A21" s="49">
        <v>18</v>
      </c>
      <c r="B21" s="119" t="s">
        <v>229</v>
      </c>
    </row>
    <row r="22" spans="1:4" x14ac:dyDescent="0.25">
      <c r="B22" s="119"/>
      <c r="D22" s="105"/>
    </row>
    <row r="23" spans="1:4" x14ac:dyDescent="0.25">
      <c r="B23" s="105"/>
      <c r="D23" s="105"/>
    </row>
    <row r="24" spans="1:4" x14ac:dyDescent="0.25">
      <c r="B24" s="105"/>
      <c r="D24" s="119"/>
    </row>
    <row r="25" spans="1:4" x14ac:dyDescent="0.25">
      <c r="A25" s="105"/>
    </row>
    <row r="26" spans="1:4" x14ac:dyDescent="0.25">
      <c r="B26" s="106"/>
      <c r="C26" s="105"/>
      <c r="D26" s="105"/>
    </row>
    <row r="27" spans="1:4" x14ac:dyDescent="0.25">
      <c r="B27" s="105"/>
      <c r="D27" s="105"/>
    </row>
    <row r="28" spans="1:4" x14ac:dyDescent="0.25">
      <c r="B28" s="105"/>
      <c r="D28" s="105"/>
    </row>
    <row r="29" spans="1:4" x14ac:dyDescent="0.25">
      <c r="B29" s="106"/>
      <c r="D29" s="105"/>
    </row>
    <row r="30" spans="1:4" x14ac:dyDescent="0.25">
      <c r="D30" s="105"/>
    </row>
    <row r="31" spans="1:4" x14ac:dyDescent="0.25">
      <c r="D31" s="105"/>
    </row>
    <row r="32" spans="1:4" x14ac:dyDescent="0.25">
      <c r="D32" s="105"/>
    </row>
    <row r="33" spans="4:4" x14ac:dyDescent="0.25">
      <c r="D33" s="105"/>
    </row>
    <row r="34" spans="4:4" x14ac:dyDescent="0.25">
      <c r="D34" s="121"/>
    </row>
    <row r="36" spans="4:4" x14ac:dyDescent="0.25">
      <c r="D36" s="105"/>
    </row>
    <row r="37" spans="4:4" x14ac:dyDescent="0.25">
      <c r="D37" s="105"/>
    </row>
    <row r="38" spans="4:4" x14ac:dyDescent="0.25">
      <c r="D38" s="105"/>
    </row>
    <row r="39" spans="4:4" x14ac:dyDescent="0.25">
      <c r="D39" s="10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2</vt:i4>
      </vt:variant>
    </vt:vector>
  </HeadingPairs>
  <TitlesOfParts>
    <vt:vector size="15" baseType="lpstr">
      <vt:lpstr>Algemene gegevens</vt:lpstr>
      <vt:lpstr>Prijzenblad meubilair</vt:lpstr>
      <vt:lpstr>Algemene Eisen</vt:lpstr>
      <vt:lpstr>1. LL stoel PO</vt:lpstr>
      <vt:lpstr>2. LL tafel PO</vt:lpstr>
      <vt:lpstr>3. LL kruk PO</vt:lpstr>
      <vt:lpstr>4. DC bureau</vt:lpstr>
      <vt:lpstr>5. DC stoel</vt:lpstr>
      <vt:lpstr>6. GI Tafel</vt:lpstr>
      <vt:lpstr>7. Kasten</vt:lpstr>
      <vt:lpstr>8. VO Tafel</vt:lpstr>
      <vt:lpstr>9. Vergaderstoel</vt:lpstr>
      <vt:lpstr>Prijzenblad ontwerp B</vt:lpstr>
      <vt:lpstr>'Algemene Eisen'!_Hlk53649832</vt:lpstr>
      <vt:lpstr>'Algemene gegevens'!Afdrukbereik</vt:lpstr>
    </vt:vector>
  </TitlesOfParts>
  <Company>Alpha Adviesbureau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de Jong</dc:creator>
  <cp:lastModifiedBy>Leonieke Westra</cp:lastModifiedBy>
  <cp:lastPrinted>2017-03-29T06:36:37Z</cp:lastPrinted>
  <dcterms:created xsi:type="dcterms:W3CDTF">2017-01-16T09:18:51Z</dcterms:created>
  <dcterms:modified xsi:type="dcterms:W3CDTF">2023-09-21T13:48:45Z</dcterms:modified>
</cp:coreProperties>
</file>