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\Inkoop - archief\Aanbestedingen\Beveiliging Oekraine, 2022\02 NvI, 1e\"/>
    </mc:Choice>
  </mc:AlternateContent>
  <xr:revisionPtr revIDLastSave="0" documentId="13_ncr:1_{C2C749B8-9618-45BE-9864-37EC5EEB2FBC}" xr6:coauthVersionLast="47" xr6:coauthVersionMax="47" xr10:uidLastSave="{00000000-0000-0000-0000-000000000000}"/>
  <bookViews>
    <workbookView xWindow="-120" yWindow="-120" windowWidth="23280" windowHeight="12600" activeTab="1" xr2:uid="{AE0B6763-CC91-4FB4-9F05-7927664107B4}"/>
  </bookViews>
  <sheets>
    <sheet name="uitleg" sheetId="1" r:id="rId1"/>
    <sheet name="Prijzenstaat" sheetId="2" r:id="rId2"/>
  </sheets>
  <definedNames>
    <definedName name="_xlnm.Print_Area" localSheetId="1">Prijzenstaat!$A$1:$H$30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E7" i="2"/>
  <c r="E4" i="2"/>
  <c r="F9" i="2"/>
  <c r="H9" i="2"/>
  <c r="F13" i="2"/>
  <c r="H13" i="2" s="1"/>
  <c r="F12" i="2"/>
  <c r="H12" i="2" s="1"/>
  <c r="F11" i="2"/>
  <c r="H11" i="2" s="1"/>
  <c r="F10" i="2"/>
  <c r="H10" i="2" s="1"/>
  <c r="H7" i="2"/>
  <c r="H8" i="2"/>
  <c r="E6" i="2"/>
  <c r="E5" i="2"/>
  <c r="E8" i="2"/>
  <c r="F8" i="2" s="1"/>
  <c r="F6" i="2"/>
  <c r="F5" i="2"/>
  <c r="H5" i="2" s="1"/>
  <c r="H6" i="2"/>
  <c r="F4" i="2"/>
  <c r="H4" i="2" l="1"/>
  <c r="H16" i="2" s="1"/>
  <c r="F16" i="2"/>
  <c r="E16" i="2"/>
</calcChain>
</file>

<file path=xl/sharedStrings.xml><?xml version="1.0" encoding="utf-8"?>
<sst xmlns="http://schemas.openxmlformats.org/spreadsheetml/2006/main" count="57" uniqueCount="41">
  <si>
    <t>Tijd</t>
  </si>
  <si>
    <t>Uren per week</t>
  </si>
  <si>
    <t>07.00-18.00 uur</t>
  </si>
  <si>
    <t>18.00-23.59 uur</t>
  </si>
  <si>
    <t>23.59-07.00 uur</t>
  </si>
  <si>
    <t>Dag</t>
  </si>
  <si>
    <t>Uurtarief</t>
  </si>
  <si>
    <t>Kosten 6 maanden</t>
  </si>
  <si>
    <t>Totaal uren 6 maanden</t>
  </si>
  <si>
    <t>Totaal kosten 6 maanden (dit bedrag wordt gebruikt voor de beoordeling.)</t>
  </si>
  <si>
    <t>Aantal FTE's</t>
  </si>
  <si>
    <t>Deze velden vullen met uw uurtarieven</t>
  </si>
  <si>
    <t>•</t>
  </si>
  <si>
    <t>Alle prijzen en bedragen in euro’s;</t>
  </si>
  <si>
    <t>Alle prijzen en bedragen exclusief BTW;</t>
  </si>
  <si>
    <t>De opgenomen prijs is een realistische prijs waarvoor de opdracht zoals beschreven en het programma van eisen wordt uitgevoerd.</t>
  </si>
  <si>
    <t>De prijs wordt middels bijlage D “PRIJZENSTAAT” opgegeven met onderstaande voorwaarden:</t>
  </si>
  <si>
    <t>Vul deze gekleurde cellen in op excelblad "prijzenstaat" met uw tarieven.</t>
  </si>
  <si>
    <t>Naam bedrijf</t>
  </si>
  <si>
    <t>&lt;invullen&gt;</t>
  </si>
  <si>
    <t>Naam tekenbevoegde</t>
  </si>
  <si>
    <t>Functie tekenbevoegde</t>
  </si>
  <si>
    <t>Datum</t>
  </si>
  <si>
    <t>Handtekening tekenbevoegde</t>
  </si>
  <si>
    <t>Prijzenstaat rechtmatig laten ondertekenen.</t>
  </si>
  <si>
    <t>Aantal locaties</t>
  </si>
  <si>
    <t>Dit bedrag wordt gebruikt voor de beoordeling aanbesteding.</t>
  </si>
  <si>
    <t>Het leveren van benodigde materialen op het gebied van brandveiligheid, EHBO en communicatie worden niet in deze prijzenstaat uitgevraagd. Echter mogen wel door opdrachtnemer doorberekend worden aan de gemeente.</t>
  </si>
  <si>
    <t>Uurtarieven die u opgeeft gelden ook voor een eventuele uitbreiding van een extra opvanglocatie.</t>
  </si>
  <si>
    <t>00.00-23:59 uur</t>
  </si>
  <si>
    <t>Maandag t/m vrijdag</t>
  </si>
  <si>
    <t>Zaterdag</t>
  </si>
  <si>
    <t>Zondag</t>
  </si>
  <si>
    <t>Feestdagen (maandag t/m vrijdag)</t>
  </si>
  <si>
    <t>Feestdagen / zaterdag</t>
  </si>
  <si>
    <t>Feestdagen / zondag</t>
  </si>
  <si>
    <t>00:00-23:59 uur</t>
  </si>
  <si>
    <t>Feestdagen week</t>
  </si>
  <si>
    <t xml:space="preserve">Feestdagen weekend </t>
  </si>
  <si>
    <r>
      <t xml:space="preserve">* Voor de indicatieve hoeveelheid zijn 2 doordeweekse feestdagen en 1 weekend feestdag gehanteerd per </t>
    </r>
    <r>
      <rPr>
        <b/>
        <sz val="11"/>
        <color theme="1"/>
        <rFont val="Calibri"/>
        <family val="2"/>
        <scheme val="minor"/>
      </rPr>
      <t>half jaar</t>
    </r>
  </si>
  <si>
    <t xml:space="preserve">Voor de indicatieve hoeveelheid zijn 2 doordeweekse feestdagen en 1 weekend feestdag gehanteerd, in de realiteit  kan dit aantal afwijken.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</si>
</sst>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74">
    <xf numFmtId="0" fontId="0" fillId="0" borderId="0" xfId="0"/>
    <xf numFmtId="0" fontId="2" fillId="3" borderId="6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2" fillId="3" borderId="6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/>
    <xf numFmtId="3" fontId="0" fillId="6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44" fontId="0" fillId="6" borderId="1" xfId="0" applyNumberFormat="1" applyFill="1" applyBorder="1"/>
    <xf numFmtId="44" fontId="0" fillId="5" borderId="1" xfId="0" applyNumberFormat="1" applyFill="1" applyBorder="1"/>
    <xf numFmtId="44" fontId="0" fillId="2" borderId="1" xfId="0" applyNumberFormat="1" applyFill="1" applyBorder="1" applyProtection="1">
      <protection locked="0"/>
    </xf>
    <xf numFmtId="44" fontId="3" fillId="3" borderId="7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44" fontId="0" fillId="0" borderId="0" xfId="0" applyNumberFormat="1"/>
    <xf numFmtId="0" fontId="0" fillId="6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44" fontId="0" fillId="0" borderId="0" xfId="0" applyNumberFormat="1" applyFill="1" applyBorder="1" applyProtection="1">
      <protection locked="0"/>
    </xf>
    <xf numFmtId="44" fontId="0" fillId="0" borderId="0" xfId="0" applyNumberFormat="1" applyFill="1" applyBorder="1"/>
    <xf numFmtId="3" fontId="0" fillId="5" borderId="26" xfId="0" applyNumberFormat="1" applyFill="1" applyBorder="1" applyAlignment="1">
      <alignment horizontal="center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164" fontId="4" fillId="2" borderId="19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20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3" fontId="0" fillId="5" borderId="1" xfId="0" applyNumberFormat="1" applyFill="1" applyBorder="1" applyAlignment="1">
      <alignment horizontal="center"/>
    </xf>
    <xf numFmtId="0" fontId="0" fillId="8" borderId="7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0C4A0-A6D3-44B3-88AC-570B87F02B19}">
  <dimension ref="B2:D14"/>
  <sheetViews>
    <sheetView showGridLines="0" workbookViewId="0">
      <selection activeCell="C1" sqref="C1"/>
    </sheetView>
  </sheetViews>
  <sheetFormatPr defaultRowHeight="15" x14ac:dyDescent="0.25"/>
  <cols>
    <col min="2" max="2" width="5.140625" customWidth="1"/>
    <col min="3" max="3" width="79.42578125" customWidth="1"/>
  </cols>
  <sheetData>
    <row r="2" spans="2:4" x14ac:dyDescent="0.25">
      <c r="B2" s="33" t="s">
        <v>16</v>
      </c>
      <c r="C2" s="33"/>
    </row>
    <row r="3" spans="2:4" x14ac:dyDescent="0.25">
      <c r="B3" s="16"/>
      <c r="C3" s="16"/>
    </row>
    <row r="4" spans="2:4" x14ac:dyDescent="0.25">
      <c r="B4" s="18" t="s">
        <v>12</v>
      </c>
      <c r="C4" s="18" t="s">
        <v>13</v>
      </c>
      <c r="D4" s="19"/>
    </row>
    <row r="5" spans="2:4" x14ac:dyDescent="0.25">
      <c r="B5" s="18" t="s">
        <v>12</v>
      </c>
      <c r="C5" s="18" t="s">
        <v>14</v>
      </c>
      <c r="D5" s="19"/>
    </row>
    <row r="6" spans="2:4" ht="30" x14ac:dyDescent="0.25">
      <c r="B6" s="18" t="s">
        <v>12</v>
      </c>
      <c r="C6" s="18" t="s">
        <v>15</v>
      </c>
      <c r="D6" s="19"/>
    </row>
    <row r="7" spans="2:4" x14ac:dyDescent="0.25">
      <c r="B7" s="18" t="s">
        <v>12</v>
      </c>
      <c r="C7" s="18" t="s">
        <v>24</v>
      </c>
      <c r="D7" s="19"/>
    </row>
    <row r="8" spans="2:4" ht="30" x14ac:dyDescent="0.25">
      <c r="B8" s="18" t="s">
        <v>12</v>
      </c>
      <c r="C8" s="18" t="s">
        <v>28</v>
      </c>
      <c r="D8" s="19"/>
    </row>
    <row r="9" spans="2:4" x14ac:dyDescent="0.25">
      <c r="B9" s="18" t="s">
        <v>12</v>
      </c>
      <c r="C9" s="34" t="s">
        <v>27</v>
      </c>
      <c r="D9" s="34"/>
    </row>
    <row r="10" spans="2:4" x14ac:dyDescent="0.25">
      <c r="B10" s="19"/>
      <c r="C10" s="34"/>
      <c r="D10" s="34"/>
    </row>
    <row r="11" spans="2:4" ht="24.75" customHeight="1" x14ac:dyDescent="0.25">
      <c r="B11" s="19"/>
      <c r="C11" s="34"/>
      <c r="D11" s="34"/>
    </row>
    <row r="12" spans="2:4" ht="36.75" customHeight="1" x14ac:dyDescent="0.25">
      <c r="B12" s="18" t="s">
        <v>12</v>
      </c>
      <c r="C12" s="25" t="s">
        <v>40</v>
      </c>
      <c r="D12" s="25"/>
    </row>
    <row r="13" spans="2:4" x14ac:dyDescent="0.25">
      <c r="B13" s="18" t="s">
        <v>12</v>
      </c>
      <c r="C13" s="20" t="s">
        <v>17</v>
      </c>
      <c r="D13" s="19"/>
    </row>
    <row r="14" spans="2:4" x14ac:dyDescent="0.25">
      <c r="B14" s="18"/>
    </row>
  </sheetData>
  <sheetProtection algorithmName="SHA-512" hashValue="aVlZiZLnHo4ljNEFlc8lsAb1fCZljzaHHKNaZgU1YEEZ1+RBnGaTR9cn9r3ja3byXgQba6yeiHYKT3hyyLlJ6g==" saltValue="idjUN3nKiaNgL93wqsjlmA==" spinCount="100000" sheet="1" objects="1" scenarios="1"/>
  <mergeCells count="2">
    <mergeCell ref="B2:C2"/>
    <mergeCell ref="C9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8E855-C84C-42D4-8674-DDA151F4ECC7}">
  <sheetPr>
    <pageSetUpPr fitToPage="1"/>
  </sheetPr>
  <dimension ref="A1:J30"/>
  <sheetViews>
    <sheetView showGridLines="0" tabSelected="1" workbookViewId="0">
      <pane ySplit="16" topLeftCell="A17" activePane="bottomLeft" state="frozen"/>
      <selection pane="bottomLeft" activeCell="A4" sqref="A4:A6"/>
    </sheetView>
  </sheetViews>
  <sheetFormatPr defaultRowHeight="15" x14ac:dyDescent="0.25"/>
  <cols>
    <col min="1" max="1" width="23.28515625" customWidth="1"/>
    <col min="2" max="2" width="16.5703125" customWidth="1"/>
    <col min="3" max="4" width="14.42578125" customWidth="1"/>
    <col min="5" max="8" width="18.85546875" customWidth="1"/>
    <col min="10" max="10" width="20.5703125" customWidth="1"/>
  </cols>
  <sheetData>
    <row r="1" spans="1:10" ht="25.5" customHeight="1" x14ac:dyDescent="0.25">
      <c r="A1" s="41" t="s">
        <v>11</v>
      </c>
      <c r="B1" s="42"/>
    </row>
    <row r="2" spans="1:10" ht="13.5" customHeight="1" x14ac:dyDescent="0.25"/>
    <row r="3" spans="1:10" ht="37.5" customHeight="1" x14ac:dyDescent="0.25">
      <c r="A3" s="2" t="s">
        <v>5</v>
      </c>
      <c r="B3" s="2" t="s">
        <v>0</v>
      </c>
      <c r="C3" s="3" t="s">
        <v>10</v>
      </c>
      <c r="D3" s="3" t="s">
        <v>25</v>
      </c>
      <c r="E3" s="3" t="s">
        <v>1</v>
      </c>
      <c r="F3" s="3" t="s">
        <v>8</v>
      </c>
      <c r="G3" s="3" t="s">
        <v>6</v>
      </c>
      <c r="H3" s="4" t="s">
        <v>7</v>
      </c>
    </row>
    <row r="4" spans="1:10" ht="15" customHeight="1" x14ac:dyDescent="0.25">
      <c r="A4" s="35" t="s">
        <v>30</v>
      </c>
      <c r="B4" s="9" t="s">
        <v>2</v>
      </c>
      <c r="C4" s="11">
        <v>1</v>
      </c>
      <c r="D4" s="11">
        <v>2</v>
      </c>
      <c r="E4" s="10">
        <f>(11*5)*C4*D4</f>
        <v>110</v>
      </c>
      <c r="F4" s="10">
        <f>SUM(E4*26)</f>
        <v>2860</v>
      </c>
      <c r="G4" s="14"/>
      <c r="H4" s="12">
        <f t="shared" ref="H4:H13" si="0">SUM(F4*G4)</f>
        <v>0</v>
      </c>
    </row>
    <row r="5" spans="1:10" x14ac:dyDescent="0.25">
      <c r="A5" s="36"/>
      <c r="B5" s="9" t="s">
        <v>3</v>
      </c>
      <c r="C5" s="11">
        <v>2</v>
      </c>
      <c r="D5" s="11">
        <v>2</v>
      </c>
      <c r="E5" s="10">
        <f>(6*5)*C5*D5</f>
        <v>120</v>
      </c>
      <c r="F5" s="10">
        <f t="shared" ref="F5" si="1">SUM(E5*26)</f>
        <v>3120</v>
      </c>
      <c r="G5" s="14"/>
      <c r="H5" s="12">
        <f t="shared" si="0"/>
        <v>0</v>
      </c>
    </row>
    <row r="6" spans="1:10" x14ac:dyDescent="0.25">
      <c r="A6" s="37"/>
      <c r="B6" s="9" t="s">
        <v>4</v>
      </c>
      <c r="C6" s="11">
        <v>2</v>
      </c>
      <c r="D6" s="11">
        <v>2</v>
      </c>
      <c r="E6" s="10">
        <f>(7*5)*C6*D6</f>
        <v>140</v>
      </c>
      <c r="F6" s="10">
        <f>SUM(E6*26)</f>
        <v>3640</v>
      </c>
      <c r="G6" s="14"/>
      <c r="H6" s="12">
        <f t="shared" si="0"/>
        <v>0</v>
      </c>
      <c r="J6" s="24"/>
    </row>
    <row r="7" spans="1:10" x14ac:dyDescent="0.25">
      <c r="A7" s="22" t="s">
        <v>31</v>
      </c>
      <c r="B7" s="9" t="s">
        <v>29</v>
      </c>
      <c r="C7" s="11">
        <v>2</v>
      </c>
      <c r="D7" s="11">
        <v>2</v>
      </c>
      <c r="E7" s="10">
        <f>(24*1)*C7*D7</f>
        <v>96</v>
      </c>
      <c r="F7" s="10">
        <f>SUM(E7*26)</f>
        <v>2496</v>
      </c>
      <c r="G7" s="14"/>
      <c r="H7" s="12">
        <f t="shared" si="0"/>
        <v>0</v>
      </c>
    </row>
    <row r="8" spans="1:10" x14ac:dyDescent="0.25">
      <c r="A8" s="22" t="s">
        <v>32</v>
      </c>
      <c r="B8" s="9" t="s">
        <v>29</v>
      </c>
      <c r="C8" s="11">
        <v>2</v>
      </c>
      <c r="D8" s="11">
        <v>2</v>
      </c>
      <c r="E8" s="10">
        <f>(24*1)*C8*D8</f>
        <v>96</v>
      </c>
      <c r="F8" s="10">
        <f t="shared" ref="F7:F8" si="2">SUM(E8*26)</f>
        <v>2496</v>
      </c>
      <c r="G8" s="14"/>
      <c r="H8" s="12">
        <f t="shared" si="0"/>
        <v>0</v>
      </c>
    </row>
    <row r="9" spans="1:10" x14ac:dyDescent="0.25">
      <c r="A9" s="38" t="s">
        <v>33</v>
      </c>
      <c r="B9" s="7" t="s">
        <v>2</v>
      </c>
      <c r="C9" s="8">
        <v>1</v>
      </c>
      <c r="D9" s="8">
        <v>2</v>
      </c>
      <c r="E9" s="30"/>
      <c r="F9" s="71">
        <f>(11*B14)*C9*D9</f>
        <v>44</v>
      </c>
      <c r="G9" s="14"/>
      <c r="H9" s="13">
        <f>SUM(F9*G9)</f>
        <v>0</v>
      </c>
    </row>
    <row r="10" spans="1:10" x14ac:dyDescent="0.25">
      <c r="A10" s="39"/>
      <c r="B10" s="7" t="s">
        <v>3</v>
      </c>
      <c r="C10" s="8">
        <v>2</v>
      </c>
      <c r="D10" s="8">
        <v>2</v>
      </c>
      <c r="E10" s="30"/>
      <c r="F10" s="71">
        <f>(11*B14)*C10*D10</f>
        <v>88</v>
      </c>
      <c r="G10" s="14"/>
      <c r="H10" s="13">
        <f t="shared" si="0"/>
        <v>0</v>
      </c>
    </row>
    <row r="11" spans="1:10" x14ac:dyDescent="0.25">
      <c r="A11" s="40"/>
      <c r="B11" s="7" t="s">
        <v>4</v>
      </c>
      <c r="C11" s="8">
        <v>2</v>
      </c>
      <c r="D11" s="8">
        <v>2</v>
      </c>
      <c r="E11" s="30"/>
      <c r="F11" s="71">
        <f>(11*B14)*C11*D11</f>
        <v>88</v>
      </c>
      <c r="G11" s="14"/>
      <c r="H11" s="13">
        <f t="shared" si="0"/>
        <v>0</v>
      </c>
    </row>
    <row r="12" spans="1:10" x14ac:dyDescent="0.25">
      <c r="A12" s="23" t="s">
        <v>34</v>
      </c>
      <c r="B12" s="7" t="s">
        <v>36</v>
      </c>
      <c r="C12" s="8">
        <v>2</v>
      </c>
      <c r="D12" s="8">
        <v>2</v>
      </c>
      <c r="E12" s="30"/>
      <c r="F12" s="71">
        <f>12*B15*C12*D12</f>
        <v>48</v>
      </c>
      <c r="G12" s="14"/>
      <c r="H12" s="13">
        <f t="shared" si="0"/>
        <v>0</v>
      </c>
    </row>
    <row r="13" spans="1:10" x14ac:dyDescent="0.25">
      <c r="A13" s="23" t="s">
        <v>35</v>
      </c>
      <c r="B13" s="7" t="s">
        <v>36</v>
      </c>
      <c r="C13" s="8">
        <v>2</v>
      </c>
      <c r="D13" s="8">
        <v>2</v>
      </c>
      <c r="E13" s="30"/>
      <c r="F13" s="71">
        <f>12*B15*C13*D13</f>
        <v>48</v>
      </c>
      <c r="G13" s="14"/>
      <c r="H13" s="13">
        <f t="shared" si="0"/>
        <v>0</v>
      </c>
    </row>
    <row r="14" spans="1:10" x14ac:dyDescent="0.25">
      <c r="A14" s="31" t="s">
        <v>37</v>
      </c>
      <c r="B14" s="72">
        <v>2</v>
      </c>
      <c r="C14" s="26"/>
      <c r="D14" s="26"/>
      <c r="E14" s="27"/>
      <c r="F14" s="27"/>
      <c r="G14" s="28"/>
      <c r="H14" s="29"/>
    </row>
    <row r="15" spans="1:10" x14ac:dyDescent="0.25">
      <c r="A15" s="32" t="s">
        <v>38</v>
      </c>
      <c r="B15" s="73">
        <v>1</v>
      </c>
      <c r="C15" t="s">
        <v>39</v>
      </c>
      <c r="E15" s="5"/>
    </row>
    <row r="16" spans="1:10" ht="35.25" customHeight="1" x14ac:dyDescent="0.25">
      <c r="A16" s="45" t="s">
        <v>9</v>
      </c>
      <c r="B16" s="46"/>
      <c r="C16" s="46"/>
      <c r="D16" s="46"/>
      <c r="E16" s="6">
        <f>SUM(E4:E11)</f>
        <v>562</v>
      </c>
      <c r="F16" s="6">
        <f>SUM(F4:F15)</f>
        <v>14928</v>
      </c>
      <c r="G16" s="1"/>
      <c r="H16" s="15">
        <f>SUM(H4:H15)</f>
        <v>0</v>
      </c>
      <c r="J16" s="21"/>
    </row>
    <row r="17" spans="1:8" ht="33" customHeight="1" thickBot="1" x14ac:dyDescent="0.3">
      <c r="A17" s="17"/>
      <c r="B17" s="17"/>
      <c r="C17" s="17"/>
      <c r="D17" s="17"/>
      <c r="E17" s="17"/>
      <c r="G17" s="43" t="s">
        <v>26</v>
      </c>
      <c r="H17" s="44"/>
    </row>
    <row r="18" spans="1:8" x14ac:dyDescent="0.25">
      <c r="A18" s="68" t="s">
        <v>18</v>
      </c>
      <c r="B18" s="47" t="s">
        <v>19</v>
      </c>
      <c r="C18" s="48"/>
      <c r="D18" s="49"/>
    </row>
    <row r="19" spans="1:8" ht="15.75" thickBot="1" x14ac:dyDescent="0.3">
      <c r="A19" s="69"/>
      <c r="B19" s="50"/>
      <c r="C19" s="51"/>
      <c r="D19" s="52"/>
    </row>
    <row r="20" spans="1:8" x14ac:dyDescent="0.25">
      <c r="A20" s="68" t="s">
        <v>20</v>
      </c>
      <c r="B20" s="53" t="s">
        <v>19</v>
      </c>
      <c r="C20" s="54"/>
      <c r="D20" s="55"/>
    </row>
    <row r="21" spans="1:8" ht="15.75" thickBot="1" x14ac:dyDescent="0.3">
      <c r="A21" s="69"/>
      <c r="B21" s="50"/>
      <c r="C21" s="51"/>
      <c r="D21" s="52"/>
    </row>
    <row r="22" spans="1:8" x14ac:dyDescent="0.25">
      <c r="A22" s="68" t="s">
        <v>21</v>
      </c>
      <c r="B22" s="53" t="s">
        <v>19</v>
      </c>
      <c r="C22" s="54"/>
      <c r="D22" s="55"/>
    </row>
    <row r="23" spans="1:8" ht="15.75" thickBot="1" x14ac:dyDescent="0.3">
      <c r="A23" s="69"/>
      <c r="B23" s="50"/>
      <c r="C23" s="51"/>
      <c r="D23" s="52"/>
    </row>
    <row r="24" spans="1:8" x14ac:dyDescent="0.25">
      <c r="A24" s="68" t="s">
        <v>22</v>
      </c>
      <c r="B24" s="56" t="s">
        <v>19</v>
      </c>
      <c r="C24" s="57"/>
      <c r="D24" s="58"/>
    </row>
    <row r="25" spans="1:8" ht="15.75" thickBot="1" x14ac:dyDescent="0.3">
      <c r="A25" s="69"/>
      <c r="B25" s="59"/>
      <c r="C25" s="60"/>
      <c r="D25" s="61"/>
    </row>
    <row r="26" spans="1:8" x14ac:dyDescent="0.25">
      <c r="A26" s="68" t="s">
        <v>23</v>
      </c>
      <c r="B26" s="53" t="s">
        <v>19</v>
      </c>
      <c r="C26" s="54"/>
      <c r="D26" s="55"/>
    </row>
    <row r="27" spans="1:8" x14ac:dyDescent="0.25">
      <c r="A27" s="70"/>
      <c r="B27" s="62"/>
      <c r="C27" s="63"/>
      <c r="D27" s="64"/>
    </row>
    <row r="28" spans="1:8" x14ac:dyDescent="0.25">
      <c r="A28" s="70"/>
      <c r="B28" s="62"/>
      <c r="C28" s="63"/>
      <c r="D28" s="64"/>
    </row>
    <row r="29" spans="1:8" x14ac:dyDescent="0.25">
      <c r="A29" s="70"/>
      <c r="B29" s="62"/>
      <c r="C29" s="63"/>
      <c r="D29" s="64"/>
    </row>
    <row r="30" spans="1:8" ht="15.75" thickBot="1" x14ac:dyDescent="0.3">
      <c r="A30" s="69"/>
      <c r="B30" s="65"/>
      <c r="C30" s="66"/>
      <c r="D30" s="67"/>
    </row>
  </sheetData>
  <sheetProtection algorithmName="SHA-512" hashValue="IMo6RT6d2PuEdT+tINLKu0NlN10rlUJuQ+c7p/dmbMJMpKvUwDA/PYkg1GisGfG3eEnEnosXLT4Sl9a4I6d51w==" saltValue="XpAcOKLdIDkK2IshQSHRag==" spinCount="100000" sheet="1" objects="1" scenarios="1"/>
  <mergeCells count="15">
    <mergeCell ref="A24:A25"/>
    <mergeCell ref="A26:A30"/>
    <mergeCell ref="A18:A19"/>
    <mergeCell ref="A20:A21"/>
    <mergeCell ref="A22:A23"/>
    <mergeCell ref="B18:D19"/>
    <mergeCell ref="B20:D21"/>
    <mergeCell ref="B22:D23"/>
    <mergeCell ref="B24:D25"/>
    <mergeCell ref="B26:D30"/>
    <mergeCell ref="A4:A6"/>
    <mergeCell ref="A9:A11"/>
    <mergeCell ref="A1:B1"/>
    <mergeCell ref="G17:H17"/>
    <mergeCell ref="A16:D16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1ff165-3654-4ff9-8b50-9f7f21cb1b67" xsi:nil="true"/>
    <lcf76f155ced4ddcb4097134ff3c332f xmlns="54f23467-5e21-4927-8bcf-5046a733340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8755C611E87F4F90B2BE27A808E147" ma:contentTypeVersion="8" ma:contentTypeDescription="Create a new document." ma:contentTypeScope="" ma:versionID="892f60dbf54bb2663dbb27ed82760c8d">
  <xsd:schema xmlns:xsd="http://www.w3.org/2001/XMLSchema" xmlns:xs="http://www.w3.org/2001/XMLSchema" xmlns:p="http://schemas.microsoft.com/office/2006/metadata/properties" xmlns:ns2="54f23467-5e21-4927-8bcf-5046a733340f" xmlns:ns3="df1ff165-3654-4ff9-8b50-9f7f21cb1b67" targetNamespace="http://schemas.microsoft.com/office/2006/metadata/properties" ma:root="true" ma:fieldsID="ac116cae18008dd6bf5a8aa4bba95450" ns2:_="" ns3:_="">
    <xsd:import namespace="54f23467-5e21-4927-8bcf-5046a733340f"/>
    <xsd:import namespace="df1ff165-3654-4ff9-8b50-9f7f21cb1b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f23467-5e21-4927-8bcf-5046a73334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bf7efc-a9a9-45e5-8c28-67a26e8ce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1ff165-3654-4ff9-8b50-9f7f21cb1b6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5f767d0-9676-4e49-bab2-98dc35bb613e}" ma:internalName="TaxCatchAll" ma:showField="CatchAllData" ma:web="df1ff165-3654-4ff9-8b50-9f7f21cb1b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7B3CBC-587C-4961-B9A6-6FE211C3AF29}">
  <ds:schemaRefs>
    <ds:schemaRef ds:uri="http://schemas.microsoft.com/office/2006/metadata/properties"/>
    <ds:schemaRef ds:uri="http://schemas.microsoft.com/office/infopath/2007/PartnerControls"/>
    <ds:schemaRef ds:uri="df1ff165-3654-4ff9-8b50-9f7f21cb1b67"/>
    <ds:schemaRef ds:uri="54f23467-5e21-4927-8bcf-5046a733340f"/>
  </ds:schemaRefs>
</ds:datastoreItem>
</file>

<file path=customXml/itemProps2.xml><?xml version="1.0" encoding="utf-8"?>
<ds:datastoreItem xmlns:ds="http://schemas.openxmlformats.org/officeDocument/2006/customXml" ds:itemID="{3ABEBA9D-8CE6-4B0C-B7B7-072B76ED3C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f23467-5e21-4927-8bcf-5046a733340f"/>
    <ds:schemaRef ds:uri="df1ff165-3654-4ff9-8b50-9f7f21cb1b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0721E6-9547-4148-8837-E83245DFF9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uitleg</vt:lpstr>
      <vt:lpstr>Prijzenstaat</vt:lpstr>
      <vt:lpstr>Prijzenstaat!Afdrukbereik</vt:lpstr>
    </vt:vector>
  </TitlesOfParts>
  <Company>Gemeente 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van der Meulen</dc:creator>
  <cp:lastModifiedBy>Patrick Kuipers</cp:lastModifiedBy>
  <cp:lastPrinted>2023-02-07T08:47:48Z</cp:lastPrinted>
  <dcterms:created xsi:type="dcterms:W3CDTF">2023-02-07T06:57:11Z</dcterms:created>
  <dcterms:modified xsi:type="dcterms:W3CDTF">2023-03-03T08:32:05Z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0x0101008A8755C611E87F4F90B2BE27A808E147</vt:lpwstr>
  </property>
  <property fmtid="{D5CDD505-2E9C-101B-9397-08002B2CF9AE}" pid="3" name="MediaServiceImageTags">
    <vt:lpwstr/>
  </property>
</Properties>
</file>