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mwb.sharepoint.com/sites/Inkoop/Gedeelde  documenten/Inkoop/Inkoopprojecten/P23-022.00 Microsoft Licenties/"/>
    </mc:Choice>
  </mc:AlternateContent>
  <xr:revisionPtr revIDLastSave="0" documentId="8_{95E56771-65FA-4505-B4E0-7BCEB24C0D49}" xr6:coauthVersionLast="47" xr6:coauthVersionMax="47" xr10:uidLastSave="{00000000-0000-0000-0000-000000000000}"/>
  <bookViews>
    <workbookView xWindow="-110" yWindow="-110" windowWidth="19420" windowHeight="10420" xr2:uid="{61D1C1CB-0C38-4C16-AE88-5BB26855D6BB}"/>
  </bookViews>
  <sheets>
    <sheet name="M365 licenties VRMW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S9" i="1" s="1"/>
  <c r="S15" i="1"/>
  <c r="S22" i="1"/>
  <c r="E22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V14" i="1"/>
  <c r="U14" i="1"/>
  <c r="T14" i="1"/>
  <c r="V12" i="1"/>
  <c r="U12" i="1"/>
  <c r="T12" i="1"/>
  <c r="V10" i="1"/>
  <c r="U10" i="1"/>
  <c r="T10" i="1"/>
  <c r="S10" i="1"/>
  <c r="T22" i="1"/>
  <c r="N22" i="1"/>
  <c r="V22" i="1" s="1"/>
  <c r="K22" i="1"/>
  <c r="U22" i="1" s="1"/>
  <c r="H22" i="1"/>
  <c r="N20" i="1"/>
  <c r="N19" i="1"/>
  <c r="N18" i="1"/>
  <c r="N17" i="1"/>
  <c r="N16" i="1"/>
  <c r="N15" i="1"/>
  <c r="N14" i="1"/>
  <c r="N13" i="1"/>
  <c r="V13" i="1" s="1"/>
  <c r="N12" i="1"/>
  <c r="N10" i="1"/>
  <c r="N9" i="1"/>
  <c r="V9" i="1" s="1"/>
  <c r="K20" i="1"/>
  <c r="K19" i="1"/>
  <c r="K18" i="1"/>
  <c r="K17" i="1"/>
  <c r="K16" i="1"/>
  <c r="K15" i="1"/>
  <c r="K14" i="1"/>
  <c r="K13" i="1"/>
  <c r="U13" i="1" s="1"/>
  <c r="K12" i="1"/>
  <c r="K10" i="1"/>
  <c r="K9" i="1"/>
  <c r="U9" i="1" s="1"/>
  <c r="H20" i="1"/>
  <c r="H19" i="1"/>
  <c r="H18" i="1"/>
  <c r="H17" i="1"/>
  <c r="H16" i="1"/>
  <c r="H15" i="1"/>
  <c r="H14" i="1"/>
  <c r="H13" i="1"/>
  <c r="T13" i="1" s="1"/>
  <c r="H12" i="1"/>
  <c r="H10" i="1"/>
  <c r="H9" i="1"/>
  <c r="T9" i="1" s="1"/>
  <c r="E20" i="1"/>
  <c r="E19" i="1"/>
  <c r="E18" i="1"/>
  <c r="E17" i="1"/>
  <c r="E16" i="1"/>
  <c r="E15" i="1"/>
  <c r="E14" i="1"/>
  <c r="S14" i="1" s="1"/>
  <c r="E13" i="1"/>
  <c r="S13" i="1" s="1"/>
  <c r="E12" i="1"/>
  <c r="S12" i="1" s="1"/>
  <c r="E10" i="1"/>
  <c r="U23" i="1" l="1"/>
  <c r="T23" i="1"/>
  <c r="V23" i="1"/>
  <c r="S23" i="1"/>
  <c r="X23" i="1" l="1"/>
</calcChain>
</file>

<file path=xl/sharedStrings.xml><?xml version="1.0" encoding="utf-8"?>
<sst xmlns="http://schemas.openxmlformats.org/spreadsheetml/2006/main" count="45" uniqueCount="36">
  <si>
    <t>Veiligheidsregio Midden West Brabant</t>
  </si>
  <si>
    <t>Enterprise Agreement  - Level D VNG contract</t>
  </si>
  <si>
    <t>jaar 1</t>
  </si>
  <si>
    <t>jaar 2</t>
  </si>
  <si>
    <t>jaar 3</t>
  </si>
  <si>
    <t>jaar 4</t>
  </si>
  <si>
    <t>Product Description</t>
  </si>
  <si>
    <t>Netto prijs per stuk exclusief BTW</t>
  </si>
  <si>
    <t>opslag percentage in %</t>
  </si>
  <si>
    <t>Netto prijs per stuk exclusief BTW inclusief Opslag   percentage</t>
  </si>
  <si>
    <t>Aantal jaar 1</t>
  </si>
  <si>
    <t>Aantal jaar 2</t>
  </si>
  <si>
    <t>Aantal jaar 3</t>
  </si>
  <si>
    <t>Aantal jaar 4</t>
  </si>
  <si>
    <t>Totaal prijs jaar 1</t>
  </si>
  <si>
    <t>Totaal prijs jaar 2</t>
  </si>
  <si>
    <t>Totaal prijs jaar 3</t>
  </si>
  <si>
    <t>Totaal prijs jaar 4</t>
  </si>
  <si>
    <t>Enterprise Online Servicers/Products</t>
  </si>
  <si>
    <t xml:space="preserve">M365 E5 Unified Sub Per User </t>
  </si>
  <si>
    <t>EMS E3 ALng Sub Per User</t>
  </si>
  <si>
    <t>Additional Products</t>
  </si>
  <si>
    <t>O365 Extra File Storage Sub Add-on Extra Storage 1 TB</t>
  </si>
  <si>
    <t>O365 F3 Sub Per User</t>
  </si>
  <si>
    <t>Power BI Premium EM1 Sub</t>
  </si>
  <si>
    <t>Project P3 Sub Per User</t>
  </si>
  <si>
    <t>VisioPlan2 ShrdSvr ALNG SubsVL MVL PerUsr</t>
  </si>
  <si>
    <t>Teams Rooms Pro Sub Per Device</t>
  </si>
  <si>
    <t>Visual Studio Pro MSDN ALng LSA</t>
  </si>
  <si>
    <t>Win Server DC Core ALng LSA 16L</t>
  </si>
  <si>
    <t>Win Server Standard Core ALng LSA 16L</t>
  </si>
  <si>
    <t>Azure Prepayment €100.000</t>
  </si>
  <si>
    <t xml:space="preserve">Totale inschrijfprijs 4 jaar: </t>
  </si>
  <si>
    <t>totaal (per jaar)</t>
  </si>
  <si>
    <t>toelichting</t>
  </si>
  <si>
    <t xml:space="preserve">Opslag percentage in % invullen. Postieve bedragen betekenen een opslag, negatieve percentages zijn kortingen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</si>
</sst>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4" fillId="0" borderId="0"/>
    <xf numFmtId="0" fontId="4" fillId="0" borderId="0"/>
  </cellStyleXfs>
  <cellXfs count="105">
    <xf numFmtId="0" fontId="0" fillId="0" borderId="0" xfId="0"/>
    <xf numFmtId="1" fontId="0" fillId="0" borderId="0" xfId="0" applyNumberFormat="1"/>
    <xf numFmtId="164" fontId="5" fillId="3" borderId="35" xfId="2" applyFont="1" applyFill="1" applyBorder="1" applyAlignment="1">
      <alignment horizontal="center" vertical="center" wrapText="1"/>
    </xf>
    <xf numFmtId="164" fontId="5" fillId="3" borderId="19" xfId="2" applyFont="1" applyFill="1" applyBorder="1" applyAlignment="1">
      <alignment horizontal="center" vertical="center" wrapText="1"/>
    </xf>
    <xf numFmtId="164" fontId="5" fillId="3" borderId="16" xfId="2" applyFont="1" applyFill="1" applyBorder="1" applyAlignment="1">
      <alignment horizontal="center" vertical="center" wrapText="1"/>
    </xf>
    <xf numFmtId="164" fontId="5" fillId="3" borderId="36" xfId="2" applyFont="1" applyFill="1" applyBorder="1" applyAlignment="1">
      <alignment horizontal="center" vertical="center" wrapText="1"/>
    </xf>
    <xf numFmtId="0" fontId="6" fillId="0" borderId="0" xfId="0" applyFont="1"/>
    <xf numFmtId="164" fontId="9" fillId="3" borderId="17" xfId="2" applyFont="1" applyFill="1" applyBorder="1" applyAlignment="1">
      <alignment horizontal="center" vertical="center" wrapText="1"/>
    </xf>
    <xf numFmtId="164" fontId="9" fillId="3" borderId="2" xfId="2" applyFont="1" applyFill="1" applyBorder="1" applyAlignment="1">
      <alignment horizontal="center" vertical="center" wrapText="1"/>
    </xf>
    <xf numFmtId="164" fontId="9" fillId="3" borderId="14" xfId="2" applyFont="1" applyFill="1" applyBorder="1" applyAlignment="1">
      <alignment horizontal="center" vertical="center" wrapText="1"/>
    </xf>
    <xf numFmtId="165" fontId="9" fillId="3" borderId="4" xfId="2" applyNumberFormat="1" applyFont="1" applyFill="1" applyBorder="1" applyAlignment="1">
      <alignment horizontal="center" vertical="center" wrapText="1"/>
    </xf>
    <xf numFmtId="1" fontId="9" fillId="3" borderId="14" xfId="2" applyNumberFormat="1" applyFont="1" applyFill="1" applyBorder="1" applyAlignment="1">
      <alignment horizontal="center" vertical="center" wrapText="1"/>
    </xf>
    <xf numFmtId="1" fontId="9" fillId="3" borderId="3" xfId="2" applyNumberFormat="1" applyFont="1" applyFill="1" applyBorder="1" applyAlignment="1">
      <alignment horizontal="center" vertical="center" wrapText="1"/>
    </xf>
    <xf numFmtId="165" fontId="9" fillId="3" borderId="3" xfId="1" applyNumberFormat="1" applyFont="1" applyFill="1" applyBorder="1" applyAlignment="1" applyProtection="1">
      <alignment horizontal="center" vertical="center" wrapText="1"/>
    </xf>
    <xf numFmtId="165" fontId="9" fillId="3" borderId="4" xfId="1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164" fontId="5" fillId="3" borderId="18" xfId="2" applyFont="1" applyFill="1" applyBorder="1" applyAlignment="1">
      <alignment horizontal="left" vertical="center"/>
    </xf>
    <xf numFmtId="164" fontId="5" fillId="3" borderId="5" xfId="2" applyFont="1" applyFill="1" applyBorder="1" applyAlignment="1">
      <alignment horizontal="left" vertical="center"/>
    </xf>
    <xf numFmtId="164" fontId="5" fillId="3" borderId="15" xfId="2" applyFont="1" applyFill="1" applyBorder="1" applyAlignment="1">
      <alignment horizontal="left" vertical="center"/>
    </xf>
    <xf numFmtId="165" fontId="6" fillId="3" borderId="24" xfId="1" applyNumberFormat="1" applyFont="1" applyFill="1" applyBorder="1" applyAlignment="1" applyProtection="1">
      <alignment horizontal="right" vertical="top"/>
    </xf>
    <xf numFmtId="165" fontId="6" fillId="3" borderId="5" xfId="1" applyNumberFormat="1" applyFont="1" applyFill="1" applyBorder="1" applyAlignment="1" applyProtection="1">
      <alignment horizontal="right" vertical="top"/>
    </xf>
    <xf numFmtId="165" fontId="6" fillId="3" borderId="6" xfId="1" applyNumberFormat="1" applyFont="1" applyFill="1" applyBorder="1" applyAlignment="1" applyProtection="1">
      <alignment horizontal="right" vertical="top"/>
    </xf>
    <xf numFmtId="1" fontId="6" fillId="3" borderId="15" xfId="2" applyNumberFormat="1" applyFont="1" applyFill="1" applyBorder="1" applyAlignment="1">
      <alignment horizontal="center" vertical="center"/>
    </xf>
    <xf numFmtId="1" fontId="6" fillId="3" borderId="6" xfId="2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Protection="1"/>
    <xf numFmtId="165" fontId="3" fillId="3" borderId="7" xfId="1" applyNumberFormat="1" applyFont="1" applyFill="1" applyBorder="1" applyProtection="1"/>
    <xf numFmtId="165" fontId="3" fillId="3" borderId="37" xfId="1" applyNumberFormat="1" applyFont="1" applyFill="1" applyBorder="1" applyProtection="1"/>
    <xf numFmtId="0" fontId="7" fillId="4" borderId="38" xfId="0" applyFont="1" applyFill="1" applyBorder="1" applyAlignment="1">
      <alignment vertical="top"/>
    </xf>
    <xf numFmtId="165" fontId="6" fillId="0" borderId="26" xfId="1" applyNumberFormat="1" applyFont="1" applyBorder="1" applyAlignment="1" applyProtection="1">
      <alignment horizontal="right" vertical="top"/>
    </xf>
    <xf numFmtId="44" fontId="6" fillId="0" borderId="26" xfId="1" applyFont="1" applyBorder="1" applyAlignment="1" applyProtection="1">
      <alignment horizontal="right" vertical="top"/>
    </xf>
    <xf numFmtId="1" fontId="6" fillId="4" borderId="20" xfId="2" applyNumberFormat="1" applyFont="1" applyFill="1" applyBorder="1" applyAlignment="1">
      <alignment horizontal="center" wrapText="1"/>
    </xf>
    <xf numFmtId="1" fontId="6" fillId="4" borderId="8" xfId="2" applyNumberFormat="1" applyFont="1" applyFill="1" applyBorder="1" applyAlignment="1">
      <alignment horizontal="center" wrapText="1"/>
    </xf>
    <xf numFmtId="1" fontId="8" fillId="4" borderId="8" xfId="2" applyNumberFormat="1" applyFont="1" applyFill="1" applyBorder="1" applyAlignment="1">
      <alignment horizontal="center" wrapText="1"/>
    </xf>
    <xf numFmtId="165" fontId="0" fillId="0" borderId="8" xfId="1" applyNumberFormat="1" applyFont="1" applyBorder="1" applyProtection="1"/>
    <xf numFmtId="165" fontId="0" fillId="0" borderId="26" xfId="1" applyNumberFormat="1" applyFont="1" applyBorder="1" applyProtection="1"/>
    <xf numFmtId="10" fontId="6" fillId="3" borderId="6" xfId="1" applyNumberFormat="1" applyFont="1" applyFill="1" applyBorder="1" applyAlignment="1" applyProtection="1">
      <alignment horizontal="right" vertical="top"/>
    </xf>
    <xf numFmtId="44" fontId="6" fillId="3" borderId="5" xfId="1" applyFont="1" applyFill="1" applyBorder="1" applyAlignment="1" applyProtection="1">
      <alignment horizontal="right" vertical="top"/>
    </xf>
    <xf numFmtId="44" fontId="6" fillId="3" borderId="24" xfId="1" applyFont="1" applyFill="1" applyBorder="1" applyAlignment="1" applyProtection="1">
      <alignment horizontal="right" vertical="top"/>
    </xf>
    <xf numFmtId="1" fontId="6" fillId="3" borderId="24" xfId="2" applyNumberFormat="1" applyFont="1" applyFill="1" applyBorder="1" applyAlignment="1">
      <alignment horizontal="center" vertical="center"/>
    </xf>
    <xf numFmtId="0" fontId="0" fillId="5" borderId="38" xfId="0" applyFill="1" applyBorder="1" applyAlignment="1">
      <alignment wrapText="1"/>
    </xf>
    <xf numFmtId="1" fontId="0" fillId="0" borderId="20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165" fontId="6" fillId="0" borderId="29" xfId="1" applyNumberFormat="1" applyFont="1" applyBorder="1" applyAlignment="1" applyProtection="1">
      <alignment horizontal="right" vertical="top"/>
    </xf>
    <xf numFmtId="44" fontId="6" fillId="0" borderId="29" xfId="1" applyFont="1" applyBorder="1" applyAlignment="1" applyProtection="1">
      <alignment horizontal="right" vertical="top"/>
    </xf>
    <xf numFmtId="1" fontId="0" fillId="0" borderId="40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0" fillId="0" borderId="0" xfId="0" applyAlignment="1">
      <alignment wrapText="1"/>
    </xf>
    <xf numFmtId="165" fontId="6" fillId="0" borderId="0" xfId="1" applyNumberFormat="1" applyFont="1" applyBorder="1" applyAlignment="1" applyProtection="1">
      <alignment horizontal="right" vertical="top"/>
    </xf>
    <xf numFmtId="1" fontId="0" fillId="0" borderId="0" xfId="0" applyNumberFormat="1" applyAlignment="1">
      <alignment horizontal="center"/>
    </xf>
    <xf numFmtId="0" fontId="0" fillId="0" borderId="11" xfId="0" applyBorder="1" applyAlignment="1">
      <alignment wrapText="1"/>
    </xf>
    <xf numFmtId="44" fontId="6" fillId="0" borderId="47" xfId="1" applyFont="1" applyBorder="1" applyAlignment="1" applyProtection="1">
      <alignment horizontal="right" vertical="top"/>
    </xf>
    <xf numFmtId="44" fontId="0" fillId="0" borderId="48" xfId="1" applyFont="1" applyBorder="1" applyProtection="1"/>
    <xf numFmtId="165" fontId="0" fillId="0" borderId="46" xfId="1" applyNumberFormat="1" applyFont="1" applyBorder="1" applyProtection="1"/>
    <xf numFmtId="165" fontId="0" fillId="0" borderId="47" xfId="1" applyNumberFormat="1" applyFont="1" applyBorder="1" applyProtection="1"/>
    <xf numFmtId="0" fontId="3" fillId="6" borderId="10" xfId="0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44" fontId="3" fillId="6" borderId="44" xfId="1" applyFont="1" applyFill="1" applyBorder="1" applyProtection="1"/>
    <xf numFmtId="165" fontId="3" fillId="6" borderId="44" xfId="1" applyNumberFormat="1" applyFont="1" applyFill="1" applyBorder="1" applyProtection="1"/>
    <xf numFmtId="165" fontId="0" fillId="6" borderId="9" xfId="0" applyNumberFormat="1" applyFill="1" applyBorder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4" fontId="7" fillId="4" borderId="25" xfId="1" applyFont="1" applyFill="1" applyBorder="1" applyAlignment="1" applyProtection="1">
      <alignment vertical="top"/>
      <protection locked="0"/>
    </xf>
    <xf numFmtId="10" fontId="7" fillId="4" borderId="8" xfId="0" applyNumberFormat="1" applyFont="1" applyFill="1" applyBorder="1" applyAlignment="1" applyProtection="1">
      <alignment vertical="top"/>
      <protection locked="0"/>
    </xf>
    <xf numFmtId="165" fontId="6" fillId="0" borderId="25" xfId="1" applyNumberFormat="1" applyFont="1" applyBorder="1" applyAlignment="1" applyProtection="1">
      <alignment horizontal="right" vertical="top"/>
      <protection locked="0"/>
    </xf>
    <xf numFmtId="10" fontId="6" fillId="0" borderId="8" xfId="1" applyNumberFormat="1" applyFont="1" applyBorder="1" applyAlignment="1" applyProtection="1">
      <alignment horizontal="right" vertical="top"/>
      <protection locked="0"/>
    </xf>
    <xf numFmtId="44" fontId="6" fillId="0" borderId="25" xfId="1" applyFont="1" applyBorder="1" applyAlignment="1" applyProtection="1">
      <alignment horizontal="right" vertical="top"/>
      <protection locked="0"/>
    </xf>
    <xf numFmtId="44" fontId="0" fillId="5" borderId="25" xfId="1" applyFont="1" applyFill="1" applyBorder="1" applyAlignment="1" applyProtection="1">
      <alignment wrapText="1"/>
      <protection locked="0"/>
    </xf>
    <xf numFmtId="10" fontId="0" fillId="5" borderId="8" xfId="0" applyNumberFormat="1" applyFill="1" applyBorder="1" applyAlignment="1" applyProtection="1">
      <alignment wrapText="1"/>
      <protection locked="0"/>
    </xf>
    <xf numFmtId="44" fontId="0" fillId="0" borderId="25" xfId="1" applyFont="1" applyBorder="1" applyAlignment="1" applyProtection="1">
      <alignment wrapText="1"/>
      <protection locked="0"/>
    </xf>
    <xf numFmtId="10" fontId="0" fillId="0" borderId="8" xfId="0" applyNumberFormat="1" applyBorder="1" applyAlignment="1" applyProtection="1">
      <alignment wrapText="1"/>
      <protection locked="0"/>
    </xf>
    <xf numFmtId="44" fontId="0" fillId="0" borderId="27" xfId="1" applyFont="1" applyBorder="1" applyAlignment="1" applyProtection="1">
      <alignment wrapText="1"/>
      <protection locked="0"/>
    </xf>
    <xf numFmtId="10" fontId="0" fillId="0" borderId="28" xfId="0" applyNumberFormat="1" applyBorder="1" applyAlignment="1" applyProtection="1">
      <alignment wrapText="1"/>
      <protection locked="0"/>
    </xf>
    <xf numFmtId="165" fontId="6" fillId="0" borderId="27" xfId="1" applyNumberFormat="1" applyFont="1" applyBorder="1" applyAlignment="1" applyProtection="1">
      <alignment horizontal="right" vertical="top"/>
      <protection locked="0"/>
    </xf>
    <xf numFmtId="10" fontId="6" fillId="0" borderId="28" xfId="1" applyNumberFormat="1" applyFont="1" applyBorder="1" applyAlignment="1" applyProtection="1">
      <alignment horizontal="right" vertical="top"/>
      <protection locked="0"/>
    </xf>
    <xf numFmtId="44" fontId="6" fillId="0" borderId="27" xfId="1" applyFont="1" applyBorder="1" applyAlignment="1" applyProtection="1">
      <alignment horizontal="right" vertical="top"/>
      <protection locked="0"/>
    </xf>
    <xf numFmtId="44" fontId="0" fillId="0" borderId="45" xfId="1" applyFont="1" applyBorder="1" applyAlignment="1" applyProtection="1">
      <alignment wrapText="1"/>
      <protection locked="0"/>
    </xf>
    <xf numFmtId="10" fontId="0" fillId="0" borderId="46" xfId="0" applyNumberFormat="1" applyBorder="1" applyAlignment="1" applyProtection="1">
      <alignment wrapText="1"/>
      <protection locked="0"/>
    </xf>
    <xf numFmtId="10" fontId="6" fillId="0" borderId="46" xfId="1" applyNumberFormat="1" applyFont="1" applyBorder="1" applyAlignment="1" applyProtection="1">
      <alignment horizontal="right" vertical="top"/>
      <protection locked="0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164" fontId="5" fillId="2" borderId="18" xfId="2" applyFont="1" applyFill="1" applyBorder="1" applyAlignment="1">
      <alignment horizontal="center" vertical="center" wrapText="1"/>
    </xf>
    <xf numFmtId="164" fontId="5" fillId="2" borderId="30" xfId="2" applyFont="1" applyFill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3" xfId="0" applyBorder="1" applyAlignment="1">
      <alignment wrapText="1"/>
    </xf>
    <xf numFmtId="164" fontId="2" fillId="2" borderId="17" xfId="2" applyFont="1" applyFill="1" applyBorder="1" applyAlignment="1">
      <alignment horizontal="center" vertical="center" wrapText="1"/>
    </xf>
    <xf numFmtId="164" fontId="2" fillId="2" borderId="0" xfId="2" applyFont="1" applyFill="1" applyAlignment="1">
      <alignment horizontal="center" vertical="center" wrapText="1"/>
    </xf>
    <xf numFmtId="164" fontId="2" fillId="2" borderId="34" xfId="2" applyFont="1" applyFill="1" applyBorder="1" applyAlignment="1">
      <alignment horizontal="center" vertical="center" wrapText="1"/>
    </xf>
    <xf numFmtId="1" fontId="3" fillId="6" borderId="41" xfId="0" applyNumberFormat="1" applyFont="1" applyFill="1" applyBorder="1" applyAlignment="1">
      <alignment horizontal="center" wrapText="1"/>
    </xf>
    <xf numFmtId="1" fontId="3" fillId="6" borderId="42" xfId="0" applyNumberFormat="1" applyFont="1" applyFill="1" applyBorder="1" applyAlignment="1">
      <alignment horizontal="center" wrapText="1"/>
    </xf>
    <xf numFmtId="1" fontId="3" fillId="6" borderId="43" xfId="0" applyNumberFormat="1" applyFont="1" applyFill="1" applyBorder="1" applyAlignment="1">
      <alignment horizontal="center" wrapText="1"/>
    </xf>
    <xf numFmtId="164" fontId="5" fillId="3" borderId="21" xfId="2" applyFont="1" applyFill="1" applyBorder="1" applyAlignment="1">
      <alignment horizontal="center" vertical="center" wrapText="1"/>
    </xf>
    <xf numFmtId="164" fontId="5" fillId="3" borderId="22" xfId="2" applyFont="1" applyFill="1" applyBorder="1" applyAlignment="1">
      <alignment horizontal="center" vertical="center" wrapText="1"/>
    </xf>
    <xf numFmtId="164" fontId="5" fillId="3" borderId="23" xfId="2" applyFont="1" applyFill="1" applyBorder="1" applyAlignment="1">
      <alignment horizontal="center" vertical="center" wrapText="1"/>
    </xf>
    <xf numFmtId="1" fontId="0" fillId="7" borderId="11" xfId="0" applyNumberFormat="1" applyFill="1" applyBorder="1" applyAlignment="1">
      <alignment horizontal="center"/>
    </xf>
    <xf numFmtId="1" fontId="0" fillId="7" borderId="12" xfId="0" applyNumberFormat="1" applyFill="1" applyBorder="1" applyAlignment="1">
      <alignment horizontal="center"/>
    </xf>
    <xf numFmtId="1" fontId="0" fillId="7" borderId="13" xfId="0" applyNumberFormat="1" applyFill="1" applyBorder="1" applyAlignment="1">
      <alignment horizontal="center"/>
    </xf>
  </cellXfs>
  <cellStyles count="4">
    <cellStyle name="Normal 2 2" xfId="2" xr:uid="{CBD44841-FECE-465C-86AA-B06219B386D0}"/>
    <cellStyle name="Normal 2 2 2" xfId="3" xr:uid="{8570ED53-CD97-4C98-9A6C-9EFAAA08050B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5E7F-68EE-4AE3-9D0D-DD99CBFFC7E1}">
  <dimension ref="A1:Y30"/>
  <sheetViews>
    <sheetView tabSelected="1" topLeftCell="D1" workbookViewId="0">
      <selection activeCell="F9" sqref="F9"/>
    </sheetView>
  </sheetViews>
  <sheetFormatPr defaultColWidth="9.1796875" defaultRowHeight="14.5" x14ac:dyDescent="0.35"/>
  <cols>
    <col min="1" max="1" width="4.81640625" style="62" customWidth="1"/>
    <col min="2" max="2" width="51.26953125" style="62" customWidth="1"/>
    <col min="3" max="14" width="12.7265625" style="62" customWidth="1"/>
    <col min="15" max="18" width="8.7265625" style="63"/>
    <col min="19" max="20" width="13.54296875" style="62" bestFit="1" customWidth="1"/>
    <col min="21" max="21" width="13.26953125" style="62" customWidth="1"/>
    <col min="22" max="22" width="13.54296875" style="62" bestFit="1" customWidth="1"/>
    <col min="23" max="23" width="9.1796875" style="62"/>
    <col min="24" max="24" width="23.7265625" style="62" customWidth="1"/>
    <col min="25" max="16384" width="9.1796875" style="62"/>
  </cols>
  <sheetData>
    <row r="1" spans="1:25" customFormat="1" x14ac:dyDescent="0.35">
      <c r="O1" s="1"/>
      <c r="P1" s="1"/>
      <c r="Q1" s="1"/>
      <c r="R1" s="1"/>
    </row>
    <row r="2" spans="1:25" customFormat="1" ht="15" thickBot="1" x14ac:dyDescent="0.4">
      <c r="O2" s="1"/>
      <c r="P2" s="1"/>
      <c r="Q2" s="1"/>
      <c r="R2" s="1"/>
    </row>
    <row r="3" spans="1:25" customFormat="1" x14ac:dyDescent="0.35">
      <c r="B3" s="87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9"/>
    </row>
    <row r="4" spans="1:25" customFormat="1" ht="15" thickBot="1" x14ac:dyDescent="0.4"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2"/>
    </row>
    <row r="5" spans="1:25" customFormat="1" ht="15" thickBot="1" x14ac:dyDescent="0.4">
      <c r="B5" s="93" t="s">
        <v>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5" s="6" customFormat="1" x14ac:dyDescent="0.35">
      <c r="B6" s="2"/>
      <c r="C6" s="99" t="s">
        <v>2</v>
      </c>
      <c r="D6" s="100"/>
      <c r="E6" s="101"/>
      <c r="F6" s="99" t="s">
        <v>3</v>
      </c>
      <c r="G6" s="100"/>
      <c r="H6" s="101"/>
      <c r="I6" s="99" t="s">
        <v>4</v>
      </c>
      <c r="J6" s="100"/>
      <c r="K6" s="101"/>
      <c r="L6" s="99" t="s">
        <v>5</v>
      </c>
      <c r="M6" s="100"/>
      <c r="N6" s="101"/>
      <c r="O6" s="3"/>
      <c r="P6" s="4"/>
      <c r="Q6" s="4"/>
      <c r="R6" s="4"/>
      <c r="S6" s="4"/>
      <c r="T6" s="4"/>
      <c r="U6" s="4"/>
      <c r="V6" s="5"/>
    </row>
    <row r="7" spans="1:25" s="15" customFormat="1" ht="60.5" thickBot="1" x14ac:dyDescent="0.35">
      <c r="B7" s="7" t="s">
        <v>6</v>
      </c>
      <c r="C7" s="8" t="s">
        <v>7</v>
      </c>
      <c r="D7" s="9" t="s">
        <v>8</v>
      </c>
      <c r="E7" s="10" t="s">
        <v>9</v>
      </c>
      <c r="F7" s="8" t="s">
        <v>7</v>
      </c>
      <c r="G7" s="9" t="s">
        <v>8</v>
      </c>
      <c r="H7" s="10" t="s">
        <v>9</v>
      </c>
      <c r="I7" s="8" t="s">
        <v>7</v>
      </c>
      <c r="J7" s="9" t="s">
        <v>8</v>
      </c>
      <c r="K7" s="10" t="s">
        <v>9</v>
      </c>
      <c r="L7" s="8" t="s">
        <v>7</v>
      </c>
      <c r="M7" s="9" t="s">
        <v>8</v>
      </c>
      <c r="N7" s="10" t="s">
        <v>9</v>
      </c>
      <c r="O7" s="11" t="s">
        <v>10</v>
      </c>
      <c r="P7" s="12" t="s">
        <v>11</v>
      </c>
      <c r="Q7" s="12" t="s">
        <v>12</v>
      </c>
      <c r="R7" s="12" t="s">
        <v>13</v>
      </c>
      <c r="S7" s="13" t="s">
        <v>14</v>
      </c>
      <c r="T7" s="13" t="s">
        <v>15</v>
      </c>
      <c r="U7" s="14" t="s">
        <v>16</v>
      </c>
      <c r="V7" s="14" t="s">
        <v>17</v>
      </c>
    </row>
    <row r="8" spans="1:25" customFormat="1" x14ac:dyDescent="0.35">
      <c r="B8" s="16" t="s">
        <v>18</v>
      </c>
      <c r="C8" s="17"/>
      <c r="D8" s="18"/>
      <c r="E8" s="19"/>
      <c r="F8" s="20"/>
      <c r="G8" s="21"/>
      <c r="H8" s="19"/>
      <c r="I8" s="20"/>
      <c r="J8" s="21"/>
      <c r="K8" s="19"/>
      <c r="L8" s="20"/>
      <c r="M8" s="21"/>
      <c r="N8" s="19"/>
      <c r="O8" s="22"/>
      <c r="P8" s="23"/>
      <c r="Q8" s="23"/>
      <c r="R8" s="23"/>
      <c r="S8" s="24"/>
      <c r="T8" s="24"/>
      <c r="U8" s="25"/>
      <c r="V8" s="26"/>
    </row>
    <row r="9" spans="1:25" ht="15" customHeight="1" x14ac:dyDescent="0.35">
      <c r="A9"/>
      <c r="B9" s="27" t="s">
        <v>19</v>
      </c>
      <c r="C9" s="64"/>
      <c r="D9" s="65"/>
      <c r="E9" s="28">
        <f>C9+(C9*D9)</f>
        <v>0</v>
      </c>
      <c r="F9" s="66"/>
      <c r="G9" s="67"/>
      <c r="H9" s="28">
        <f>(F9*G9)+F9</f>
        <v>0</v>
      </c>
      <c r="I9" s="68"/>
      <c r="J9" s="67"/>
      <c r="K9" s="29">
        <f>(I9*J9)+I9</f>
        <v>0</v>
      </c>
      <c r="L9" s="68"/>
      <c r="M9" s="67"/>
      <c r="N9" s="29">
        <f>(L9*M9)+L9</f>
        <v>0</v>
      </c>
      <c r="O9" s="30">
        <v>600</v>
      </c>
      <c r="P9" s="31">
        <v>600</v>
      </c>
      <c r="Q9" s="32">
        <v>600</v>
      </c>
      <c r="R9" s="31">
        <v>600</v>
      </c>
      <c r="S9" s="33">
        <f>O9*E9</f>
        <v>0</v>
      </c>
      <c r="T9" s="33">
        <f>P9*H9</f>
        <v>0</v>
      </c>
      <c r="U9" s="33">
        <f>Q9*K9</f>
        <v>0</v>
      </c>
      <c r="V9" s="34">
        <f>R9*N9</f>
        <v>0</v>
      </c>
      <c r="W9"/>
      <c r="X9"/>
      <c r="Y9"/>
    </row>
    <row r="10" spans="1:25" ht="15" customHeight="1" thickBot="1" x14ac:dyDescent="0.4">
      <c r="A10"/>
      <c r="B10" s="27" t="s">
        <v>20</v>
      </c>
      <c r="C10" s="64"/>
      <c r="D10" s="65"/>
      <c r="E10" s="28">
        <f>C10+(C10*D10)</f>
        <v>0</v>
      </c>
      <c r="F10" s="66"/>
      <c r="G10" s="67"/>
      <c r="H10" s="28">
        <f>(F10*G10)+F10</f>
        <v>0</v>
      </c>
      <c r="I10" s="68"/>
      <c r="J10" s="67"/>
      <c r="K10" s="29">
        <f>(I10*J10)+I10</f>
        <v>0</v>
      </c>
      <c r="L10" s="68"/>
      <c r="M10" s="67"/>
      <c r="N10" s="29">
        <f>(L10*M10)+L10</f>
        <v>0</v>
      </c>
      <c r="O10" s="30">
        <v>200</v>
      </c>
      <c r="P10" s="31">
        <v>200</v>
      </c>
      <c r="Q10" s="32">
        <v>200</v>
      </c>
      <c r="R10" s="31">
        <v>200</v>
      </c>
      <c r="S10" s="33">
        <f>O10*E10</f>
        <v>0</v>
      </c>
      <c r="T10" s="33">
        <f>P10*H10</f>
        <v>0</v>
      </c>
      <c r="U10" s="33">
        <f>Q10*K10</f>
        <v>0</v>
      </c>
      <c r="V10" s="34">
        <f>R10*N10</f>
        <v>0</v>
      </c>
      <c r="W10"/>
      <c r="X10"/>
      <c r="Y10"/>
    </row>
    <row r="11" spans="1:25" customFormat="1" ht="15" customHeight="1" x14ac:dyDescent="0.35">
      <c r="B11" s="16" t="s">
        <v>21</v>
      </c>
      <c r="C11" s="17"/>
      <c r="D11" s="18"/>
      <c r="E11" s="19"/>
      <c r="F11" s="20"/>
      <c r="G11" s="35"/>
      <c r="H11" s="19"/>
      <c r="I11" s="36"/>
      <c r="J11" s="35"/>
      <c r="K11" s="37"/>
      <c r="L11" s="36"/>
      <c r="M11" s="35"/>
      <c r="N11" s="37"/>
      <c r="O11" s="22"/>
      <c r="P11" s="23"/>
      <c r="Q11" s="23"/>
      <c r="R11" s="23"/>
      <c r="S11" s="23"/>
      <c r="T11" s="23"/>
      <c r="U11" s="23"/>
      <c r="V11" s="38"/>
    </row>
    <row r="12" spans="1:25" ht="15" customHeight="1" x14ac:dyDescent="0.35">
      <c r="A12"/>
      <c r="B12" s="39" t="s">
        <v>22</v>
      </c>
      <c r="C12" s="69"/>
      <c r="D12" s="70"/>
      <c r="E12" s="28">
        <f t="shared" ref="E12:E20" si="0">C12+(C12*D12)</f>
        <v>0</v>
      </c>
      <c r="F12" s="66"/>
      <c r="G12" s="67"/>
      <c r="H12" s="28">
        <f t="shared" ref="H12:H20" si="1">(F12*G12)+F12</f>
        <v>0</v>
      </c>
      <c r="I12" s="68"/>
      <c r="J12" s="67"/>
      <c r="K12" s="29">
        <f t="shared" ref="K12:K20" si="2">(I12*J12)+I12</f>
        <v>0</v>
      </c>
      <c r="L12" s="68"/>
      <c r="M12" s="67"/>
      <c r="N12" s="29">
        <f t="shared" ref="N12:N20" si="3">(L12*M12)+L12</f>
        <v>0</v>
      </c>
      <c r="O12" s="40">
        <v>4</v>
      </c>
      <c r="P12" s="41">
        <v>4</v>
      </c>
      <c r="Q12" s="41">
        <v>4</v>
      </c>
      <c r="R12" s="41">
        <v>4</v>
      </c>
      <c r="S12" s="33">
        <f t="shared" ref="S12:S20" si="4">O12*E12</f>
        <v>0</v>
      </c>
      <c r="T12" s="33">
        <f t="shared" ref="T12:T20" si="5">P12*H12</f>
        <v>0</v>
      </c>
      <c r="U12" s="33">
        <f t="shared" ref="U12:U20" si="6">Q12*K12</f>
        <v>0</v>
      </c>
      <c r="V12" s="34">
        <f t="shared" ref="V12:V20" si="7">R12*N12</f>
        <v>0</v>
      </c>
      <c r="W12"/>
      <c r="X12"/>
      <c r="Y12"/>
    </row>
    <row r="13" spans="1:25" ht="15" customHeight="1" x14ac:dyDescent="0.35">
      <c r="A13"/>
      <c r="B13" s="27" t="s">
        <v>23</v>
      </c>
      <c r="C13" s="64"/>
      <c r="D13" s="65"/>
      <c r="E13" s="28">
        <f t="shared" si="0"/>
        <v>0</v>
      </c>
      <c r="F13" s="66"/>
      <c r="G13" s="67"/>
      <c r="H13" s="28">
        <f t="shared" si="1"/>
        <v>0</v>
      </c>
      <c r="I13" s="68"/>
      <c r="J13" s="67"/>
      <c r="K13" s="29">
        <f t="shared" si="2"/>
        <v>0</v>
      </c>
      <c r="L13" s="68"/>
      <c r="M13" s="67"/>
      <c r="N13" s="29">
        <f t="shared" si="3"/>
        <v>0</v>
      </c>
      <c r="O13" s="40">
        <v>50</v>
      </c>
      <c r="P13" s="41">
        <v>50</v>
      </c>
      <c r="Q13" s="41">
        <v>50</v>
      </c>
      <c r="R13" s="41">
        <v>50</v>
      </c>
      <c r="S13" s="33">
        <f t="shared" si="4"/>
        <v>0</v>
      </c>
      <c r="T13" s="33">
        <f t="shared" si="5"/>
        <v>0</v>
      </c>
      <c r="U13" s="33">
        <f t="shared" si="6"/>
        <v>0</v>
      </c>
      <c r="V13" s="34">
        <f t="shared" si="7"/>
        <v>0</v>
      </c>
      <c r="W13"/>
      <c r="X13"/>
      <c r="Y13"/>
    </row>
    <row r="14" spans="1:25" ht="15" customHeight="1" x14ac:dyDescent="0.35">
      <c r="A14"/>
      <c r="B14" s="39" t="s">
        <v>24</v>
      </c>
      <c r="C14" s="69"/>
      <c r="D14" s="70"/>
      <c r="E14" s="28">
        <f t="shared" si="0"/>
        <v>0</v>
      </c>
      <c r="F14" s="66"/>
      <c r="G14" s="67"/>
      <c r="H14" s="28">
        <f t="shared" si="1"/>
        <v>0</v>
      </c>
      <c r="I14" s="68"/>
      <c r="J14" s="67"/>
      <c r="K14" s="29">
        <f t="shared" si="2"/>
        <v>0</v>
      </c>
      <c r="L14" s="68"/>
      <c r="M14" s="67"/>
      <c r="N14" s="29">
        <f t="shared" si="3"/>
        <v>0</v>
      </c>
      <c r="O14" s="40">
        <v>1</v>
      </c>
      <c r="P14" s="41">
        <v>1</v>
      </c>
      <c r="Q14" s="41">
        <v>1</v>
      </c>
      <c r="R14" s="41">
        <v>1</v>
      </c>
      <c r="S14" s="33">
        <f t="shared" si="4"/>
        <v>0</v>
      </c>
      <c r="T14" s="33">
        <f t="shared" si="5"/>
        <v>0</v>
      </c>
      <c r="U14" s="33">
        <f t="shared" si="6"/>
        <v>0</v>
      </c>
      <c r="V14" s="34">
        <f t="shared" si="7"/>
        <v>0</v>
      </c>
      <c r="W14"/>
      <c r="X14"/>
      <c r="Y14"/>
    </row>
    <row r="15" spans="1:25" ht="15" customHeight="1" x14ac:dyDescent="0.35">
      <c r="A15"/>
      <c r="B15" s="42" t="s">
        <v>25</v>
      </c>
      <c r="C15" s="71"/>
      <c r="D15" s="72"/>
      <c r="E15" s="28">
        <f t="shared" si="0"/>
        <v>0</v>
      </c>
      <c r="F15" s="66"/>
      <c r="G15" s="67"/>
      <c r="H15" s="28">
        <f t="shared" si="1"/>
        <v>0</v>
      </c>
      <c r="I15" s="68"/>
      <c r="J15" s="67"/>
      <c r="K15" s="29">
        <f t="shared" si="2"/>
        <v>0</v>
      </c>
      <c r="L15" s="68"/>
      <c r="M15" s="67"/>
      <c r="N15" s="29">
        <f t="shared" si="3"/>
        <v>0</v>
      </c>
      <c r="O15" s="40">
        <v>4</v>
      </c>
      <c r="P15" s="41">
        <v>4</v>
      </c>
      <c r="Q15" s="41">
        <v>4</v>
      </c>
      <c r="R15" s="41">
        <v>4</v>
      </c>
      <c r="S15" s="33">
        <f t="shared" si="4"/>
        <v>0</v>
      </c>
      <c r="T15" s="33">
        <f t="shared" si="5"/>
        <v>0</v>
      </c>
      <c r="U15" s="33">
        <f t="shared" si="6"/>
        <v>0</v>
      </c>
      <c r="V15" s="34">
        <f t="shared" si="7"/>
        <v>0</v>
      </c>
      <c r="W15"/>
      <c r="X15"/>
      <c r="Y15"/>
    </row>
    <row r="16" spans="1:25" ht="15" customHeight="1" x14ac:dyDescent="0.35">
      <c r="A16"/>
      <c r="B16" s="42" t="s">
        <v>26</v>
      </c>
      <c r="C16" s="71"/>
      <c r="D16" s="72"/>
      <c r="E16" s="28">
        <f t="shared" si="0"/>
        <v>0</v>
      </c>
      <c r="F16" s="66"/>
      <c r="G16" s="67"/>
      <c r="H16" s="28">
        <f t="shared" si="1"/>
        <v>0</v>
      </c>
      <c r="I16" s="68"/>
      <c r="J16" s="67"/>
      <c r="K16" s="29">
        <f t="shared" si="2"/>
        <v>0</v>
      </c>
      <c r="L16" s="68"/>
      <c r="M16" s="67"/>
      <c r="N16" s="29">
        <f t="shared" si="3"/>
        <v>0</v>
      </c>
      <c r="O16" s="40">
        <v>25</v>
      </c>
      <c r="P16" s="41">
        <v>25</v>
      </c>
      <c r="Q16" s="41">
        <v>25</v>
      </c>
      <c r="R16" s="41">
        <v>25</v>
      </c>
      <c r="S16" s="33">
        <f t="shared" si="4"/>
        <v>0</v>
      </c>
      <c r="T16" s="33">
        <f t="shared" si="5"/>
        <v>0</v>
      </c>
      <c r="U16" s="33">
        <f t="shared" si="6"/>
        <v>0</v>
      </c>
      <c r="V16" s="34">
        <f t="shared" si="7"/>
        <v>0</v>
      </c>
      <c r="W16"/>
      <c r="X16"/>
      <c r="Y16"/>
    </row>
    <row r="17" spans="1:25" ht="15" customHeight="1" x14ac:dyDescent="0.35">
      <c r="A17"/>
      <c r="B17" s="42" t="s">
        <v>27</v>
      </c>
      <c r="C17" s="71"/>
      <c r="D17" s="72"/>
      <c r="E17" s="28">
        <f t="shared" si="0"/>
        <v>0</v>
      </c>
      <c r="F17" s="66"/>
      <c r="G17" s="67"/>
      <c r="H17" s="28">
        <f t="shared" si="1"/>
        <v>0</v>
      </c>
      <c r="I17" s="68"/>
      <c r="J17" s="67"/>
      <c r="K17" s="29">
        <f t="shared" si="2"/>
        <v>0</v>
      </c>
      <c r="L17" s="68"/>
      <c r="M17" s="67"/>
      <c r="N17" s="29">
        <f t="shared" si="3"/>
        <v>0</v>
      </c>
      <c r="O17" s="40">
        <v>8</v>
      </c>
      <c r="P17" s="41">
        <v>8</v>
      </c>
      <c r="Q17" s="41">
        <v>16</v>
      </c>
      <c r="R17" s="41">
        <v>16</v>
      </c>
      <c r="S17" s="33">
        <f t="shared" si="4"/>
        <v>0</v>
      </c>
      <c r="T17" s="33">
        <f t="shared" si="5"/>
        <v>0</v>
      </c>
      <c r="U17" s="33">
        <f t="shared" si="6"/>
        <v>0</v>
      </c>
      <c r="V17" s="34">
        <f t="shared" si="7"/>
        <v>0</v>
      </c>
      <c r="W17"/>
      <c r="X17"/>
      <c r="Y17"/>
    </row>
    <row r="18" spans="1:25" ht="15" customHeight="1" x14ac:dyDescent="0.35">
      <c r="A18"/>
      <c r="B18" s="42" t="s">
        <v>28</v>
      </c>
      <c r="C18" s="71"/>
      <c r="D18" s="72"/>
      <c r="E18" s="28">
        <f t="shared" si="0"/>
        <v>0</v>
      </c>
      <c r="F18" s="66"/>
      <c r="G18" s="67"/>
      <c r="H18" s="28">
        <f t="shared" si="1"/>
        <v>0</v>
      </c>
      <c r="I18" s="68"/>
      <c r="J18" s="67"/>
      <c r="K18" s="29">
        <f t="shared" si="2"/>
        <v>0</v>
      </c>
      <c r="L18" s="68"/>
      <c r="M18" s="67"/>
      <c r="N18" s="29">
        <f t="shared" si="3"/>
        <v>0</v>
      </c>
      <c r="O18" s="40">
        <v>4</v>
      </c>
      <c r="P18" s="41">
        <v>4</v>
      </c>
      <c r="Q18" s="41">
        <v>4</v>
      </c>
      <c r="R18" s="41">
        <v>4</v>
      </c>
      <c r="S18" s="33">
        <f t="shared" si="4"/>
        <v>0</v>
      </c>
      <c r="T18" s="33">
        <f t="shared" si="5"/>
        <v>0</v>
      </c>
      <c r="U18" s="33">
        <f t="shared" si="6"/>
        <v>0</v>
      </c>
      <c r="V18" s="34">
        <f t="shared" si="7"/>
        <v>0</v>
      </c>
      <c r="W18"/>
      <c r="X18"/>
      <c r="Y18"/>
    </row>
    <row r="19" spans="1:25" ht="15" customHeight="1" x14ac:dyDescent="0.35">
      <c r="A19"/>
      <c r="B19" s="42" t="s">
        <v>29</v>
      </c>
      <c r="C19" s="71"/>
      <c r="D19" s="72"/>
      <c r="E19" s="28">
        <f t="shared" si="0"/>
        <v>0</v>
      </c>
      <c r="F19" s="66"/>
      <c r="G19" s="67"/>
      <c r="H19" s="28">
        <f t="shared" si="1"/>
        <v>0</v>
      </c>
      <c r="I19" s="68"/>
      <c r="J19" s="67"/>
      <c r="K19" s="29">
        <f t="shared" si="2"/>
        <v>0</v>
      </c>
      <c r="L19" s="68"/>
      <c r="M19" s="67"/>
      <c r="N19" s="29">
        <f t="shared" si="3"/>
        <v>0</v>
      </c>
      <c r="O19" s="40">
        <v>8</v>
      </c>
      <c r="P19" s="41">
        <v>4</v>
      </c>
      <c r="Q19" s="41">
        <v>4</v>
      </c>
      <c r="R19" s="41">
        <v>4</v>
      </c>
      <c r="S19" s="33">
        <f t="shared" si="4"/>
        <v>0</v>
      </c>
      <c r="T19" s="33">
        <f t="shared" si="5"/>
        <v>0</v>
      </c>
      <c r="U19" s="33">
        <f t="shared" si="6"/>
        <v>0</v>
      </c>
      <c r="V19" s="34">
        <f t="shared" si="7"/>
        <v>0</v>
      </c>
      <c r="W19"/>
      <c r="X19"/>
      <c r="Y19"/>
    </row>
    <row r="20" spans="1:25" ht="15" customHeight="1" thickBot="1" x14ac:dyDescent="0.4">
      <c r="A20"/>
      <c r="B20" s="43" t="s">
        <v>30</v>
      </c>
      <c r="C20" s="73"/>
      <c r="D20" s="74"/>
      <c r="E20" s="44">
        <f t="shared" si="0"/>
        <v>0</v>
      </c>
      <c r="F20" s="75"/>
      <c r="G20" s="76"/>
      <c r="H20" s="44">
        <f t="shared" si="1"/>
        <v>0</v>
      </c>
      <c r="I20" s="77"/>
      <c r="J20" s="76"/>
      <c r="K20" s="45">
        <f t="shared" si="2"/>
        <v>0</v>
      </c>
      <c r="L20" s="77"/>
      <c r="M20" s="76"/>
      <c r="N20" s="45">
        <f t="shared" si="3"/>
        <v>0</v>
      </c>
      <c r="O20" s="46">
        <v>20</v>
      </c>
      <c r="P20" s="47">
        <v>15</v>
      </c>
      <c r="Q20" s="47">
        <v>10</v>
      </c>
      <c r="R20" s="47">
        <v>10</v>
      </c>
      <c r="S20" s="33">
        <f t="shared" si="4"/>
        <v>0</v>
      </c>
      <c r="T20" s="33">
        <f t="shared" si="5"/>
        <v>0</v>
      </c>
      <c r="U20" s="33">
        <f t="shared" si="6"/>
        <v>0</v>
      </c>
      <c r="V20" s="34">
        <f t="shared" si="7"/>
        <v>0</v>
      </c>
      <c r="W20"/>
      <c r="X20"/>
      <c r="Y20"/>
    </row>
    <row r="21" spans="1:25" customFormat="1" ht="15" thickBot="1" x14ac:dyDescent="0.4">
      <c r="B21" s="48"/>
      <c r="C21" s="48"/>
      <c r="D21" s="48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  <c r="P21" s="50"/>
      <c r="Q21" s="50"/>
      <c r="R21" s="50"/>
    </row>
    <row r="22" spans="1:25" ht="15" thickBot="1" x14ac:dyDescent="0.4">
      <c r="A22"/>
      <c r="B22" s="51" t="s">
        <v>31</v>
      </c>
      <c r="C22" s="78">
        <v>100000</v>
      </c>
      <c r="D22" s="79"/>
      <c r="E22" s="52">
        <f>(C22*D22)+C22</f>
        <v>100000</v>
      </c>
      <c r="F22" s="78">
        <v>100000</v>
      </c>
      <c r="G22" s="80"/>
      <c r="H22" s="52">
        <f>(F22*G22)+F22</f>
        <v>100000</v>
      </c>
      <c r="I22" s="78">
        <v>100000</v>
      </c>
      <c r="J22" s="80"/>
      <c r="K22" s="52">
        <f>(I22*J22)+I22</f>
        <v>100000</v>
      </c>
      <c r="L22" s="78">
        <v>100000</v>
      </c>
      <c r="M22" s="80"/>
      <c r="N22" s="52">
        <f>(L22*M22)+L22</f>
        <v>100000</v>
      </c>
      <c r="O22" s="102"/>
      <c r="P22" s="103"/>
      <c r="Q22" s="103"/>
      <c r="R22" s="104"/>
      <c r="S22" s="53">
        <f>E22</f>
        <v>100000</v>
      </c>
      <c r="T22" s="54">
        <f>H22</f>
        <v>100000</v>
      </c>
      <c r="U22" s="54">
        <f>K22</f>
        <v>100000</v>
      </c>
      <c r="V22" s="55">
        <f>N22</f>
        <v>100000</v>
      </c>
      <c r="W22"/>
      <c r="X22" s="56" t="s">
        <v>32</v>
      </c>
      <c r="Y22"/>
    </row>
    <row r="23" spans="1:25" customFormat="1" ht="15" thickBot="1" x14ac:dyDescent="0.4">
      <c r="B23" s="57"/>
      <c r="C23" s="57"/>
      <c r="D23" s="57"/>
      <c r="E23" s="58"/>
      <c r="F23" s="58"/>
      <c r="G23" s="58"/>
      <c r="H23" s="58"/>
      <c r="I23" s="58"/>
      <c r="J23" s="58"/>
      <c r="O23" s="1"/>
      <c r="P23" s="96" t="s">
        <v>33</v>
      </c>
      <c r="Q23" s="97"/>
      <c r="R23" s="98"/>
      <c r="S23" s="59">
        <f>SUM(S9:S22)</f>
        <v>100000</v>
      </c>
      <c r="T23" s="60">
        <f>SUM(T9:T22)</f>
        <v>100000</v>
      </c>
      <c r="U23" s="60">
        <f>SUM(U9:U22)</f>
        <v>100000</v>
      </c>
      <c r="V23" s="60">
        <f>SUM(V9:V22)</f>
        <v>100000</v>
      </c>
      <c r="X23" s="61">
        <f>SUM(S23:V23)</f>
        <v>400000</v>
      </c>
    </row>
    <row r="24" spans="1:25" customFormat="1" ht="15" thickBot="1" x14ac:dyDescent="0.4">
      <c r="O24" s="1"/>
      <c r="P24" s="1"/>
      <c r="Q24" s="1"/>
      <c r="R24" s="1"/>
    </row>
    <row r="25" spans="1:25" customFormat="1" x14ac:dyDescent="0.35">
      <c r="B25" s="84" t="s">
        <v>34</v>
      </c>
      <c r="C25" s="85"/>
      <c r="D25" s="85"/>
      <c r="E25" s="86"/>
      <c r="F25" s="15"/>
    </row>
    <row r="26" spans="1:25" customFormat="1" ht="15" thickBot="1" x14ac:dyDescent="0.4">
      <c r="B26" s="81" t="s">
        <v>35</v>
      </c>
      <c r="C26" s="82"/>
      <c r="D26" s="82"/>
      <c r="E26" s="83"/>
      <c r="F26" s="15"/>
    </row>
    <row r="27" spans="1:25" customFormat="1" x14ac:dyDescent="0.35"/>
    <row r="28" spans="1:25" customFormat="1" x14ac:dyDescent="0.35"/>
    <row r="29" spans="1:25" x14ac:dyDescent="0.35">
      <c r="O29" s="62"/>
      <c r="P29" s="62"/>
      <c r="Q29" s="62"/>
      <c r="R29" s="62"/>
    </row>
    <row r="30" spans="1:25" x14ac:dyDescent="0.35">
      <c r="O30" s="62"/>
      <c r="P30" s="62"/>
      <c r="Q30" s="62"/>
      <c r="R30" s="62"/>
    </row>
  </sheetData>
  <sheetProtection algorithmName="SHA-512" hashValue="Q+tOjGUMSfHuFaYnpDz/pVscjTaXekMgB1Sd0OQg7ObchRlxUMegYe/H4OAe1JbhaabBj0aubne+e32ptKGTqg==" saltValue="KfFzLK86OCdfjIqZB4Ln5Q==" spinCount="100000" sheet="1" objects="1" scenarios="1"/>
  <protectedRanges>
    <protectedRange algorithmName="SHA-512" hashValue="M1FGVsSh2635kLxd2HRM9wTDVcKN0jItGSMtA4n6t0zx1Rr+j1e3k6AxGsPi3RWHRZ8cFpckH0iKrgeqWyCOrw==" saltValue="i657VsdT9NwnPQfrwR704A==" spinCount="100000" sqref="B1:B1048576 E1:E1048576 H1:H1048576 K1:K1048576 N1:X1048576" name="Bereik1"/>
  </protectedRanges>
  <mergeCells count="10">
    <mergeCell ref="B26:E26"/>
    <mergeCell ref="B25:E25"/>
    <mergeCell ref="B3:V4"/>
    <mergeCell ref="B5:V5"/>
    <mergeCell ref="P23:R23"/>
    <mergeCell ref="C6:E6"/>
    <mergeCell ref="F6:H6"/>
    <mergeCell ref="I6:K6"/>
    <mergeCell ref="L6:N6"/>
    <mergeCell ref="O22:R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869326-704d-48c7-8ef8-6ae1518b7f58">
      <Terms xmlns="http://schemas.microsoft.com/office/infopath/2007/PartnerControls"/>
    </lcf76f155ced4ddcb4097134ff3c332f>
    <TaxCatchAll xmlns="3dbecc2f-6c2a-4272-95e3-995d1e5273a3" xsi:nil="true"/>
  </documentManagement>
</p:properties>
</file>

<file path=customXml/itemProps1.xml><?xml version="1.0" encoding="utf-8"?>
<ds:datastoreItem xmlns:ds="http://schemas.openxmlformats.org/officeDocument/2006/customXml" ds:itemID="{1F07E684-BC7D-4F46-8C22-B0B153F365FE}"/>
</file>

<file path=customXml/itemProps2.xml><?xml version="1.0" encoding="utf-8"?>
<ds:datastoreItem xmlns:ds="http://schemas.openxmlformats.org/officeDocument/2006/customXml" ds:itemID="{EE4E3115-CF4E-4A6D-BF27-B51596146BD6}"/>
</file>

<file path=customXml/itemProps3.xml><?xml version="1.0" encoding="utf-8"?>
<ds:datastoreItem xmlns:ds="http://schemas.openxmlformats.org/officeDocument/2006/customXml" ds:itemID="{1DF8B9F4-1E9A-434C-B6EC-386C155D2BF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M365 licenties VRMWB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Palma, Gerard</dc:creator>
  <cp:keywords/>
  <dc:description/>
  <cp:lastModifiedBy>Zanden, Andre van der</cp:lastModifiedBy>
  <cp:revision/>
  <dcterms:created xsi:type="dcterms:W3CDTF">2023-04-12T13:37:03Z</dcterms:created>
  <dcterms:modified xsi:type="dcterms:W3CDTF">2023-05-16T09:52:02Z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0x0101009D3CB8605786B8419ACAD407F4A49926</vt:lpwstr>
  </property>
</Properties>
</file>