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draam.sharepoint.com/teams/CBQInkoopenVastgoedTeamsite/inkoopdocumenten/2023 - EA onderhoud gymzalen/Aanbestedingsstukken/"/>
    </mc:Choice>
  </mc:AlternateContent>
  <xr:revisionPtr revIDLastSave="224" documentId="8_{1A9D639C-7CBB-492E-88E8-EE9EE3051724}" xr6:coauthVersionLast="47" xr6:coauthVersionMax="47" xr10:uidLastSave="{6A88FA25-A802-41B0-9DDB-9029EAC15557}"/>
  <bookViews>
    <workbookView xWindow="-120" yWindow="-120" windowWidth="29040" windowHeight="15840" tabRatio="950" xr2:uid="{AFD79C43-0F43-42B9-886C-DA5A332D9599}"/>
  </bookViews>
  <sheets>
    <sheet name="Invulinstructie" sheetId="31" r:id="rId1"/>
    <sheet name="Totaaloverzicht" sheetId="30" r:id="rId2"/>
    <sheet name="Aanschaf nieuw materiaal" sheetId="32" r:id="rId3"/>
    <sheet name="Rivers International school" sheetId="23" r:id="rId4"/>
    <sheet name="Liemers College Zonnege " sheetId="6" r:id="rId5"/>
    <sheet name="Liemers College Didam" sheetId="22" r:id="rId6"/>
    <sheet name="Liemers College Landeweer" sheetId="26" r:id="rId7"/>
    <sheet name="Montessori College Arnhem" sheetId="27" r:id="rId8"/>
    <sheet name="Lorentz Lyceum" sheetId="28" r:id="rId9"/>
    <sheet name="Symbion" sheetId="29" r:id="rId10"/>
    <sheet name="Produs " sheetId="20" r:id="rId11"/>
    <sheet name="Westeraam" sheetId="19" r:id="rId12"/>
    <sheet name="Maarten van Rossem" sheetId="18" r:id="rId13"/>
    <sheet name="t Venster" sheetId="15" r:id="rId14"/>
    <sheet name="Olympus College" sheetId="12" r:id="rId15"/>
    <sheet name="Beekdal Lyceum" sheetId="9" r:id="rId16"/>
    <sheet name="Candea College Saturnus" sheetId="24" r:id="rId17"/>
    <sheet name="Candea College Eltensestraat" sheetId="25" r:id="rId18"/>
    <sheet name="Stedelijk Gymnasium" sheetId="2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0" l="1"/>
  <c r="D27" i="30"/>
  <c r="H4" i="30"/>
  <c r="H5" i="30"/>
  <c r="H9" i="30"/>
  <c r="H10" i="30"/>
  <c r="H11" i="30"/>
  <c r="H14" i="30"/>
  <c r="H15" i="30"/>
  <c r="H16" i="30"/>
  <c r="H18" i="30"/>
  <c r="F3" i="30"/>
  <c r="L80" i="2"/>
  <c r="L79" i="2"/>
  <c r="L68" i="2"/>
  <c r="L33" i="2"/>
  <c r="L63" i="2"/>
  <c r="L62" i="2"/>
  <c r="L60" i="2"/>
  <c r="L59" i="2"/>
  <c r="L58" i="2"/>
  <c r="L57" i="2"/>
  <c r="L56" i="2"/>
  <c r="L44" i="2"/>
  <c r="L41" i="2"/>
  <c r="L37" i="2"/>
  <c r="L109" i="25"/>
  <c r="L106" i="25"/>
  <c r="L100" i="25"/>
  <c r="L95" i="25"/>
  <c r="L89" i="25"/>
  <c r="L83" i="25"/>
  <c r="L82" i="25"/>
  <c r="L76" i="25"/>
  <c r="L72" i="25"/>
  <c r="L69" i="25"/>
  <c r="L53" i="25"/>
  <c r="L46" i="25"/>
  <c r="L88" i="24"/>
  <c r="L86" i="24"/>
  <c r="L80" i="24"/>
  <c r="L39" i="24"/>
  <c r="L38" i="24"/>
  <c r="L37" i="24"/>
  <c r="L36" i="24"/>
  <c r="L25" i="24"/>
  <c r="L24" i="24"/>
  <c r="L23" i="24"/>
  <c r="L152" i="9"/>
  <c r="L149" i="9"/>
  <c r="L131" i="9"/>
  <c r="L132" i="9"/>
  <c r="L130" i="9"/>
  <c r="L82" i="9"/>
  <c r="L81" i="9"/>
  <c r="L80" i="9"/>
  <c r="L37" i="9" l="1"/>
  <c r="L108" i="12"/>
  <c r="L107" i="12"/>
  <c r="L106" i="12"/>
  <c r="L103" i="12"/>
  <c r="L94" i="12"/>
  <c r="L93" i="12"/>
  <c r="L88" i="12"/>
  <c r="L87" i="12"/>
  <c r="L82" i="12"/>
  <c r="L74" i="12"/>
  <c r="L73" i="12"/>
  <c r="L186" i="15"/>
  <c r="L185" i="15"/>
  <c r="L184" i="15"/>
  <c r="L181" i="15"/>
  <c r="L179" i="15"/>
  <c r="L174" i="15"/>
  <c r="L171" i="15"/>
  <c r="L170" i="15"/>
  <c r="L166" i="15"/>
  <c r="L164" i="15"/>
  <c r="L159" i="15"/>
  <c r="L158" i="15"/>
  <c r="L157" i="15"/>
  <c r="L156" i="15"/>
  <c r="L154" i="15"/>
  <c r="L153" i="15"/>
  <c r="L143" i="15"/>
  <c r="L135" i="15"/>
  <c r="L123" i="15"/>
  <c r="L122" i="15"/>
  <c r="L115" i="15"/>
  <c r="L114" i="15"/>
  <c r="L111" i="15"/>
  <c r="L110" i="15"/>
  <c r="L104" i="15"/>
  <c r="L103" i="15"/>
  <c r="L102" i="15"/>
  <c r="L101" i="15"/>
  <c r="L98" i="15"/>
  <c r="L97" i="15"/>
  <c r="L88" i="15"/>
  <c r="L76" i="15"/>
  <c r="L75" i="15"/>
  <c r="L141" i="18"/>
  <c r="L121" i="18"/>
  <c r="L120" i="18"/>
  <c r="L94" i="18"/>
  <c r="L85" i="18"/>
  <c r="L60" i="18"/>
  <c r="L30" i="28"/>
  <c r="L10" i="28"/>
  <c r="L95" i="27"/>
  <c r="L92" i="27"/>
  <c r="L85" i="27"/>
  <c r="L84" i="27"/>
  <c r="L76" i="27"/>
  <c r="L74" i="27"/>
  <c r="L73" i="27"/>
  <c r="L68" i="26"/>
  <c r="L63" i="26"/>
  <c r="L62" i="26"/>
  <c r="L61" i="26"/>
  <c r="L44" i="26"/>
  <c r="L86" i="22"/>
  <c r="L82" i="22"/>
  <c r="L81" i="22"/>
  <c r="L97" i="6"/>
  <c r="L60" i="6"/>
  <c r="L58" i="6"/>
  <c r="L69" i="12"/>
  <c r="L64" i="12"/>
  <c r="L59" i="12"/>
  <c r="L55" i="12"/>
  <c r="L54" i="12"/>
  <c r="L48" i="12"/>
  <c r="L43" i="12"/>
  <c r="L37" i="12"/>
  <c r="L35" i="12"/>
  <c r="L26" i="12"/>
  <c r="L61" i="15"/>
  <c r="L60" i="15"/>
  <c r="L58" i="15"/>
  <c r="L53" i="15"/>
  <c r="L51" i="15"/>
  <c r="L46" i="15"/>
  <c r="L48" i="18"/>
  <c r="L31" i="18"/>
  <c r="L29" i="18"/>
  <c r="L54" i="19"/>
  <c r="L53" i="19"/>
  <c r="L50" i="19"/>
  <c r="L45" i="19"/>
  <c r="L44" i="19"/>
  <c r="L43" i="19"/>
  <c r="L41" i="19"/>
  <c r="L63" i="20"/>
  <c r="L61" i="20"/>
  <c r="L52" i="20"/>
  <c r="L50" i="20"/>
  <c r="L51" i="20"/>
  <c r="L49" i="20"/>
  <c r="L48" i="20"/>
  <c r="L45" i="20"/>
  <c r="L55" i="29"/>
  <c r="L54" i="29"/>
  <c r="L51" i="29"/>
  <c r="L50" i="29"/>
  <c r="L45" i="29"/>
  <c r="L73" i="28"/>
  <c r="L69" i="28"/>
  <c r="L56" i="28"/>
  <c r="L52" i="28"/>
  <c r="L49" i="28"/>
  <c r="L47" i="28"/>
  <c r="L34" i="27"/>
  <c r="L38" i="26"/>
  <c r="L35" i="26"/>
  <c r="L34" i="26"/>
  <c r="L28" i="26"/>
  <c r="L36" i="28"/>
  <c r="L55" i="22"/>
  <c r="L52" i="22"/>
  <c r="L46" i="22"/>
  <c r="L37" i="6"/>
  <c r="L33" i="6"/>
  <c r="L40" i="23"/>
  <c r="L39" i="23"/>
  <c r="L37" i="23"/>
  <c r="L36" i="23"/>
  <c r="L34" i="23"/>
  <c r="L32" i="23"/>
  <c r="L28" i="23"/>
  <c r="L29" i="23"/>
  <c r="L27" i="23"/>
  <c r="L27" i="2"/>
  <c r="L26" i="2"/>
  <c r="L25" i="2"/>
  <c r="L24" i="2"/>
  <c r="L28" i="25"/>
  <c r="L22" i="25"/>
  <c r="L19" i="25"/>
  <c r="L18" i="25"/>
  <c r="L19" i="24"/>
  <c r="L32" i="9"/>
  <c r="L31" i="9"/>
  <c r="L21" i="12"/>
  <c r="L42" i="15"/>
  <c r="L37" i="15"/>
  <c r="L36" i="15"/>
  <c r="L35" i="15"/>
  <c r="L34" i="15"/>
  <c r="L24" i="18"/>
  <c r="L37" i="19"/>
  <c r="L34" i="19"/>
  <c r="L33" i="19"/>
  <c r="L32" i="19"/>
  <c r="L31" i="19"/>
  <c r="L30" i="19"/>
  <c r="L28" i="19"/>
  <c r="L27" i="19"/>
  <c r="L38" i="20"/>
  <c r="L37" i="20"/>
  <c r="L34" i="20"/>
  <c r="L33" i="20"/>
  <c r="L32" i="20"/>
  <c r="L30" i="20"/>
  <c r="L29" i="20"/>
  <c r="L34" i="28"/>
  <c r="L32" i="28"/>
  <c r="L31" i="28"/>
  <c r="L28" i="27"/>
  <c r="L26" i="27"/>
  <c r="L25" i="27"/>
  <c r="L21" i="27"/>
  <c r="L20" i="27"/>
  <c r="L31" i="22" l="1"/>
  <c r="M31" i="22" s="1"/>
  <c r="L26" i="22"/>
  <c r="M26" i="22" s="1"/>
  <c r="L25" i="22"/>
  <c r="L23" i="6"/>
  <c r="M23" i="6" s="1"/>
  <c r="L23" i="23"/>
  <c r="L15" i="18"/>
  <c r="M15" i="18" s="1"/>
  <c r="L19" i="29"/>
  <c r="M19" i="29" s="1"/>
  <c r="L20" i="29"/>
  <c r="M20" i="29" s="1"/>
  <c r="L21" i="29"/>
  <c r="M21" i="29" s="1"/>
  <c r="L18" i="29"/>
  <c r="M18" i="29" s="1"/>
  <c r="L12" i="2"/>
  <c r="M12" i="2" s="1"/>
  <c r="L5" i="2"/>
  <c r="M5" i="2" s="1"/>
  <c r="L7" i="2"/>
  <c r="M7" i="2" s="1"/>
  <c r="L8" i="2"/>
  <c r="M8" i="2" s="1"/>
  <c r="L20" i="15"/>
  <c r="M20" i="15" s="1"/>
  <c r="L12" i="25"/>
  <c r="M12" i="25" s="1"/>
  <c r="L16" i="15"/>
  <c r="M16" i="15" s="1"/>
  <c r="L8" i="15"/>
  <c r="M8" i="15" s="1"/>
  <c r="L7" i="18"/>
  <c r="M7" i="18" s="1"/>
  <c r="L15" i="29"/>
  <c r="M15" i="29" s="1"/>
  <c r="L8" i="29"/>
  <c r="L6" i="29"/>
  <c r="M6" i="29" s="1"/>
  <c r="L4" i="29"/>
  <c r="M4" i="29" s="1"/>
  <c r="M10" i="28"/>
  <c r="L10" i="26"/>
  <c r="M10" i="26" s="1"/>
  <c r="L9" i="26"/>
  <c r="M9" i="26" s="1"/>
  <c r="L8" i="26"/>
  <c r="M8" i="26" s="1"/>
  <c r="L7" i="26"/>
  <c r="M7" i="26" s="1"/>
  <c r="L6" i="26"/>
  <c r="M6" i="26" s="1"/>
  <c r="L8" i="22"/>
  <c r="M8" i="22" s="1"/>
  <c r="L10" i="23"/>
  <c r="M10" i="23" s="1"/>
  <c r="L9" i="23"/>
  <c r="M9" i="23" s="1"/>
  <c r="L8" i="23"/>
  <c r="M8" i="23" s="1"/>
  <c r="L7" i="23"/>
  <c r="M7" i="23" s="1"/>
  <c r="L6" i="23"/>
  <c r="M6" i="23" s="1"/>
  <c r="M62" i="2"/>
  <c r="M80" i="2"/>
  <c r="M79" i="2"/>
  <c r="M68" i="2"/>
  <c r="M63" i="2"/>
  <c r="M59" i="2"/>
  <c r="M58" i="2"/>
  <c r="M57" i="2"/>
  <c r="M60" i="2"/>
  <c r="M56" i="2"/>
  <c r="M41" i="2"/>
  <c r="M44" i="2"/>
  <c r="M37" i="2"/>
  <c r="M33" i="2"/>
  <c r="M27" i="2"/>
  <c r="M26" i="2"/>
  <c r="M25" i="2"/>
  <c r="M24" i="2"/>
  <c r="M109" i="25"/>
  <c r="M106" i="25"/>
  <c r="M100" i="25"/>
  <c r="M95" i="25"/>
  <c r="M82" i="25"/>
  <c r="M89" i="25"/>
  <c r="M83" i="25"/>
  <c r="M76" i="25"/>
  <c r="M72" i="25"/>
  <c r="M69" i="25"/>
  <c r="M53" i="25"/>
  <c r="M46" i="25"/>
  <c r="M28" i="25"/>
  <c r="M22" i="25"/>
  <c r="M19" i="25"/>
  <c r="M18" i="25"/>
  <c r="M88" i="24"/>
  <c r="M86" i="24"/>
  <c r="M80" i="24"/>
  <c r="M39" i="24"/>
  <c r="M38" i="24"/>
  <c r="M37" i="24"/>
  <c r="M36" i="24"/>
  <c r="M24" i="24"/>
  <c r="M25" i="24"/>
  <c r="M23" i="24"/>
  <c r="M19" i="24"/>
  <c r="M152" i="9"/>
  <c r="M149" i="9"/>
  <c r="M130" i="9"/>
  <c r="M132" i="9"/>
  <c r="M131" i="9"/>
  <c r="M80" i="9"/>
  <c r="M82" i="9"/>
  <c r="M81" i="9"/>
  <c r="M37" i="9"/>
  <c r="M32" i="9"/>
  <c r="M31" i="9"/>
  <c r="M108" i="12"/>
  <c r="M107" i="12"/>
  <c r="M106" i="12"/>
  <c r="M103" i="12"/>
  <c r="M93" i="12"/>
  <c r="M94" i="12"/>
  <c r="M88" i="12"/>
  <c r="M87" i="12"/>
  <c r="M82" i="12"/>
  <c r="M74" i="12"/>
  <c r="M73" i="12"/>
  <c r="M69" i="12"/>
  <c r="M64" i="12"/>
  <c r="M59" i="12"/>
  <c r="M55" i="12"/>
  <c r="M54" i="12"/>
  <c r="M48" i="12"/>
  <c r="M43" i="12"/>
  <c r="M37" i="12"/>
  <c r="M35" i="12"/>
  <c r="M26" i="12"/>
  <c r="M21" i="12"/>
  <c r="M181" i="15"/>
  <c r="M184" i="15"/>
  <c r="M186" i="15"/>
  <c r="M179" i="15"/>
  <c r="M185" i="15"/>
  <c r="M174" i="15"/>
  <c r="M171" i="15"/>
  <c r="M170" i="15"/>
  <c r="M166" i="15"/>
  <c r="M164" i="15"/>
  <c r="M159" i="15"/>
  <c r="M158" i="15"/>
  <c r="M157" i="15"/>
  <c r="M156" i="15"/>
  <c r="M154" i="15"/>
  <c r="M153" i="15"/>
  <c r="M135" i="15"/>
  <c r="M143" i="15"/>
  <c r="M123" i="15"/>
  <c r="M122" i="15"/>
  <c r="M114" i="15"/>
  <c r="M115" i="15"/>
  <c r="M110" i="15"/>
  <c r="M104" i="15"/>
  <c r="M103" i="15"/>
  <c r="M102" i="15"/>
  <c r="M101" i="15"/>
  <c r="M97" i="15"/>
  <c r="M98" i="15"/>
  <c r="M88" i="15"/>
  <c r="M76" i="15"/>
  <c r="M75" i="15"/>
  <c r="M58" i="15"/>
  <c r="M61" i="15"/>
  <c r="M60" i="15"/>
  <c r="M46" i="15"/>
  <c r="M53" i="15"/>
  <c r="M51" i="15"/>
  <c r="M42" i="15"/>
  <c r="M34" i="15"/>
  <c r="M37" i="15"/>
  <c r="M36" i="15"/>
  <c r="M35" i="15"/>
  <c r="M141" i="18"/>
  <c r="M121" i="18"/>
  <c r="M120" i="18"/>
  <c r="M85" i="18"/>
  <c r="M94" i="18"/>
  <c r="M60" i="18"/>
  <c r="M48" i="18"/>
  <c r="M31" i="18"/>
  <c r="M29" i="18"/>
  <c r="M24" i="18"/>
  <c r="M54" i="19"/>
  <c r="M53" i="19"/>
  <c r="M50" i="19"/>
  <c r="M44" i="19"/>
  <c r="M45" i="19"/>
  <c r="M43" i="19"/>
  <c r="M41" i="19"/>
  <c r="M37" i="19"/>
  <c r="M33" i="19"/>
  <c r="M32" i="19"/>
  <c r="M34" i="19"/>
  <c r="M31" i="19"/>
  <c r="M30" i="19"/>
  <c r="M28" i="19"/>
  <c r="M27" i="19"/>
  <c r="M61" i="20"/>
  <c r="M63" i="20"/>
  <c r="M52" i="20"/>
  <c r="M51" i="20"/>
  <c r="M50" i="20"/>
  <c r="M49" i="20"/>
  <c r="M48" i="20"/>
  <c r="M45" i="20"/>
  <c r="M37" i="20"/>
  <c r="M38" i="20"/>
  <c r="M34" i="20"/>
  <c r="M33" i="20"/>
  <c r="M32" i="20"/>
  <c r="M30" i="20"/>
  <c r="M29" i="20"/>
  <c r="E27" i="30"/>
  <c r="C34" i="30" s="1"/>
  <c r="D23" i="30"/>
  <c r="D22" i="30"/>
  <c r="M54" i="29"/>
  <c r="M51" i="29"/>
  <c r="M50" i="29"/>
  <c r="M45" i="29"/>
  <c r="M55" i="29"/>
  <c r="M8" i="29"/>
  <c r="M73" i="28"/>
  <c r="M69" i="28"/>
  <c r="M56" i="28"/>
  <c r="M52" i="28"/>
  <c r="M49" i="28"/>
  <c r="M47" i="28"/>
  <c r="M36" i="28"/>
  <c r="M34" i="28"/>
  <c r="M30" i="28"/>
  <c r="M32" i="28"/>
  <c r="M31" i="28"/>
  <c r="M20" i="27"/>
  <c r="M95" i="27"/>
  <c r="M92" i="27"/>
  <c r="M85" i="27"/>
  <c r="M84" i="27"/>
  <c r="M76" i="27"/>
  <c r="M74" i="27"/>
  <c r="M73" i="27"/>
  <c r="M34" i="27"/>
  <c r="M28" i="27"/>
  <c r="M26" i="27"/>
  <c r="M25" i="27"/>
  <c r="M21" i="27"/>
  <c r="M68" i="26"/>
  <c r="M63" i="26"/>
  <c r="M62" i="26"/>
  <c r="M61" i="26"/>
  <c r="M44" i="26"/>
  <c r="M38" i="26"/>
  <c r="M35" i="26"/>
  <c r="M34" i="26"/>
  <c r="M28" i="26"/>
  <c r="M86" i="22"/>
  <c r="M82" i="22"/>
  <c r="M81" i="22"/>
  <c r="M55" i="22"/>
  <c r="M52" i="22"/>
  <c r="M46" i="22"/>
  <c r="M25" i="22"/>
  <c r="M97" i="6"/>
  <c r="M60" i="6"/>
  <c r="M58" i="6"/>
  <c r="M37" i="6"/>
  <c r="M33" i="6"/>
  <c r="F4" i="30"/>
  <c r="F5" i="30"/>
  <c r="F6" i="30"/>
  <c r="F7" i="30"/>
  <c r="H7" i="30" s="1"/>
  <c r="F8" i="30"/>
  <c r="H8" i="30" s="1"/>
  <c r="F9" i="30"/>
  <c r="F10" i="30"/>
  <c r="F11" i="30"/>
  <c r="F12" i="30"/>
  <c r="H12" i="30" s="1"/>
  <c r="F13" i="30"/>
  <c r="H13" i="30" s="1"/>
  <c r="F14" i="30"/>
  <c r="F15" i="30"/>
  <c r="F16" i="30"/>
  <c r="F17" i="30"/>
  <c r="F18" i="30"/>
  <c r="M51" i="23"/>
  <c r="M52" i="23"/>
  <c r="M50" i="23"/>
  <c r="M40" i="23"/>
  <c r="M39" i="23"/>
  <c r="M37" i="23"/>
  <c r="M36" i="23"/>
  <c r="M34" i="23"/>
  <c r="M32" i="23"/>
  <c r="M29" i="23"/>
  <c r="M28" i="23"/>
  <c r="M27" i="23"/>
  <c r="M23" i="23"/>
  <c r="C33" i="30" l="1"/>
  <c r="C31" i="30"/>
  <c r="M110" i="25"/>
  <c r="G17" i="30" s="1"/>
  <c r="H17" i="30" s="1"/>
  <c r="M97" i="24"/>
  <c r="G16" i="30" s="1"/>
  <c r="M110" i="12"/>
  <c r="G14" i="30" s="1"/>
  <c r="M112" i="6"/>
  <c r="G4" i="30" s="1"/>
  <c r="M156" i="9"/>
  <c r="G15" i="30" s="1"/>
  <c r="M56" i="19"/>
  <c r="G11" i="30" s="1"/>
  <c r="M66" i="20"/>
  <c r="G10" i="30" s="1"/>
  <c r="M74" i="28"/>
  <c r="G8" i="30" s="1"/>
  <c r="M99" i="27"/>
  <c r="G7" i="30" s="1"/>
  <c r="M107" i="22"/>
  <c r="G5" i="30" s="1"/>
  <c r="M145" i="18"/>
  <c r="M56" i="29"/>
  <c r="G9" i="30" s="1"/>
  <c r="M69" i="26"/>
  <c r="G6" i="30" s="1"/>
  <c r="H6" i="30" s="1"/>
  <c r="M84" i="2"/>
  <c r="G18" i="30" s="1"/>
  <c r="M57" i="23"/>
  <c r="G3" i="30" s="1"/>
  <c r="H3" i="30" s="1"/>
  <c r="M111" i="15"/>
  <c r="M189" i="15" s="1"/>
  <c r="G13" i="30" s="1"/>
  <c r="C32" i="30" l="1"/>
  <c r="C35" i="30" s="1"/>
</calcChain>
</file>

<file path=xl/sharedStrings.xml><?xml version="1.0" encoding="utf-8"?>
<sst xmlns="http://schemas.openxmlformats.org/spreadsheetml/2006/main" count="6145" uniqueCount="457">
  <si>
    <t/>
  </si>
  <si>
    <t>Adres</t>
  </si>
  <si>
    <t>Plaats</t>
  </si>
  <si>
    <t>Omschrijving</t>
  </si>
  <si>
    <t>Gymzaal</t>
  </si>
  <si>
    <t>Aantal</t>
  </si>
  <si>
    <t>Fabrikant</t>
  </si>
  <si>
    <t>Bouwjaar</t>
  </si>
  <si>
    <t>Levensduur</t>
  </si>
  <si>
    <t>Vervangingsjaar</t>
  </si>
  <si>
    <t>Kosten vervanging</t>
  </si>
  <si>
    <t>Plafondinstallaties</t>
  </si>
  <si>
    <t>Klimtouwinstallatie 10 loopwagens</t>
  </si>
  <si>
    <t>BOSAN</t>
  </si>
  <si>
    <t>2016</t>
  </si>
  <si>
    <t>Bedieningstouw t.b.v. klimtouwinstallatie</t>
  </si>
  <si>
    <t>Bochtrail t.b.v. klimtouwinstallatie</t>
  </si>
  <si>
    <t>2012</t>
  </si>
  <si>
    <t>Klimtouw geslagen</t>
  </si>
  <si>
    <t>Knopentouw</t>
  </si>
  <si>
    <t>Ringenhijssysteem handbediend</t>
  </si>
  <si>
    <t>Kettingbak enkelvoudig</t>
  </si>
  <si>
    <t>Ringenhaakstok t.b.v. zaalhoogte 550 cm</t>
  </si>
  <si>
    <t>Trapezestok</t>
  </si>
  <si>
    <t>2017</t>
  </si>
  <si>
    <t>ROGYM</t>
  </si>
  <si>
    <t>1985</t>
  </si>
  <si>
    <t>Saltostoel</t>
  </si>
  <si>
    <t>Klimnet in metalen frame</t>
  </si>
  <si>
    <t>Wandinstallaties</t>
  </si>
  <si>
    <t>Klimrek 4-vaks elektrisch draaibaar</t>
  </si>
  <si>
    <t>Klimrek ondersteuningssysteem</t>
  </si>
  <si>
    <t>Basketbalinstallatie vast 90 x 120 cm / 10</t>
  </si>
  <si>
    <t>Basketbalinstallatie ophijsbaar gasveer 90 x 120 cm / 100</t>
  </si>
  <si>
    <t>Vloerinstallaties</t>
  </si>
  <si>
    <t>Vloerbevestigingshaak kantelbaar</t>
  </si>
  <si>
    <t>Grondbus spel</t>
  </si>
  <si>
    <t>Grondbus spel Ø 90 mm, binnen</t>
  </si>
  <si>
    <t>Volleybalwandprofiel afn.b.</t>
  </si>
  <si>
    <t>Volleybalzuil, aluminium Ø 89 mm</t>
  </si>
  <si>
    <t>Volleybalnet met spanstokken</t>
  </si>
  <si>
    <t>Spelnet</t>
  </si>
  <si>
    <t>Korfbal-/springstandaard</t>
  </si>
  <si>
    <t>Verplaatsbare toestellen</t>
  </si>
  <si>
    <t>Springplank Reuther bekleed</t>
  </si>
  <si>
    <t>SPIETH</t>
  </si>
  <si>
    <t>2010</t>
  </si>
  <si>
    <t>Minitramp afm. 112 x 112 cm</t>
  </si>
  <si>
    <t>EUROTRAMP</t>
  </si>
  <si>
    <t>2005</t>
  </si>
  <si>
    <t>Springkast pyramide model</t>
  </si>
  <si>
    <t>1986</t>
  </si>
  <si>
    <t>Springkast pyramide / recht model</t>
  </si>
  <si>
    <t>2019</t>
  </si>
  <si>
    <t>Turnbank metaal 300 cm</t>
  </si>
  <si>
    <t>Turnmat afm. 150 x 100 x 6 cm</t>
  </si>
  <si>
    <t>2015</t>
  </si>
  <si>
    <t>Mattenwagen horizontaal model 150 x 100 cm</t>
  </si>
  <si>
    <t>Landingsmat afm. 300 x 200 x 30 cm</t>
  </si>
  <si>
    <t>Landingsmat transportwagen standaard afm. 300 x 65 cm</t>
  </si>
  <si>
    <t>Lange turnmat afm. 500 x 120 cm</t>
  </si>
  <si>
    <t>NIJHA</t>
  </si>
  <si>
    <t>Tafeltennistafel, samenklapbaar en verrolbaar</t>
  </si>
  <si>
    <t>Tchoukballframe</t>
  </si>
  <si>
    <t>MARÉ</t>
  </si>
  <si>
    <t>2000</t>
  </si>
  <si>
    <t>Floorball doel "SAMENKLAPB.", afm 150 x 75 cm</t>
  </si>
  <si>
    <t>Ballenwagen 60 B</t>
  </si>
  <si>
    <t>Junior materiaal</t>
  </si>
  <si>
    <t>Inrichting</t>
  </si>
  <si>
    <t>Volleybalwandprofiel afn.b</t>
  </si>
  <si>
    <t>Badmintonondersteuningspaal</t>
  </si>
  <si>
    <t>Vloerplaat t.b.v. vastzetinr. handbaldoel</t>
  </si>
  <si>
    <t>Handbaldoel 300 x 200 cm, inklapbaar</t>
  </si>
  <si>
    <t>Doelnet</t>
  </si>
  <si>
    <t>Korfbalmand</t>
  </si>
  <si>
    <t>1995</t>
  </si>
  <si>
    <t>Turnbank metaal 360 cm</t>
  </si>
  <si>
    <t>2014</t>
  </si>
  <si>
    <t>Landingsmat transportwagen super afm. 300 x 90 cm</t>
  </si>
  <si>
    <t>Floorball doel alu</t>
  </si>
  <si>
    <t>Klimtouwinstallatie 12 loopwagens</t>
  </si>
  <si>
    <t>J&amp;F</t>
  </si>
  <si>
    <t>1980</t>
  </si>
  <si>
    <t>2018</t>
  </si>
  <si>
    <t>Klimtouwblokkeerinrichting</t>
  </si>
  <si>
    <t>Klimtouw gevlochten</t>
  </si>
  <si>
    <t>Kettingbak meervoudig</t>
  </si>
  <si>
    <t>Basketbalinstallatie ophijsbaar met lier 120 x 180 cm</t>
  </si>
  <si>
    <t>Rekstokgrondbus insteekmodel</t>
  </si>
  <si>
    <t>Rekstokas met snelvergrendelingssysteem</t>
  </si>
  <si>
    <t>Volleybalzuil, aluminium Ø 102 mm</t>
  </si>
  <si>
    <t>Volleybal tuipaal</t>
  </si>
  <si>
    <t>Springplank "Budapest"</t>
  </si>
  <si>
    <t>Trapezoïde</t>
  </si>
  <si>
    <t>Trapezoïde dekplank</t>
  </si>
  <si>
    <t>Stokkenbak</t>
  </si>
  <si>
    <t>Opberging Rekstokas</t>
  </si>
  <si>
    <t>Ballenwagen 40 B</t>
  </si>
  <si>
    <t>Wandopberging korfbalmand</t>
  </si>
  <si>
    <t>Wandopberging turnhoepel</t>
  </si>
  <si>
    <t>Wandopberging volleybalnet</t>
  </si>
  <si>
    <t>Klimtouwinstallatie 6 loopwagens</t>
  </si>
  <si>
    <t>1997</t>
  </si>
  <si>
    <t>2002</t>
  </si>
  <si>
    <t>Ringenstel met schommelas</t>
  </si>
  <si>
    <t>Grondbus spel Ø 103 mm, binnen</t>
  </si>
  <si>
    <t>2007</t>
  </si>
  <si>
    <t>Turnbok hoogteverstel 110 - 170 cm</t>
  </si>
  <si>
    <t>Mattenwagen vertikaal model 150 x 100 cm</t>
  </si>
  <si>
    <t>2006</t>
  </si>
  <si>
    <t>Lange mattenwagen met neerklapbare beugel</t>
  </si>
  <si>
    <t>Rekstokzuil insteek 270</t>
  </si>
  <si>
    <t>Badmintonnet op spanlijn 3</t>
  </si>
  <si>
    <t>Turnen</t>
  </si>
  <si>
    <t>Turnbrug hoogteverstel 105 - 165 cm</t>
  </si>
  <si>
    <t>Turnbrug transportwagen</t>
  </si>
  <si>
    <t>Evenwichtsgrondbalk</t>
  </si>
  <si>
    <t>2020</t>
  </si>
  <si>
    <t>Wandopberging evenwichtbalk</t>
  </si>
  <si>
    <t>Ladder hout junior</t>
  </si>
  <si>
    <t>SCHELDE</t>
  </si>
  <si>
    <t>Half-om-half-ladder hout junior</t>
  </si>
  <si>
    <t>SCHILTE</t>
  </si>
  <si>
    <t>Glijbaan hout junior</t>
  </si>
  <si>
    <t>Spiegelwagen</t>
  </si>
  <si>
    <t>1990</t>
  </si>
  <si>
    <t>Beekdal Lyceum</t>
  </si>
  <si>
    <t>2008</t>
  </si>
  <si>
    <t>Ringenhijssysteem elektrisch bedienbaar</t>
  </si>
  <si>
    <t>Turnring met vast band</t>
  </si>
  <si>
    <t>Trapezestok (unigym)</t>
  </si>
  <si>
    <t>Unigym Touwladder</t>
  </si>
  <si>
    <t>Saltovanginstallatie aan stalen balk</t>
  </si>
  <si>
    <t>Basketbalinstallatie zijwaarts verplaatsbaar 90 x 120 cm / 15</t>
  </si>
  <si>
    <t>Vloerbevestigingshaak kantelbaar en draaibaar in grondbus</t>
  </si>
  <si>
    <t>Volleybalwandprofiel</t>
  </si>
  <si>
    <t>Volleybalwandprofiel afneembaar</t>
  </si>
  <si>
    <t>Trampoline frame afm. 520 x 305 x 108 cm</t>
  </si>
  <si>
    <t>Turnmat afm. 200 x 120 x 6 cm</t>
  </si>
  <si>
    <t>Mattenwagen horizontaal model 200 x 120 cm</t>
  </si>
  <si>
    <t>CORNILLEAU</t>
  </si>
  <si>
    <t>Unihocky doel, klein</t>
  </si>
  <si>
    <t>Evenwichtstoestel met staalkabel</t>
  </si>
  <si>
    <t>Volleybalnet zonder spanstokken, lengtenet</t>
  </si>
  <si>
    <t>Open-eind minitramp</t>
  </si>
  <si>
    <t>Landingsmat afm. 360 x 200 x 30 cm</t>
  </si>
  <si>
    <t>Honkpaal</t>
  </si>
  <si>
    <t>Velgbalring</t>
  </si>
  <si>
    <t>Floorball doel "SAMENKLAPB.", afm 90 x 60 cm</t>
  </si>
  <si>
    <t>Olympus College</t>
  </si>
  <si>
    <t>Springplank Bosan Elite</t>
  </si>
  <si>
    <t>Turnbok hoogteverstel 150 - 210 cm</t>
  </si>
  <si>
    <t>Lange mattenwagen kantelbaar</t>
  </si>
  <si>
    <t>2004</t>
  </si>
  <si>
    <t>Handbaldoel 300 x 200 cm, met opklapbeugel</t>
  </si>
  <si>
    <t>Lange turnmat afm. 1000 x 120 cm</t>
  </si>
  <si>
    <t>Basketbaltoren 90 x 120 cm</t>
  </si>
  <si>
    <t>Unihock boarding transportwagen</t>
  </si>
  <si>
    <t>Boarding element polyether</t>
  </si>
  <si>
    <t>Wandopberging Landingsmat</t>
  </si>
  <si>
    <t>VMBO 't Venster</t>
  </si>
  <si>
    <t>Klimtouwinstallatie 8 loopwagens</t>
  </si>
  <si>
    <t>2011</t>
  </si>
  <si>
    <t>Rail 5.5 mtr t.b.v. klimtouwinstallatie</t>
  </si>
  <si>
    <t>Inbouwnis met deur t.b.v. klimtouwen</t>
  </si>
  <si>
    <t>Werkbalk mechanisch verrolbaar</t>
  </si>
  <si>
    <t>Inbouwnis met deur t.b.v. uitschuifbare zijarm verrolbare werkbalk</t>
  </si>
  <si>
    <t>Ringenhijssysteem handbediend aan verrolbare werkbalk</t>
  </si>
  <si>
    <t>saltovanginstallatie</t>
  </si>
  <si>
    <t>Basketbalinstallatie zijwaarts en ophijsbaar 90 x 120 cm / 15</t>
  </si>
  <si>
    <t>Trampoline frame afm. 520 x 305 x 115 cm</t>
  </si>
  <si>
    <t>2013</t>
  </si>
  <si>
    <t>Materiaalwagen Universeel</t>
  </si>
  <si>
    <t>Schommelschotel</t>
  </si>
  <si>
    <t>Saltogordel</t>
  </si>
  <si>
    <t>Rekstokmuurprofiel</t>
  </si>
  <si>
    <t>2003</t>
  </si>
  <si>
    <t>Unihock doel</t>
  </si>
  <si>
    <t>Rail 5.5 mtr. t.b.v. klimtouwinstallatie</t>
  </si>
  <si>
    <t>0</t>
  </si>
  <si>
    <t>Enterbaan</t>
  </si>
  <si>
    <t>Tokkelbaan</t>
  </si>
  <si>
    <t>Ladder, aluminium</t>
  </si>
  <si>
    <t>Handbaldoel transportwagen</t>
  </si>
  <si>
    <t>REUTHER</t>
  </si>
  <si>
    <t>Floorball doel "OFFICIEEL WEDSTR.DOEL", afm 160 x 115 cm</t>
  </si>
  <si>
    <t>Koppelbanden nylon (blauw)</t>
  </si>
  <si>
    <t>Verleng koorden 150cm</t>
  </si>
  <si>
    <t>Maarten van Rossem</t>
  </si>
  <si>
    <t>Turnring met riem</t>
  </si>
  <si>
    <t>Ophangstrook klittenband 100 cm</t>
  </si>
  <si>
    <t>Turnpaard</t>
  </si>
  <si>
    <t>Mattenwagen verticaal model 150 x 100 cm</t>
  </si>
  <si>
    <t>Klimrek 3-vaks verticaal draaibaar</t>
  </si>
  <si>
    <t>Rekstokas met gaffel</t>
  </si>
  <si>
    <t>Spelnet 22mtr</t>
  </si>
  <si>
    <t>Turnbrug hoogteverstel 120 - 180 cm</t>
  </si>
  <si>
    <t>duikelstang, 200 cm</t>
  </si>
  <si>
    <t>Klimrek 4-vaks mechanisch ophijsbaar</t>
  </si>
  <si>
    <t>Wandconsole zijwaarts wegzwenkbaar</t>
  </si>
  <si>
    <t>Spelnet 22 mtr</t>
  </si>
  <si>
    <t>Springtafel</t>
  </si>
  <si>
    <t>Turnbank metaal 400 cm</t>
  </si>
  <si>
    <t>Springstandaard</t>
  </si>
  <si>
    <t>Het Westeraam</t>
  </si>
  <si>
    <t>Afzwaaiplateau</t>
  </si>
  <si>
    <t>Rekstokzuil insteek 200</t>
  </si>
  <si>
    <t>1994</t>
  </si>
  <si>
    <t>Springkast bovendek Gigant</t>
  </si>
  <si>
    <t>Methodisch hulpblok 60 x 90 x 120 cm</t>
  </si>
  <si>
    <t>Werkbalk elektrisch verrolbaar</t>
  </si>
  <si>
    <t>Ringenhijssysteem elektrisch aan verrolbare werkbalk</t>
  </si>
  <si>
    <t>Wandtrampoline elektrisch ophijsbaar</t>
  </si>
  <si>
    <t>1996</t>
  </si>
  <si>
    <t>Trampoline veiligheidsplatform</t>
  </si>
  <si>
    <t>Combiframe basisframe afm. 148 x 75 x 60 cm</t>
  </si>
  <si>
    <t>Combiframe rechthoekig afm. 148 x 50 x 40 cm</t>
  </si>
  <si>
    <t>Universeel verrolsysteem combiframe</t>
  </si>
  <si>
    <t>Combispringdek afm. 150 x 50 cm</t>
  </si>
  <si>
    <t>Klimtouwinstallatie 11 loopwagens</t>
  </si>
  <si>
    <t>Ringenhaakstok t.b.v. zaalhoogte 700 cm</t>
  </si>
  <si>
    <t>Springplank Reuther bekleed, budapest</t>
  </si>
  <si>
    <t>Minitramp afm. 125 x 125 cm</t>
  </si>
  <si>
    <t>Turnbok hoogteverstel 90 - 130 cm</t>
  </si>
  <si>
    <t>1988</t>
  </si>
  <si>
    <t>Tenniszuil,aluminium Ø 102 mm, inclusief spansysteem</t>
  </si>
  <si>
    <t>Tenniszuil,aluminium Ø 102 mm</t>
  </si>
  <si>
    <t>1989</t>
  </si>
  <si>
    <t>Unigym Klimtouw</t>
  </si>
  <si>
    <t>Volleybalnet zonder spanstokken</t>
  </si>
  <si>
    <t>Wandopberging Klimrekondersteuning</t>
  </si>
  <si>
    <t>Zuilopberging Horizontaal t.b.v. spelpaal</t>
  </si>
  <si>
    <t>Zuilopberging Rekstokzuil Horizontaal</t>
  </si>
  <si>
    <t>Ringenhaaksok horizontaal</t>
  </si>
  <si>
    <t>Klim-klauterrek driedelig uitdraaibaar junior</t>
  </si>
  <si>
    <t>Opberghaak universeel junior</t>
  </si>
  <si>
    <t>Duikelstang junior</t>
  </si>
  <si>
    <t>frame Dorack</t>
  </si>
  <si>
    <t>Balansrol Dorack</t>
  </si>
  <si>
    <t>Vervangen</t>
  </si>
  <si>
    <t>Gymzaal 19</t>
  </si>
  <si>
    <t xml:space="preserve">Gymzaal 18 </t>
  </si>
  <si>
    <t>Vervanging</t>
  </si>
  <si>
    <t>Gymzaal 24</t>
  </si>
  <si>
    <t>Gymzaal 22</t>
  </si>
  <si>
    <t>Gymzaal 20</t>
  </si>
  <si>
    <t>Gymzaal 2</t>
  </si>
  <si>
    <t>Gymzaal 3</t>
  </si>
  <si>
    <t>Gymzaal 1</t>
  </si>
  <si>
    <t>Gymzaal 73</t>
  </si>
  <si>
    <t>Gymzaal 72</t>
  </si>
  <si>
    <t>Gymzaal 71</t>
  </si>
  <si>
    <t>Gymzaal D123</t>
  </si>
  <si>
    <t>Gymzaal D132</t>
  </si>
  <si>
    <t>Vervaning</t>
  </si>
  <si>
    <t>JANSSEN-FRITSEN</t>
  </si>
  <si>
    <t>Sportzaal</t>
  </si>
  <si>
    <t>Basketbalinstallatie ophijsbaar gasveer 105 x 180 cm</t>
  </si>
  <si>
    <t>2001</t>
  </si>
  <si>
    <t>Badmintonnet op spanlijn 3 op haspel</t>
  </si>
  <si>
    <t>Turnbank verrolsysteem Universeel</t>
  </si>
  <si>
    <t>hoogspringmat 300x200x50cm</t>
  </si>
  <si>
    <t>ANDER MERK NL</t>
  </si>
  <si>
    <t>transportwagen boardingelementen</t>
  </si>
  <si>
    <t>Vastzetinrichting 3-voudig</t>
  </si>
  <si>
    <t>Badmintonnet op haspel</t>
  </si>
  <si>
    <t>2021</t>
  </si>
  <si>
    <t>Methodisch hulpblok 30 x 90 x 120 cm</t>
  </si>
  <si>
    <t>Floorball doel 100x50 cm</t>
  </si>
  <si>
    <t>AGGLOREX</t>
  </si>
  <si>
    <t>Vloerbevestigingshaak in grondbus</t>
  </si>
  <si>
    <t>Grondbus spel, 105 mm</t>
  </si>
  <si>
    <t>2009</t>
  </si>
  <si>
    <t>1999</t>
  </si>
  <si>
    <t>Springkastdeel recht model</t>
  </si>
  <si>
    <t>Afschermnet toestelberging</t>
  </si>
  <si>
    <t>Gymzaal 006</t>
  </si>
  <si>
    <t>Gymzaal 007</t>
  </si>
  <si>
    <t>Grondbus spel 105mm</t>
  </si>
  <si>
    <t>GYMNOVA</t>
  </si>
  <si>
    <t>Volleybalwandprofiel afneembaar/ tuipaal</t>
  </si>
  <si>
    <t>Turnmat afm. 200 x 100 x 6 cm</t>
  </si>
  <si>
    <t>hoogspringmat, 300x200x40 cm</t>
  </si>
  <si>
    <t>Floorball doel</t>
  </si>
  <si>
    <t>indoor voetbaldoel ,alu.</t>
  </si>
  <si>
    <t>Vloerbevestigingshaak kantelbaar in grondbus</t>
  </si>
  <si>
    <t>Basketbalinstallatie verticaal verstelbaar gasveer 90 x 120 cm / 15</t>
  </si>
  <si>
    <t>Inbouwnis met deur t.b.v. ringensysteem</t>
  </si>
  <si>
    <t>Vastzetinrichting 2-voudig</t>
  </si>
  <si>
    <t>Tokkelbaan + bordes</t>
  </si>
  <si>
    <t>Badmintonstaander verrolbaar</t>
  </si>
  <si>
    <t>Vastzetinrichting 5-voudig</t>
  </si>
  <si>
    <t>Dubbel minitramp</t>
  </si>
  <si>
    <t>Turnmat afm. 150 x 100 x 3cm</t>
  </si>
  <si>
    <t>Ringenbalk/zwaaipuntverlager elektrisch bedienbaar vijfvoudig</t>
  </si>
  <si>
    <t>Ringenhijssysteem elektrisch aan ringenbalk/zwaaipuntverlager</t>
  </si>
  <si>
    <t>2022</t>
  </si>
  <si>
    <t>Combigrondbus</t>
  </si>
  <si>
    <t>Blower</t>
  </si>
  <si>
    <t>MERK ONBEKEND</t>
  </si>
  <si>
    <t>Dempingsmat afm. 200 x 200 x 10 cm</t>
  </si>
  <si>
    <t>Trampoline frame afm. 457 x 275 x 99 cm</t>
  </si>
  <si>
    <t>Springkastdeel opbouwframe</t>
  </si>
  <si>
    <t>Landingsmat transportwagen standaard afm. 360 x 65 cm</t>
  </si>
  <si>
    <t>Unigym Knopentouw</t>
  </si>
  <si>
    <t>Unigym Schommelplank</t>
  </si>
  <si>
    <t>Badmintonnet</t>
  </si>
  <si>
    <t>Plofmat afm. 200 x 100 x 30 cm</t>
  </si>
  <si>
    <t>Schoolnaam</t>
  </si>
  <si>
    <t>Aantal zalen</t>
  </si>
  <si>
    <t>Rivers International school</t>
  </si>
  <si>
    <t>Liemers College Zonegge</t>
  </si>
  <si>
    <t>Liemers College Didam</t>
  </si>
  <si>
    <t>Liemers College Landeweer</t>
  </si>
  <si>
    <t>Montessori College Arnhem</t>
  </si>
  <si>
    <t>Lorentz Lyceum</t>
  </si>
  <si>
    <t>Symbion</t>
  </si>
  <si>
    <t>Produs</t>
  </si>
  <si>
    <t>Candea College Saturnus</t>
  </si>
  <si>
    <t>Candea College Eltensestraat</t>
  </si>
  <si>
    <t xml:space="preserve">Stedelijk Gymnasium </t>
  </si>
  <si>
    <t xml:space="preserve">Bernhardlaan 49 </t>
  </si>
  <si>
    <t>Arnhem</t>
  </si>
  <si>
    <t xml:space="preserve">Eltensestraat 8 </t>
  </si>
  <si>
    <t>Duiven</t>
  </si>
  <si>
    <t xml:space="preserve">Auditorium 6 </t>
  </si>
  <si>
    <t>Elst</t>
  </si>
  <si>
    <t>Zevenaar</t>
  </si>
  <si>
    <t>Didam</t>
  </si>
  <si>
    <t xml:space="preserve">Stationspoort 36 </t>
  </si>
  <si>
    <t xml:space="preserve">Metamorfosenallee 100 </t>
  </si>
  <si>
    <t>Thomas A. Kempislaan 82</t>
  </si>
  <si>
    <t xml:space="preserve">Parnassusstraat 20 </t>
  </si>
  <si>
    <t xml:space="preserve">Zonnezegge 07-09 </t>
  </si>
  <si>
    <t xml:space="preserve">Dijksestraat 12 </t>
  </si>
  <si>
    <t xml:space="preserve">Utrechtseweg 174 </t>
  </si>
  <si>
    <t>Hoge Witteveld 2</t>
  </si>
  <si>
    <t xml:space="preserve">Leidenweg 60 </t>
  </si>
  <si>
    <t xml:space="preserve">Groningensingel 1235 </t>
  </si>
  <si>
    <t xml:space="preserve">Olympus 11 </t>
  </si>
  <si>
    <t xml:space="preserve">Saturnus 1 </t>
  </si>
  <si>
    <t xml:space="preserve">Thorbeckestraat 17 </t>
  </si>
  <si>
    <t>Springplank Junior</t>
  </si>
  <si>
    <t>Springplank Elite</t>
  </si>
  <si>
    <t>Prijs per stuk</t>
  </si>
  <si>
    <t>Vervanginswaarde</t>
  </si>
  <si>
    <t>Prijzenblad - Europese Aanbesteding Stichting Quadraam</t>
  </si>
  <si>
    <t>Prijs inspecties</t>
  </si>
  <si>
    <t>Totaalkosten inspecties</t>
  </si>
  <si>
    <t xml:space="preserve">Op dit tabblad vindt u een overzicht van alle scholen van Quadraam. U vult uw prijs in voor de inspecties voor deze school. </t>
  </si>
  <si>
    <t>Het gaat om de totale kosten van de jaarlijkse inspectie(s). Indien er één zaal is, vult u de prijs in van de jaarlijkse kosten.</t>
  </si>
  <si>
    <t>Bij een school met meerdere zalen, vult u de totaalprijs per jaar in voor alle zalen.</t>
  </si>
  <si>
    <t>Totaalkosten vervangingen</t>
  </si>
  <si>
    <t>Verwachte kosten</t>
  </si>
  <si>
    <t>Inschrijfprijs</t>
  </si>
  <si>
    <t>Inspecties en aanschaffen</t>
  </si>
  <si>
    <t>Voorrijkosten</t>
  </si>
  <si>
    <t>Prijs</t>
  </si>
  <si>
    <t>Correctief onderhoud</t>
  </si>
  <si>
    <t>Geschat totaal aantal</t>
  </si>
  <si>
    <t>Uurtarief monteur</t>
  </si>
  <si>
    <t>Tabblad 'Totaaloverzicht'</t>
  </si>
  <si>
    <t>In het tweede onderdeel vult u in welk tarief u hanteert als een monteur door ons wordt ingeschakeld voor correctief onderhoud.</t>
  </si>
  <si>
    <t>Dit kunnen twee verschillende situaties zijn:</t>
  </si>
  <si>
    <t>Situatie 1: een medewerker van een school belt, omdat er een storing is die zij voor u willen laten verhelpen.</t>
  </si>
  <si>
    <t>Situatie 2: tijdens een inspectie wordt geconstateerd dat Sportmateriaal terplekke direct gerepareerd kan worden.</t>
  </si>
  <si>
    <r>
      <rPr>
        <b/>
        <sz val="11"/>
        <color theme="1"/>
        <rFont val="Calibri"/>
        <family val="2"/>
        <scheme val="minor"/>
      </rPr>
      <t>Let op</t>
    </r>
    <r>
      <rPr>
        <sz val="11"/>
        <color theme="1"/>
        <rFont val="Calibri"/>
        <family val="2"/>
        <scheme val="minor"/>
      </rPr>
      <t xml:space="preserve">: enkel in geval van situatie 1 is sprake van voorrijkosten. In alle andere gevallen kunnen er geen voorrijkosten worden doorbelast. </t>
    </r>
  </si>
  <si>
    <t>Totale kosten</t>
  </si>
  <si>
    <t>Korting op artikelen / onderdelen niet opgenomen in overige tabbladen</t>
  </si>
  <si>
    <t>Waarde producten</t>
  </si>
  <si>
    <t>Kortingspercentage</t>
  </si>
  <si>
    <t>Totale Korting</t>
  </si>
  <si>
    <t>Onderdeel I</t>
  </si>
  <si>
    <t>Inspecties</t>
  </si>
  <si>
    <t>Onderdeel II</t>
  </si>
  <si>
    <t>Aanschaf nieuw Sportmateriaal</t>
  </si>
  <si>
    <t>Onderdeel III</t>
  </si>
  <si>
    <t>Onderdeel IV</t>
  </si>
  <si>
    <t>Overig</t>
  </si>
  <si>
    <t>Tot slot vult u in welk percentage korting u geeft op alle producten die niet specifiek uitgevraagd zijn. Daarnaast ook de korting op losse onderdelen.</t>
  </si>
  <si>
    <t>Unigym Klimtouw (475 cm)</t>
  </si>
  <si>
    <t>Unigym Touwladder (450 cm)</t>
  </si>
  <si>
    <t>Klimnet in metalen frame (240x210cm)</t>
  </si>
  <si>
    <t>Klimtouw gevlochten (450 cm)</t>
  </si>
  <si>
    <t>Turnring met vast band (23,6 cm)</t>
  </si>
  <si>
    <t>Saltostoel/duikelstoel (incl. veiligheidsriem)</t>
  </si>
  <si>
    <t>Ringenhijssysteem elektrisch bedienbaar/Elektrisch Unigym Elite 50</t>
  </si>
  <si>
    <t>Unigym Schommelplank (Graffity)</t>
  </si>
  <si>
    <t>Klimtouw geslagen (450 cm)</t>
  </si>
  <si>
    <t>Saltogordel (Gymnova) (55 - 112 cm)</t>
  </si>
  <si>
    <t xml:space="preserve">Trapezestok </t>
  </si>
  <si>
    <t>Knopentouw geslagen hennep (510 cm)</t>
  </si>
  <si>
    <t>Trapezestok met snelsluiting (80 cm)</t>
  </si>
  <si>
    <t>1. Plafondinstallaties</t>
  </si>
  <si>
    <t>2. Wandinstallaties</t>
  </si>
  <si>
    <t>3. Vloerinstallaties</t>
  </si>
  <si>
    <t>Volleybalnet zonder spanstokken (21 meter)</t>
  </si>
  <si>
    <t>Volleybalnet met spanstokken (12 meter) - netafmeting 950 x 100 cm</t>
  </si>
  <si>
    <t>Spelnet (600-700 cm)</t>
  </si>
  <si>
    <t>Handbal/hockeydoelnet (310x200x80/100cm)</t>
  </si>
  <si>
    <t>Volleybalwandprofiel met binnenstrip (250 cm)</t>
  </si>
  <si>
    <t>Badmintonondersteuningspaal (voor de ondersteuning van lengtenetten met een nethoogte van 155cm)</t>
  </si>
  <si>
    <t>Badmintonstaander verrolbaar (contracgewicht 55kg)</t>
  </si>
  <si>
    <t>Handbaldoel 300 x 200 cm, met opklapbeugel (Afmeting 300 x 200 x 80/100 cm)</t>
  </si>
  <si>
    <t>Korfbal-/springstandaard met dempingssysteem (in hoogte verstelbaar 2,40 m - 3,50 m)</t>
  </si>
  <si>
    <t>Rekstokzuil insteek 200 (elke 10 cm ovale insteekvoorziening)</t>
  </si>
  <si>
    <t>Rekstokas RVS met snelvergrendelingssysteem (230 cm)</t>
  </si>
  <si>
    <t>Korfbalmand (wedstrijdmand - kunsstof)</t>
  </si>
  <si>
    <t>4. Verplaatsbare toestellen</t>
  </si>
  <si>
    <t>Floorball doel samenklapbaar (90 x 60 cm)</t>
  </si>
  <si>
    <t>Turnmat (150 x 100 x 6 cm)</t>
  </si>
  <si>
    <t>Landingsmat (300 x 200 x 30 cm)</t>
  </si>
  <si>
    <t>Methodisch hulpblok (60 x 90 x 120 cm)</t>
  </si>
  <si>
    <t>Ballenwagen afsluitbaar (40 ballen)</t>
  </si>
  <si>
    <t>Turnmat (500 x 120 )</t>
  </si>
  <si>
    <t>Turnbok (150 - 210 cm)</t>
  </si>
  <si>
    <t>Trampoline frame afm. 457 x 275 x 99 cm (Springdoek 366x183cm)</t>
  </si>
  <si>
    <t>Mattenwagen horizontaal model 150 x 100 cm (20 turnmatten)</t>
  </si>
  <si>
    <t>Mattenwagen horizontaal model 200 x 100 cm (20 turnmatten)</t>
  </si>
  <si>
    <t>Plofmat (200 x 100 x 30 cm)</t>
  </si>
  <si>
    <t>Floorball doel (160x115 cm)</t>
  </si>
  <si>
    <t>Ballenwagen afsluitbaar (60 ballen)</t>
  </si>
  <si>
    <t>Aluminium basisframe (Trapeziumvormig, licht en zeer stabiel basisframe voor het inhaken van bijvoorbeeld ladders, glijplanken en duikelstangen)</t>
  </si>
  <si>
    <t>Aluminium basisframe (Rechthoekig, licht frame voor het inhaken van bijvoorbeeld ladders, glijplanken en duikelstangen)</t>
  </si>
  <si>
    <t>Metalen verrolsysteem, voorzien van 4 zwenkwielen</t>
  </si>
  <si>
    <t>Turnbank (360 x 27 x 31 cm)</t>
  </si>
  <si>
    <t>(niet opgenomen in begroting ivm specifiek merk artikel)</t>
  </si>
  <si>
    <t>(niet opgenomen in begroting)</t>
  </si>
  <si>
    <t>Rekstokzuil insteek 270 (elke 10 cm ovale insteekvoorziening)</t>
  </si>
  <si>
    <t>Schommelstoel t.b.v. klimtouwinstallatie</t>
  </si>
  <si>
    <t>(niet meegenomen in begroting)</t>
  </si>
  <si>
    <t>Velgbalring, Ø 80 cm</t>
  </si>
  <si>
    <t>Turnmat (200 x 120 x 6 cm)</t>
  </si>
  <si>
    <t>Afschermnet toestelberging (prijs per m2) (Maaswijdte 45 x 45 mm)</t>
  </si>
  <si>
    <t>5. Inrichting</t>
  </si>
  <si>
    <t>Turnbank (300 x 27 x 31 cm)</t>
  </si>
  <si>
    <t>Tabblad 'Aanschaf nieuw materiaal'</t>
  </si>
  <si>
    <t>Op dit tabblad vult u de prijzen in per artikel. Indien u geen artikel kunt leveren die voldoet aan de gestelde omschrijving, dan dient u dit duidelijk</t>
  </si>
  <si>
    <r>
      <t xml:space="preserve">aan te geven. U kunt het aantal artikelen dat </t>
    </r>
    <r>
      <rPr>
        <b/>
        <sz val="11"/>
        <color theme="1"/>
        <rFont val="Calibri"/>
        <family val="2"/>
        <scheme val="minor"/>
      </rPr>
      <t>naar schatting</t>
    </r>
    <r>
      <rPr>
        <sz val="11"/>
        <color theme="1"/>
        <rFont val="Calibri"/>
        <family val="2"/>
        <scheme val="minor"/>
      </rPr>
      <t xml:space="preserve"> vervangen gaat worden, per tabblad bekijken. </t>
    </r>
    <r>
      <rPr>
        <b/>
        <sz val="11"/>
        <color theme="1"/>
        <rFont val="Calibri"/>
        <family val="2"/>
        <scheme val="minor"/>
      </rPr>
      <t>Let op</t>
    </r>
    <r>
      <rPr>
        <sz val="11"/>
        <color theme="1"/>
        <rFont val="Calibri"/>
        <family val="2"/>
        <scheme val="minor"/>
      </rPr>
      <t>: aan deze informatie kunnen geen</t>
    </r>
  </si>
  <si>
    <t>rechten ontleend worden. De vervangingsjaartallen die zijn aangehouden zijn genoteerd op basis van de gemiddelde levensduur. Het kan</t>
  </si>
  <si>
    <t>voorkomen dat Sportmateriaal eerder of later wordt vervangen. De aantallen zijn puur op basis van een automatische uitdraai en de daadwerkelijke</t>
  </si>
  <si>
    <t xml:space="preserve">aantallen kunnen sterk afwijken. </t>
  </si>
  <si>
    <t>Totale kosten binnen raamovereenkomst</t>
  </si>
  <si>
    <t>Landingsmat (360 x 200 x 30 cm)</t>
  </si>
  <si>
    <t>Transportwagen t.b.v. landingsmat 360</t>
  </si>
  <si>
    <t>Transportwagen t.b.v. landingsmat 300</t>
  </si>
  <si>
    <t xml:space="preserve">     Voor dit onderdeel geldt een maximumprijs van 85,00</t>
  </si>
  <si>
    <t xml:space="preserve">     Voor dit onderdeel geldt een maximumprijs van 75,00</t>
  </si>
  <si>
    <t>Bochtrail t.b.v. klimtouwinstallatie (6 meter lang)</t>
  </si>
  <si>
    <t>Combispringdek afm. 150 x 50 cm (bekleed met (kunst)leder en voorzien van klemsysteem)</t>
  </si>
  <si>
    <t>Minitrampoline (springdoek 60x60cm) - (Eurotramp 112)</t>
  </si>
  <si>
    <t>Minitrampoline open eind (springdoek 60x70cm) - (Eurotramp Premium)</t>
  </si>
  <si>
    <t>Open-eind minitramp (Springdoek 60x70cm) - (Eurotramp School)</t>
  </si>
  <si>
    <t>Klimtouwinstallatie 6 loopwagens (exclusief touwen, ruimte tussen touwen ca. 90 cm)</t>
  </si>
  <si>
    <t>Springplank (100 x 50 x 21 cm) - geschikt tot 70 kilo - makkelijk verplaatsbaar</t>
  </si>
  <si>
    <t>Springplank (120 x 60 x 21 cm)  - makkelijk verplaatsbaar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</si>
</sst>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[$-10413]&quot;€&quot;\ #,##0;\(&quot;€&quot;\ #,##0\);&quot;-&quot;"/>
    <numFmt numFmtId="165" formatCode="[$-10413]&quot;&quot;\ #,##0;\(&quot;&quot;\ #,##0\);&quot;-&quot;"/>
    <numFmt numFmtId="166" formatCode="&quot;€&quot;\ #,##0.00"/>
    <numFmt numFmtId="167" formatCode="&quot;€&quot;\ #,##0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FFFFFF"/>
      <name val="Verdana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11"/>
      <name val="Calibri"/>
      <family val="2"/>
    </font>
    <font>
      <b/>
      <sz val="8"/>
      <color rgb="FFFFFFFF"/>
      <name val="Verdana"/>
      <family val="2"/>
    </font>
    <font>
      <b/>
      <sz val="11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3" fillId="0" borderId="1" xfId="2" applyFont="1" applyBorder="1" applyAlignment="1">
      <alignment wrapText="1" readingOrder="1"/>
    </xf>
    <xf numFmtId="0" fontId="3" fillId="0" borderId="1" xfId="2" applyFont="1" applyBorder="1" applyAlignment="1">
      <alignment horizontal="left" textRotation="90" wrapText="1" readingOrder="1"/>
    </xf>
    <xf numFmtId="0" fontId="4" fillId="0" borderId="2" xfId="2" applyFont="1" applyBorder="1" applyAlignment="1">
      <alignment horizontal="center" vertical="top" wrapText="1" readingOrder="1"/>
    </xf>
    <xf numFmtId="0" fontId="4" fillId="0" borderId="1" xfId="2" applyFont="1" applyBorder="1" applyAlignment="1">
      <alignment wrapText="1" readingOrder="1"/>
    </xf>
    <xf numFmtId="0" fontId="4" fillId="0" borderId="1" xfId="2" applyFont="1" applyBorder="1" applyAlignment="1">
      <alignment horizontal="center" wrapText="1" readingOrder="1"/>
    </xf>
    <xf numFmtId="0" fontId="4" fillId="0" borderId="1" xfId="2" applyFont="1" applyBorder="1" applyAlignment="1">
      <alignment horizontal="center" textRotation="90" wrapText="1" readingOrder="1"/>
    </xf>
    <xf numFmtId="0" fontId="4" fillId="0" borderId="4" xfId="2" applyFont="1" applyBorder="1" applyAlignment="1">
      <alignment horizontal="center" textRotation="90" wrapText="1" readingOrder="1"/>
    </xf>
    <xf numFmtId="0" fontId="5" fillId="2" borderId="1" xfId="2" applyFont="1" applyFill="1" applyBorder="1" applyAlignment="1">
      <alignment vertical="top" wrapText="1" readingOrder="1"/>
    </xf>
    <xf numFmtId="0" fontId="3" fillId="2" borderId="1" xfId="2" applyFont="1" applyFill="1" applyBorder="1" applyAlignment="1">
      <alignment vertical="top" wrapText="1" readingOrder="1"/>
    </xf>
    <xf numFmtId="0" fontId="3" fillId="2" borderId="4" xfId="2" applyFont="1" applyFill="1" applyBorder="1" applyAlignment="1">
      <alignment vertical="top" wrapText="1" readingOrder="1"/>
    </xf>
    <xf numFmtId="0" fontId="3" fillId="0" borderId="1" xfId="2" applyFont="1" applyBorder="1" applyAlignment="1">
      <alignment vertical="top" wrapText="1" readingOrder="1"/>
    </xf>
    <xf numFmtId="164" fontId="3" fillId="0" borderId="4" xfId="2" applyNumberFormat="1" applyFont="1" applyBorder="1" applyAlignment="1">
      <alignment vertical="top" wrapText="1" readingOrder="1"/>
    </xf>
    <xf numFmtId="165" fontId="3" fillId="0" borderId="4" xfId="2" applyNumberFormat="1" applyFont="1" applyBorder="1" applyAlignment="1">
      <alignment vertical="top" wrapText="1" readingOrder="1"/>
    </xf>
    <xf numFmtId="1" fontId="4" fillId="0" borderId="4" xfId="2" applyNumberFormat="1" applyFont="1" applyBorder="1" applyAlignment="1">
      <alignment horizontal="center" textRotation="90" wrapText="1" readingOrder="1"/>
    </xf>
    <xf numFmtId="1" fontId="3" fillId="2" borderId="4" xfId="2" applyNumberFormat="1" applyFont="1" applyFill="1" applyBorder="1" applyAlignment="1">
      <alignment vertical="top" wrapText="1" readingOrder="1"/>
    </xf>
    <xf numFmtId="1" fontId="3" fillId="0" borderId="4" xfId="2" applyNumberFormat="1" applyFont="1" applyBorder="1" applyAlignment="1">
      <alignment vertical="top" wrapText="1" readingOrder="1"/>
    </xf>
    <xf numFmtId="1" fontId="2" fillId="0" borderId="0" xfId="1" applyNumberFormat="1" applyFont="1"/>
    <xf numFmtId="0" fontId="4" fillId="0" borderId="5" xfId="2" applyFont="1" applyBorder="1" applyAlignment="1">
      <alignment horizontal="center" vertical="top" wrapText="1" readingOrder="1"/>
    </xf>
    <xf numFmtId="0" fontId="7" fillId="0" borderId="1" xfId="2" applyFont="1" applyBorder="1" applyAlignment="1">
      <alignment vertical="top" wrapText="1" readingOrder="1"/>
    </xf>
    <xf numFmtId="0" fontId="7" fillId="0" borderId="1" xfId="2" applyFont="1" applyBorder="1" applyAlignment="1">
      <alignment wrapText="1" readingOrder="1"/>
    </xf>
    <xf numFmtId="0" fontId="8" fillId="0" borderId="1" xfId="2" applyFont="1" applyBorder="1" applyAlignment="1">
      <alignment wrapText="1" readingOrder="1"/>
    </xf>
    <xf numFmtId="0" fontId="8" fillId="0" borderId="4" xfId="2" applyFont="1" applyBorder="1" applyAlignment="1">
      <alignment horizontal="center" textRotation="90" wrapText="1" readingOrder="1"/>
    </xf>
    <xf numFmtId="1" fontId="3" fillId="0" borderId="1" xfId="2" applyNumberFormat="1" applyFont="1" applyBorder="1" applyAlignment="1">
      <alignment vertical="top" wrapText="1" readingOrder="1"/>
    </xf>
    <xf numFmtId="164" fontId="3" fillId="0" borderId="6" xfId="2" applyNumberFormat="1" applyFont="1" applyBorder="1" applyAlignment="1">
      <alignment vertical="top" wrapText="1" readingOrder="1"/>
    </xf>
    <xf numFmtId="0" fontId="7" fillId="0" borderId="1" xfId="2" applyFont="1" applyBorder="1" applyAlignment="1">
      <alignment horizontal="left" textRotation="90" wrapText="1" readingOrder="1"/>
    </xf>
    <xf numFmtId="0" fontId="8" fillId="0" borderId="1" xfId="2" applyFont="1" applyBorder="1" applyAlignment="1">
      <alignment horizontal="center" wrapText="1" readingOrder="1"/>
    </xf>
    <xf numFmtId="0" fontId="8" fillId="0" borderId="1" xfId="2" applyFont="1" applyBorder="1" applyAlignment="1">
      <alignment horizontal="center" textRotation="90" wrapText="1" readingOrder="1"/>
    </xf>
    <xf numFmtId="0" fontId="10" fillId="2" borderId="1" xfId="2" applyFont="1" applyFill="1" applyBorder="1" applyAlignment="1">
      <alignment vertical="top" wrapText="1" readingOrder="1"/>
    </xf>
    <xf numFmtId="0" fontId="7" fillId="2" borderId="1" xfId="2" applyFont="1" applyFill="1" applyBorder="1" applyAlignment="1">
      <alignment vertical="top" wrapText="1" readingOrder="1"/>
    </xf>
    <xf numFmtId="0" fontId="7" fillId="2" borderId="4" xfId="2" applyFont="1" applyFill="1" applyBorder="1" applyAlignment="1">
      <alignment vertical="top" wrapText="1" readingOrder="1"/>
    </xf>
    <xf numFmtId="0" fontId="9" fillId="0" borderId="0" xfId="1" applyFont="1"/>
    <xf numFmtId="0" fontId="8" fillId="0" borderId="2" xfId="2" applyFont="1" applyBorder="1" applyAlignment="1">
      <alignment horizontal="center" vertical="top" wrapText="1" readingOrder="1"/>
    </xf>
    <xf numFmtId="1" fontId="7" fillId="0" borderId="4" xfId="2" applyNumberFormat="1" applyFont="1" applyBorder="1" applyAlignment="1">
      <alignment vertical="top" wrapText="1" readingOrder="1"/>
    </xf>
    <xf numFmtId="0" fontId="8" fillId="0" borderId="5" xfId="2" applyFont="1" applyBorder="1" applyAlignment="1">
      <alignment horizontal="center" vertical="top" wrapText="1" readingOrder="1"/>
    </xf>
    <xf numFmtId="0" fontId="8" fillId="0" borderId="3" xfId="2" applyFont="1" applyBorder="1" applyAlignment="1">
      <alignment horizontal="center" vertical="top" wrapText="1" readingOrder="1"/>
    </xf>
    <xf numFmtId="1" fontId="7" fillId="2" borderId="4" xfId="2" applyNumberFormat="1" applyFont="1" applyFill="1" applyBorder="1" applyAlignment="1">
      <alignment vertical="top" wrapText="1" readingOrder="1"/>
    </xf>
    <xf numFmtId="164" fontId="7" fillId="0" borderId="6" xfId="2" applyNumberFormat="1" applyFont="1" applyBorder="1" applyAlignment="1">
      <alignment vertical="top" wrapText="1" readingOrder="1"/>
    </xf>
    <xf numFmtId="1" fontId="8" fillId="0" borderId="2" xfId="2" applyNumberFormat="1" applyFont="1" applyBorder="1" applyAlignment="1">
      <alignment horizontal="center" vertical="top" wrapText="1" readingOrder="1"/>
    </xf>
    <xf numFmtId="1" fontId="8" fillId="0" borderId="4" xfId="2" applyNumberFormat="1" applyFont="1" applyBorder="1" applyAlignment="1">
      <alignment horizontal="center" textRotation="90" wrapText="1" readingOrder="1"/>
    </xf>
    <xf numFmtId="1" fontId="9" fillId="0" borderId="0" xfId="1" applyNumberFormat="1" applyFont="1"/>
    <xf numFmtId="42" fontId="3" fillId="0" borderId="4" xfId="2" applyNumberFormat="1" applyFont="1" applyBorder="1" applyAlignment="1">
      <alignment vertical="top" wrapText="1" readingOrder="1"/>
    </xf>
    <xf numFmtId="0" fontId="11" fillId="0" borderId="0" xfId="0" applyFont="1"/>
    <xf numFmtId="0" fontId="12" fillId="0" borderId="0" xfId="0" applyFont="1"/>
    <xf numFmtId="0" fontId="6" fillId="0" borderId="7" xfId="0" applyFont="1" applyBorder="1"/>
    <xf numFmtId="0" fontId="8" fillId="0" borderId="9" xfId="2" applyFont="1" applyBorder="1" applyAlignment="1">
      <alignment horizontal="center" textRotation="90" wrapText="1" readingOrder="1"/>
    </xf>
    <xf numFmtId="0" fontId="7" fillId="2" borderId="9" xfId="2" applyFont="1" applyFill="1" applyBorder="1" applyAlignment="1">
      <alignment vertical="top" wrapText="1" readingOrder="1"/>
    </xf>
    <xf numFmtId="1" fontId="7" fillId="0" borderId="9" xfId="2" applyNumberFormat="1" applyFont="1" applyBorder="1" applyAlignment="1">
      <alignment vertical="top" wrapText="1" readingOrder="1"/>
    </xf>
    <xf numFmtId="42" fontId="3" fillId="0" borderId="9" xfId="2" applyNumberFormat="1" applyFont="1" applyBorder="1" applyAlignment="1">
      <alignment vertical="top" wrapText="1" readingOrder="1"/>
    </xf>
    <xf numFmtId="0" fontId="8" fillId="0" borderId="10" xfId="2" applyFont="1" applyBorder="1" applyAlignment="1">
      <alignment horizontal="center" textRotation="90" wrapText="1" readingOrder="1"/>
    </xf>
    <xf numFmtId="0" fontId="7" fillId="2" borderId="11" xfId="2" applyFont="1" applyFill="1" applyBorder="1" applyAlignment="1">
      <alignment vertical="top" wrapText="1" readingOrder="1"/>
    </xf>
    <xf numFmtId="1" fontId="7" fillId="0" borderId="11" xfId="2" applyNumberFormat="1" applyFont="1" applyBorder="1" applyAlignment="1">
      <alignment vertical="top" wrapText="1" readingOrder="1"/>
    </xf>
    <xf numFmtId="0" fontId="0" fillId="0" borderId="12" xfId="0" applyBorder="1"/>
    <xf numFmtId="0" fontId="8" fillId="0" borderId="13" xfId="2" applyFont="1" applyBorder="1" applyAlignment="1">
      <alignment horizontal="center" vertical="top" wrapText="1" readingOrder="1"/>
    </xf>
    <xf numFmtId="0" fontId="8" fillId="0" borderId="11" xfId="2" applyFont="1" applyBorder="1" applyAlignment="1">
      <alignment horizontal="center" textRotation="90" wrapText="1" readingOrder="1"/>
    </xf>
    <xf numFmtId="0" fontId="7" fillId="0" borderId="0" xfId="2" applyFont="1" applyAlignment="1">
      <alignment vertical="top" wrapText="1" readingOrder="1"/>
    </xf>
    <xf numFmtId="0" fontId="3" fillId="0" borderId="0" xfId="2" applyFont="1" applyAlignment="1">
      <alignment vertical="top" wrapText="1" readingOrder="1"/>
    </xf>
    <xf numFmtId="0" fontId="3" fillId="0" borderId="7" xfId="2" applyFont="1" applyBorder="1" applyAlignment="1">
      <alignment vertical="top" wrapText="1" readingOrder="1"/>
    </xf>
    <xf numFmtId="44" fontId="0" fillId="3" borderId="7" xfId="0" applyNumberFormat="1" applyFill="1" applyBorder="1"/>
    <xf numFmtId="0" fontId="7" fillId="0" borderId="7" xfId="2" applyFont="1" applyBorder="1" applyAlignment="1">
      <alignment vertical="top" wrapText="1" readingOrder="1"/>
    </xf>
    <xf numFmtId="0" fontId="12" fillId="0" borderId="7" xfId="0" applyFont="1" applyBorder="1"/>
    <xf numFmtId="1" fontId="3" fillId="4" borderId="4" xfId="2" applyNumberFormat="1" applyFont="1" applyFill="1" applyBorder="1" applyAlignment="1">
      <alignment vertical="top" wrapText="1" readingOrder="1"/>
    </xf>
    <xf numFmtId="1" fontId="7" fillId="4" borderId="4" xfId="2" applyNumberFormat="1" applyFont="1" applyFill="1" applyBorder="1" applyAlignment="1">
      <alignment vertical="top" wrapText="1" readingOrder="1"/>
    </xf>
    <xf numFmtId="1" fontId="3" fillId="4" borderId="11" xfId="2" applyNumberFormat="1" applyFont="1" applyFill="1" applyBorder="1" applyAlignment="1">
      <alignment vertical="top" wrapText="1" readingOrder="1"/>
    </xf>
    <xf numFmtId="0" fontId="0" fillId="0" borderId="0" xfId="0" applyProtection="1">
      <protection locked="0" hidden="1"/>
    </xf>
    <xf numFmtId="0" fontId="0" fillId="0" borderId="7" xfId="0" applyBorder="1"/>
    <xf numFmtId="0" fontId="0" fillId="0" borderId="7" xfId="0" applyBorder="1" applyAlignment="1">
      <alignment horizontal="center"/>
    </xf>
    <xf numFmtId="166" fontId="0" fillId="0" borderId="7" xfId="0" applyNumberFormat="1" applyBorder="1"/>
    <xf numFmtId="167" fontId="0" fillId="0" borderId="7" xfId="0" applyNumberFormat="1" applyBorder="1"/>
    <xf numFmtId="166" fontId="0" fillId="0" borderId="0" xfId="0" applyNumberFormat="1"/>
    <xf numFmtId="167" fontId="0" fillId="0" borderId="0" xfId="0" applyNumberFormat="1"/>
    <xf numFmtId="0" fontId="0" fillId="0" borderId="8" xfId="0" applyBorder="1"/>
    <xf numFmtId="0" fontId="13" fillId="0" borderId="0" xfId="0" applyFont="1"/>
    <xf numFmtId="0" fontId="6" fillId="0" borderId="0" xfId="0" applyFont="1"/>
    <xf numFmtId="166" fontId="0" fillId="3" borderId="7" xfId="0" applyNumberFormat="1" applyFill="1" applyBorder="1" applyProtection="1">
      <protection locked="0"/>
    </xf>
    <xf numFmtId="9" fontId="0" fillId="3" borderId="7" xfId="0" applyNumberFormat="1" applyFill="1" applyBorder="1" applyProtection="1">
      <protection locked="0"/>
    </xf>
    <xf numFmtId="0" fontId="2" fillId="0" borderId="0" xfId="1" applyFont="1"/>
  </cellXfs>
  <cellStyles count="3">
    <cellStyle name="Normal" xfId="2" xr:uid="{7FC1B81E-4140-4D08-BF3B-95A5F4D21C91}"/>
    <cellStyle name="Standaard" xfId="0" builtinId="0"/>
    <cellStyle name="Standaard 2" xfId="1" xr:uid="{1DA74B2D-EEBD-48B5-BAF8-71C8A1AFE5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0FDF-65A1-4913-8EEE-7BA20503DB7E}">
  <dimension ref="A1:A21"/>
  <sheetViews>
    <sheetView tabSelected="1" workbookViewId="0"/>
  </sheetViews>
  <sheetFormatPr defaultRowHeight="15"/>
  <sheetData>
    <row r="1" spans="1:1" ht="17.25">
      <c r="A1" s="44" t="s">
        <v>347</v>
      </c>
    </row>
    <row r="3" spans="1:1">
      <c r="A3" s="43" t="s">
        <v>362</v>
      </c>
    </row>
    <row r="4" spans="1:1">
      <c r="A4" t="s">
        <v>350</v>
      </c>
    </row>
    <row r="5" spans="1:1">
      <c r="A5" t="s">
        <v>351</v>
      </c>
    </row>
    <row r="6" spans="1:1">
      <c r="A6" t="s">
        <v>352</v>
      </c>
    </row>
    <row r="8" spans="1:1">
      <c r="A8" t="s">
        <v>363</v>
      </c>
    </row>
    <row r="9" spans="1:1">
      <c r="A9" t="s">
        <v>364</v>
      </c>
    </row>
    <row r="10" spans="1:1">
      <c r="A10" t="s">
        <v>365</v>
      </c>
    </row>
    <row r="11" spans="1:1">
      <c r="A11" t="s">
        <v>366</v>
      </c>
    </row>
    <row r="12" spans="1:1">
      <c r="A12" t="s">
        <v>367</v>
      </c>
    </row>
    <row r="14" spans="1:1">
      <c r="A14" t="s">
        <v>380</v>
      </c>
    </row>
    <row r="16" spans="1:1">
      <c r="A16" s="43" t="s">
        <v>437</v>
      </c>
    </row>
    <row r="17" spans="1:1">
      <c r="A17" t="s">
        <v>438</v>
      </c>
    </row>
    <row r="18" spans="1:1">
      <c r="A18" t="s">
        <v>439</v>
      </c>
    </row>
    <row r="19" spans="1:1">
      <c r="A19" t="s">
        <v>440</v>
      </c>
    </row>
    <row r="20" spans="1:1">
      <c r="A20" t="s">
        <v>441</v>
      </c>
    </row>
    <row r="21" spans="1:1">
      <c r="A21" t="s">
        <v>442</v>
      </c>
    </row>
  </sheetData>
  <sheetProtection algorithmName="SHA-512" hashValue="L75G6Dro0n9Z5IbTU4KzNgVv6e+hXcawjiymaw2dNIxwDxXyUumwruvq6+guGlt2QPCgl2v1E35M9VdsbOxKwA==" saltValue="x/KcA2OjEYjkKhZZV9Ugn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878E-3544-42D8-AC1F-6A5494A58AB6}">
  <dimension ref="B1:M56"/>
  <sheetViews>
    <sheetView workbookViewId="0">
      <selection activeCell="L43" sqref="A1:XFD1048576"/>
    </sheetView>
  </sheetViews>
  <sheetFormatPr defaultColWidth="9.140625" defaultRowHeight="15"/>
  <cols>
    <col min="1" max="1" width="2.85546875" style="32" customWidth="1"/>
    <col min="2" max="2" width="46.42578125" style="32" customWidth="1"/>
    <col min="3" max="3" width="8.140625" style="32" customWidth="1"/>
    <col min="4" max="4" width="12.140625" style="32" customWidth="1"/>
    <col min="5" max="5" width="7.5703125" style="32" customWidth="1"/>
    <col min="6" max="6" width="5.42578125" style="32" customWidth="1"/>
    <col min="7" max="7" width="7.5703125" style="32" customWidth="1"/>
    <col min="8" max="16384" width="9.140625" style="32"/>
  </cols>
  <sheetData>
    <row r="1" spans="2:13">
      <c r="B1" s="21" t="s">
        <v>0</v>
      </c>
      <c r="C1" s="21" t="s">
        <v>0</v>
      </c>
      <c r="D1" s="26" t="s">
        <v>0</v>
      </c>
      <c r="E1" s="26" t="s">
        <v>0</v>
      </c>
      <c r="F1" s="26" t="s">
        <v>0</v>
      </c>
      <c r="G1" s="26" t="s">
        <v>0</v>
      </c>
      <c r="H1" s="33">
        <v>2024</v>
      </c>
      <c r="I1" s="33">
        <v>2025</v>
      </c>
      <c r="J1" s="33">
        <v>2026</v>
      </c>
      <c r="K1" s="33">
        <v>2027</v>
      </c>
      <c r="L1" s="33"/>
      <c r="M1" s="33"/>
    </row>
    <row r="2" spans="2:13" ht="35.25">
      <c r="B2" s="22" t="s">
        <v>3</v>
      </c>
      <c r="C2" s="27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3" t="s">
        <v>10</v>
      </c>
      <c r="I2" s="23" t="s">
        <v>10</v>
      </c>
      <c r="J2" s="23" t="s">
        <v>10</v>
      </c>
      <c r="K2" s="23" t="s">
        <v>10</v>
      </c>
      <c r="L2" s="23" t="s">
        <v>345</v>
      </c>
      <c r="M2" s="23" t="s">
        <v>346</v>
      </c>
    </row>
    <row r="3" spans="2:13">
      <c r="B3" s="29" t="s">
        <v>11</v>
      </c>
      <c r="C3" s="30" t="s">
        <v>0</v>
      </c>
      <c r="D3" s="30" t="s">
        <v>0</v>
      </c>
      <c r="E3" s="30" t="s">
        <v>0</v>
      </c>
      <c r="F3" s="30" t="s">
        <v>0</v>
      </c>
      <c r="G3" s="30" t="s">
        <v>0</v>
      </c>
      <c r="H3" s="31" t="s">
        <v>0</v>
      </c>
      <c r="I3" s="31" t="s">
        <v>0</v>
      </c>
      <c r="J3" s="31" t="s">
        <v>0</v>
      </c>
      <c r="K3" s="31" t="s">
        <v>0</v>
      </c>
      <c r="L3" s="31"/>
      <c r="M3" s="31"/>
    </row>
    <row r="4" spans="2:13">
      <c r="B4" s="20" t="s">
        <v>102</v>
      </c>
      <c r="C4" s="20">
        <v>1</v>
      </c>
      <c r="D4" s="20" t="s">
        <v>13</v>
      </c>
      <c r="E4" s="20" t="s">
        <v>110</v>
      </c>
      <c r="F4" s="20">
        <v>20</v>
      </c>
      <c r="G4" s="20">
        <v>2026</v>
      </c>
      <c r="H4" s="34"/>
      <c r="I4" s="34"/>
      <c r="J4" s="34">
        <v>1</v>
      </c>
      <c r="K4" s="34"/>
      <c r="L4" s="62">
        <f>'Aanschaf nieuw materiaal'!B14</f>
        <v>0</v>
      </c>
      <c r="M4" s="42">
        <f>J4*L4</f>
        <v>0</v>
      </c>
    </row>
    <row r="5" spans="2:13">
      <c r="B5" s="20" t="s">
        <v>15</v>
      </c>
      <c r="C5" s="20">
        <v>1</v>
      </c>
      <c r="D5" s="20" t="s">
        <v>13</v>
      </c>
      <c r="E5" s="20" t="s">
        <v>110</v>
      </c>
      <c r="F5" s="20">
        <v>10</v>
      </c>
      <c r="G5" s="20">
        <v>2016</v>
      </c>
      <c r="H5" s="34"/>
      <c r="I5" s="34"/>
      <c r="J5" s="34"/>
      <c r="K5" s="34"/>
      <c r="L5" s="34"/>
      <c r="M5" s="34"/>
    </row>
    <row r="6" spans="2:13">
      <c r="B6" s="20" t="s">
        <v>16</v>
      </c>
      <c r="C6" s="20">
        <v>1</v>
      </c>
      <c r="D6" s="20" t="s">
        <v>13</v>
      </c>
      <c r="E6" s="20" t="s">
        <v>110</v>
      </c>
      <c r="F6" s="20">
        <v>20</v>
      </c>
      <c r="G6" s="20">
        <v>2026</v>
      </c>
      <c r="H6" s="34"/>
      <c r="I6" s="34"/>
      <c r="J6" s="34">
        <v>1</v>
      </c>
      <c r="K6" s="34"/>
      <c r="L6" s="62">
        <f>'Aanschaf nieuw materiaal'!B15</f>
        <v>0</v>
      </c>
      <c r="M6" s="42">
        <f>J6*L6</f>
        <v>0</v>
      </c>
    </row>
    <row r="7" spans="2:13">
      <c r="B7" s="20" t="s">
        <v>18</v>
      </c>
      <c r="C7" s="20">
        <v>6</v>
      </c>
      <c r="D7" s="20" t="s">
        <v>13</v>
      </c>
      <c r="E7" s="20" t="s">
        <v>110</v>
      </c>
      <c r="F7" s="20">
        <v>10</v>
      </c>
      <c r="G7" s="20">
        <v>2016</v>
      </c>
      <c r="H7" s="34"/>
      <c r="I7" s="34"/>
      <c r="J7" s="34"/>
      <c r="K7" s="34"/>
      <c r="L7" s="34"/>
      <c r="M7" s="34"/>
    </row>
    <row r="8" spans="2:13">
      <c r="B8" s="20" t="s">
        <v>129</v>
      </c>
      <c r="C8" s="20">
        <v>4</v>
      </c>
      <c r="D8" s="20" t="s">
        <v>13</v>
      </c>
      <c r="E8" s="20" t="s">
        <v>110</v>
      </c>
      <c r="F8" s="20">
        <v>20</v>
      </c>
      <c r="G8" s="20">
        <v>2026</v>
      </c>
      <c r="H8" s="34"/>
      <c r="I8" s="34"/>
      <c r="J8" s="34">
        <v>4</v>
      </c>
      <c r="K8" s="34"/>
      <c r="L8" s="62">
        <f>'Aanschaf nieuw materiaal'!B16</f>
        <v>0</v>
      </c>
      <c r="M8" s="42">
        <f>J8*L8</f>
        <v>0</v>
      </c>
    </row>
    <row r="9" spans="2:13">
      <c r="B9" s="20" t="s">
        <v>130</v>
      </c>
      <c r="C9" s="20">
        <v>8</v>
      </c>
      <c r="D9" s="20" t="s">
        <v>13</v>
      </c>
      <c r="E9" s="20" t="s">
        <v>110</v>
      </c>
      <c r="F9" s="20">
        <v>10</v>
      </c>
      <c r="G9" s="20">
        <v>2016</v>
      </c>
      <c r="H9" s="34"/>
      <c r="I9" s="34"/>
      <c r="J9" s="34"/>
      <c r="K9" s="34"/>
      <c r="L9" s="34"/>
      <c r="M9" s="34"/>
    </row>
    <row r="10" spans="2:13">
      <c r="B10" s="20" t="s">
        <v>23</v>
      </c>
      <c r="C10" s="20">
        <v>5</v>
      </c>
      <c r="D10" s="20" t="s">
        <v>13</v>
      </c>
      <c r="E10" s="20" t="s">
        <v>110</v>
      </c>
      <c r="F10" s="20">
        <v>10</v>
      </c>
      <c r="G10" s="20">
        <v>2016</v>
      </c>
      <c r="H10" s="34"/>
      <c r="I10" s="34"/>
      <c r="J10" s="34"/>
      <c r="K10" s="34"/>
      <c r="L10" s="34"/>
      <c r="M10" s="34"/>
    </row>
    <row r="11" spans="2:13">
      <c r="B11" s="20" t="s">
        <v>132</v>
      </c>
      <c r="C11" s="20">
        <v>2</v>
      </c>
      <c r="D11" s="20" t="s">
        <v>13</v>
      </c>
      <c r="E11" s="20" t="s">
        <v>110</v>
      </c>
      <c r="F11" s="20">
        <v>10</v>
      </c>
      <c r="G11" s="20">
        <v>2016</v>
      </c>
      <c r="H11" s="34"/>
      <c r="I11" s="34"/>
      <c r="J11" s="34"/>
      <c r="K11" s="34"/>
      <c r="L11" s="34"/>
      <c r="M11" s="34"/>
    </row>
    <row r="12" spans="2:13">
      <c r="B12" s="20" t="s">
        <v>305</v>
      </c>
      <c r="C12" s="20">
        <v>2</v>
      </c>
      <c r="D12" s="20" t="s">
        <v>13</v>
      </c>
      <c r="E12" s="20" t="s">
        <v>110</v>
      </c>
      <c r="F12" s="20">
        <v>10</v>
      </c>
      <c r="G12" s="20">
        <v>2016</v>
      </c>
      <c r="H12" s="34"/>
      <c r="I12" s="34"/>
      <c r="J12" s="34"/>
      <c r="K12" s="34"/>
      <c r="L12" s="34"/>
      <c r="M12" s="34"/>
    </row>
    <row r="13" spans="2:13">
      <c r="B13" s="20" t="s">
        <v>27</v>
      </c>
      <c r="C13" s="20">
        <v>1</v>
      </c>
      <c r="D13" s="20" t="s">
        <v>13</v>
      </c>
      <c r="E13" s="20" t="s">
        <v>107</v>
      </c>
      <c r="F13" s="20">
        <v>10</v>
      </c>
      <c r="G13" s="20">
        <v>2017</v>
      </c>
      <c r="H13" s="34"/>
      <c r="I13" s="34"/>
      <c r="J13" s="34"/>
      <c r="K13" s="34"/>
      <c r="L13" s="34"/>
      <c r="M13" s="34"/>
    </row>
    <row r="14" spans="2:13">
      <c r="B14" s="20" t="s">
        <v>27</v>
      </c>
      <c r="C14" s="20">
        <v>1</v>
      </c>
      <c r="D14" s="20" t="s">
        <v>64</v>
      </c>
      <c r="E14" s="20" t="s">
        <v>154</v>
      </c>
      <c r="F14" s="20">
        <v>10</v>
      </c>
      <c r="G14" s="20">
        <v>2014</v>
      </c>
      <c r="H14" s="34"/>
      <c r="I14" s="34"/>
      <c r="J14" s="34"/>
      <c r="K14" s="34"/>
      <c r="L14" s="34"/>
      <c r="M14" s="34"/>
    </row>
    <row r="15" spans="2:13">
      <c r="B15" s="20" t="s">
        <v>306</v>
      </c>
      <c r="C15" s="20">
        <v>1</v>
      </c>
      <c r="D15" s="20" t="s">
        <v>61</v>
      </c>
      <c r="E15" s="20" t="s">
        <v>56</v>
      </c>
      <c r="F15" s="20">
        <v>10</v>
      </c>
      <c r="G15" s="20">
        <v>2025</v>
      </c>
      <c r="H15" s="34"/>
      <c r="I15" s="34">
        <v>1</v>
      </c>
      <c r="J15" s="34"/>
      <c r="K15" s="34"/>
      <c r="L15" s="62">
        <f>'Aanschaf nieuw materiaal'!B17</f>
        <v>0</v>
      </c>
      <c r="M15" s="42">
        <f>I15*L15</f>
        <v>0</v>
      </c>
    </row>
    <row r="16" spans="2:13">
      <c r="B16" s="20" t="s">
        <v>28</v>
      </c>
      <c r="C16" s="20">
        <v>1</v>
      </c>
      <c r="D16" s="20" t="s">
        <v>13</v>
      </c>
      <c r="E16" s="20" t="s">
        <v>110</v>
      </c>
      <c r="F16" s="20">
        <v>10</v>
      </c>
      <c r="G16" s="20">
        <v>2016</v>
      </c>
      <c r="H16" s="34"/>
      <c r="I16" s="34"/>
      <c r="J16" s="34"/>
      <c r="K16" s="34"/>
      <c r="L16" s="34"/>
      <c r="M16" s="34"/>
    </row>
    <row r="17" spans="2:13">
      <c r="B17" s="29" t="s">
        <v>29</v>
      </c>
      <c r="C17" s="30" t="s">
        <v>0</v>
      </c>
      <c r="D17" s="30" t="s">
        <v>0</v>
      </c>
      <c r="E17" s="30" t="s">
        <v>0</v>
      </c>
      <c r="F17" s="30" t="s">
        <v>0</v>
      </c>
      <c r="G17" s="30" t="s">
        <v>0</v>
      </c>
      <c r="H17" s="37" t="s">
        <v>0</v>
      </c>
      <c r="I17" s="37" t="s">
        <v>0</v>
      </c>
      <c r="J17" s="37" t="s">
        <v>0</v>
      </c>
      <c r="K17" s="37" t="s">
        <v>0</v>
      </c>
      <c r="L17" s="37"/>
      <c r="M17" s="37"/>
    </row>
    <row r="18" spans="2:13">
      <c r="B18" s="20" t="s">
        <v>30</v>
      </c>
      <c r="C18" s="20">
        <v>1</v>
      </c>
      <c r="D18" s="20" t="s">
        <v>13</v>
      </c>
      <c r="E18" s="20" t="s">
        <v>110</v>
      </c>
      <c r="F18" s="20">
        <v>20</v>
      </c>
      <c r="G18" s="20">
        <v>2026</v>
      </c>
      <c r="H18" s="34"/>
      <c r="I18" s="34"/>
      <c r="J18" s="34">
        <v>1</v>
      </c>
      <c r="K18" s="34"/>
      <c r="L18" s="62">
        <f>'Aanschaf nieuw materiaal'!B26</f>
        <v>0</v>
      </c>
      <c r="M18" s="42">
        <f t="shared" ref="M18:M21" si="0">J18*L18</f>
        <v>0</v>
      </c>
    </row>
    <row r="19" spans="2:13">
      <c r="B19" s="20" t="s">
        <v>31</v>
      </c>
      <c r="C19" s="20">
        <v>1</v>
      </c>
      <c r="D19" s="20" t="s">
        <v>13</v>
      </c>
      <c r="E19" s="20" t="s">
        <v>110</v>
      </c>
      <c r="F19" s="20">
        <v>20</v>
      </c>
      <c r="G19" s="20">
        <v>2026</v>
      </c>
      <c r="H19" s="34"/>
      <c r="I19" s="34"/>
      <c r="J19" s="34">
        <v>1</v>
      </c>
      <c r="K19" s="34"/>
      <c r="L19" s="62">
        <f>'Aanschaf nieuw materiaal'!B27</f>
        <v>0</v>
      </c>
      <c r="M19" s="42">
        <f t="shared" si="0"/>
        <v>0</v>
      </c>
    </row>
    <row r="20" spans="2:13" ht="21">
      <c r="B20" s="20" t="s">
        <v>134</v>
      </c>
      <c r="C20" s="20">
        <v>2</v>
      </c>
      <c r="D20" s="20" t="s">
        <v>13</v>
      </c>
      <c r="E20" s="20" t="s">
        <v>110</v>
      </c>
      <c r="F20" s="20">
        <v>20</v>
      </c>
      <c r="G20" s="20">
        <v>2026</v>
      </c>
      <c r="H20" s="34"/>
      <c r="I20" s="34"/>
      <c r="J20" s="34">
        <v>2</v>
      </c>
      <c r="K20" s="34"/>
      <c r="L20" s="62">
        <f>'Aanschaf nieuw materiaal'!B28</f>
        <v>0</v>
      </c>
      <c r="M20" s="42">
        <f t="shared" si="0"/>
        <v>0</v>
      </c>
    </row>
    <row r="21" spans="2:13" ht="21">
      <c r="B21" s="20" t="s">
        <v>33</v>
      </c>
      <c r="C21" s="20">
        <v>4</v>
      </c>
      <c r="D21" s="20" t="s">
        <v>13</v>
      </c>
      <c r="E21" s="20" t="s">
        <v>110</v>
      </c>
      <c r="F21" s="20">
        <v>20</v>
      </c>
      <c r="G21" s="20">
        <v>2026</v>
      </c>
      <c r="H21" s="34"/>
      <c r="I21" s="34"/>
      <c r="J21" s="34">
        <v>4</v>
      </c>
      <c r="K21" s="34"/>
      <c r="L21" s="62">
        <f>'Aanschaf nieuw materiaal'!B29</f>
        <v>0</v>
      </c>
      <c r="M21" s="42">
        <f t="shared" si="0"/>
        <v>0</v>
      </c>
    </row>
    <row r="22" spans="2:13">
      <c r="B22" s="29" t="s">
        <v>34</v>
      </c>
      <c r="C22" s="30" t="s">
        <v>0</v>
      </c>
      <c r="D22" s="30" t="s">
        <v>0</v>
      </c>
      <c r="E22" s="30" t="s">
        <v>0</v>
      </c>
      <c r="F22" s="30" t="s">
        <v>0</v>
      </c>
      <c r="G22" s="30" t="s">
        <v>0</v>
      </c>
      <c r="H22" s="37"/>
      <c r="I22" s="37"/>
      <c r="J22" s="37" t="s">
        <v>0</v>
      </c>
      <c r="K22" s="37"/>
      <c r="L22" s="37"/>
      <c r="M22" s="37"/>
    </row>
    <row r="23" spans="2:13">
      <c r="B23" s="20" t="s">
        <v>37</v>
      </c>
      <c r="C23" s="20">
        <v>4</v>
      </c>
      <c r="D23" s="20" t="s">
        <v>13</v>
      </c>
      <c r="E23" s="20" t="s">
        <v>110</v>
      </c>
      <c r="F23" s="20">
        <v>30</v>
      </c>
      <c r="G23" s="20">
        <v>2036</v>
      </c>
      <c r="H23" s="34"/>
      <c r="I23" s="34"/>
      <c r="J23" s="34"/>
      <c r="K23" s="34"/>
      <c r="L23" s="34"/>
      <c r="M23" s="34"/>
    </row>
    <row r="24" spans="2:13">
      <c r="B24" s="20" t="s">
        <v>136</v>
      </c>
      <c r="C24" s="20">
        <v>3</v>
      </c>
      <c r="D24" s="20" t="s">
        <v>13</v>
      </c>
      <c r="E24" s="20" t="s">
        <v>110</v>
      </c>
      <c r="F24" s="20">
        <v>15</v>
      </c>
      <c r="G24" s="20">
        <v>2021</v>
      </c>
      <c r="H24" s="34"/>
      <c r="I24" s="34"/>
      <c r="J24" s="34"/>
      <c r="K24" s="34"/>
      <c r="L24" s="34"/>
      <c r="M24" s="34"/>
    </row>
    <row r="25" spans="2:13">
      <c r="B25" s="20" t="s">
        <v>39</v>
      </c>
      <c r="C25" s="20">
        <v>2</v>
      </c>
      <c r="D25" s="20" t="s">
        <v>13</v>
      </c>
      <c r="E25" s="20" t="s">
        <v>110</v>
      </c>
      <c r="F25" s="20">
        <v>15</v>
      </c>
      <c r="G25" s="20">
        <v>2021</v>
      </c>
      <c r="H25" s="34"/>
      <c r="I25" s="34"/>
      <c r="J25" s="34"/>
      <c r="K25" s="34"/>
      <c r="L25" s="34"/>
      <c r="M25" s="34"/>
    </row>
    <row r="26" spans="2:13">
      <c r="B26" s="20" t="s">
        <v>41</v>
      </c>
      <c r="C26" s="20">
        <v>3</v>
      </c>
      <c r="D26" s="20" t="s">
        <v>13</v>
      </c>
      <c r="E26" s="20" t="s">
        <v>110</v>
      </c>
      <c r="F26" s="20">
        <v>5</v>
      </c>
      <c r="G26" s="20">
        <v>2011</v>
      </c>
      <c r="H26" s="34"/>
      <c r="I26" s="34"/>
      <c r="J26" s="34"/>
      <c r="K26" s="34"/>
      <c r="L26" s="34"/>
      <c r="M26" s="34"/>
    </row>
    <row r="27" spans="2:13">
      <c r="B27" s="20" t="s">
        <v>307</v>
      </c>
      <c r="C27" s="20">
        <v>1</v>
      </c>
      <c r="D27" s="20" t="s">
        <v>61</v>
      </c>
      <c r="E27" s="20" t="s">
        <v>49</v>
      </c>
      <c r="F27" s="20">
        <v>5</v>
      </c>
      <c r="G27" s="20">
        <v>2010</v>
      </c>
      <c r="H27" s="34"/>
      <c r="I27" s="34"/>
      <c r="J27" s="34"/>
      <c r="K27" s="34"/>
      <c r="L27" s="34"/>
      <c r="M27" s="34"/>
    </row>
    <row r="28" spans="2:13">
      <c r="B28" s="20" t="s">
        <v>42</v>
      </c>
      <c r="C28" s="20">
        <v>2</v>
      </c>
      <c r="D28" s="20" t="s">
        <v>13</v>
      </c>
      <c r="E28" s="20" t="s">
        <v>107</v>
      </c>
      <c r="F28" s="20">
        <v>15</v>
      </c>
      <c r="G28" s="20">
        <v>2022</v>
      </c>
      <c r="H28" s="34"/>
      <c r="I28" s="34"/>
      <c r="J28" s="34"/>
      <c r="K28" s="34"/>
      <c r="L28" s="34"/>
      <c r="M28" s="34"/>
    </row>
    <row r="29" spans="2:13">
      <c r="B29" s="20" t="s">
        <v>75</v>
      </c>
      <c r="C29" s="20">
        <v>2</v>
      </c>
      <c r="D29" s="20" t="s">
        <v>13</v>
      </c>
      <c r="E29" s="20" t="s">
        <v>107</v>
      </c>
      <c r="F29" s="20">
        <v>15</v>
      </c>
      <c r="G29" s="20">
        <v>2022</v>
      </c>
      <c r="H29" s="34"/>
      <c r="I29" s="34"/>
      <c r="J29" s="34"/>
      <c r="K29" s="34"/>
      <c r="L29" s="34"/>
      <c r="M29" s="34"/>
    </row>
    <row r="30" spans="2:13">
      <c r="B30" s="29" t="s">
        <v>43</v>
      </c>
      <c r="C30" s="30" t="s">
        <v>0</v>
      </c>
      <c r="D30" s="30" t="s">
        <v>0</v>
      </c>
      <c r="E30" s="30" t="s">
        <v>0</v>
      </c>
      <c r="F30" s="30" t="s">
        <v>0</v>
      </c>
      <c r="G30" s="30" t="s">
        <v>0</v>
      </c>
      <c r="H30" s="37"/>
      <c r="I30" s="37"/>
      <c r="J30" s="37"/>
      <c r="K30" s="37"/>
      <c r="L30" s="37"/>
      <c r="M30" s="37"/>
    </row>
    <row r="31" spans="2:13">
      <c r="B31" s="20" t="s">
        <v>44</v>
      </c>
      <c r="C31" s="20">
        <v>1</v>
      </c>
      <c r="D31" s="20" t="s">
        <v>185</v>
      </c>
      <c r="E31" s="20" t="s">
        <v>49</v>
      </c>
      <c r="F31" s="20">
        <v>10</v>
      </c>
      <c r="G31" s="20">
        <v>2015</v>
      </c>
      <c r="H31" s="34"/>
      <c r="I31" s="34"/>
      <c r="J31" s="34"/>
      <c r="K31" s="34"/>
      <c r="L31" s="34"/>
      <c r="M31" s="34"/>
    </row>
    <row r="32" spans="2:13">
      <c r="B32" s="20" t="s">
        <v>47</v>
      </c>
      <c r="C32" s="20">
        <v>1</v>
      </c>
      <c r="D32" s="20" t="s">
        <v>48</v>
      </c>
      <c r="E32" s="20" t="s">
        <v>49</v>
      </c>
      <c r="F32" s="20">
        <v>10</v>
      </c>
      <c r="G32" s="20">
        <v>2015</v>
      </c>
      <c r="H32" s="34"/>
      <c r="I32" s="34"/>
      <c r="J32" s="34"/>
      <c r="K32" s="34"/>
      <c r="L32" s="34"/>
      <c r="M32" s="34"/>
    </row>
    <row r="33" spans="2:13">
      <c r="B33" s="20" t="s">
        <v>47</v>
      </c>
      <c r="C33" s="20">
        <v>1</v>
      </c>
      <c r="D33" s="20" t="s">
        <v>13</v>
      </c>
      <c r="E33" s="20" t="s">
        <v>84</v>
      </c>
      <c r="F33" s="20">
        <v>10</v>
      </c>
      <c r="G33" s="20">
        <v>2028</v>
      </c>
      <c r="H33" s="34"/>
      <c r="I33" s="34"/>
      <c r="J33" s="34"/>
      <c r="K33" s="34"/>
      <c r="L33" s="34"/>
      <c r="M33" s="34"/>
    </row>
    <row r="34" spans="2:13">
      <c r="B34" s="20" t="s">
        <v>138</v>
      </c>
      <c r="C34" s="20">
        <v>1</v>
      </c>
      <c r="D34" s="20" t="s">
        <v>48</v>
      </c>
      <c r="E34" s="20" t="s">
        <v>118</v>
      </c>
      <c r="F34" s="20">
        <v>10</v>
      </c>
      <c r="G34" s="20">
        <v>2030</v>
      </c>
      <c r="H34" s="34"/>
      <c r="I34" s="34"/>
      <c r="J34" s="34"/>
      <c r="K34" s="34"/>
      <c r="L34" s="34"/>
      <c r="M34" s="34"/>
    </row>
    <row r="35" spans="2:13">
      <c r="B35" s="20" t="s">
        <v>52</v>
      </c>
      <c r="C35" s="20">
        <v>2</v>
      </c>
      <c r="D35" s="20" t="s">
        <v>13</v>
      </c>
      <c r="E35" s="20" t="s">
        <v>107</v>
      </c>
      <c r="F35" s="20">
        <v>15</v>
      </c>
      <c r="G35" s="20">
        <v>2022</v>
      </c>
      <c r="H35" s="34"/>
      <c r="I35" s="34"/>
      <c r="J35" s="34"/>
      <c r="K35" s="34"/>
      <c r="L35" s="34"/>
      <c r="M35" s="34"/>
    </row>
    <row r="36" spans="2:13">
      <c r="B36" s="20" t="s">
        <v>209</v>
      </c>
      <c r="C36" s="20">
        <v>1</v>
      </c>
      <c r="D36" s="20" t="s">
        <v>13</v>
      </c>
      <c r="E36" s="20" t="s">
        <v>107</v>
      </c>
      <c r="F36" s="20">
        <v>15</v>
      </c>
      <c r="G36" s="20">
        <v>2022</v>
      </c>
      <c r="H36" s="34"/>
      <c r="I36" s="34"/>
      <c r="J36" s="34"/>
      <c r="K36" s="34"/>
      <c r="L36" s="34"/>
      <c r="M36" s="34"/>
    </row>
    <row r="37" spans="2:13">
      <c r="B37" s="20" t="s">
        <v>303</v>
      </c>
      <c r="C37" s="20">
        <v>1</v>
      </c>
      <c r="D37" s="20" t="s">
        <v>13</v>
      </c>
      <c r="E37" s="20" t="s">
        <v>107</v>
      </c>
      <c r="F37" s="20">
        <v>15</v>
      </c>
      <c r="G37" s="20">
        <v>2022</v>
      </c>
      <c r="H37" s="34"/>
      <c r="I37" s="34"/>
      <c r="J37" s="34"/>
      <c r="K37" s="34"/>
      <c r="L37" s="34"/>
      <c r="M37" s="34"/>
    </row>
    <row r="38" spans="2:13">
      <c r="B38" s="20" t="s">
        <v>108</v>
      </c>
      <c r="C38" s="20">
        <v>1</v>
      </c>
      <c r="D38" s="20" t="s">
        <v>13</v>
      </c>
      <c r="E38" s="20" t="s">
        <v>107</v>
      </c>
      <c r="F38" s="20">
        <v>15</v>
      </c>
      <c r="G38" s="20">
        <v>2022</v>
      </c>
      <c r="H38" s="34"/>
      <c r="I38" s="34"/>
      <c r="J38" s="34"/>
      <c r="K38" s="34"/>
      <c r="L38" s="34"/>
      <c r="M38" s="34"/>
    </row>
    <row r="39" spans="2:13">
      <c r="B39" s="20" t="s">
        <v>54</v>
      </c>
      <c r="C39" s="20">
        <v>4</v>
      </c>
      <c r="D39" s="20" t="s">
        <v>13</v>
      </c>
      <c r="E39" s="20" t="s">
        <v>107</v>
      </c>
      <c r="F39" s="20">
        <v>15</v>
      </c>
      <c r="G39" s="20">
        <v>2022</v>
      </c>
      <c r="H39" s="34"/>
      <c r="I39" s="34"/>
      <c r="J39" s="34"/>
      <c r="K39" s="34"/>
      <c r="L39" s="34"/>
      <c r="M39" s="34"/>
    </row>
    <row r="40" spans="2:13">
      <c r="B40" s="20" t="s">
        <v>77</v>
      </c>
      <c r="C40" s="20">
        <v>2</v>
      </c>
      <c r="D40" s="20" t="s">
        <v>13</v>
      </c>
      <c r="E40" s="20" t="s">
        <v>14</v>
      </c>
      <c r="F40" s="20">
        <v>15</v>
      </c>
      <c r="G40" s="20">
        <v>2031</v>
      </c>
      <c r="H40" s="34"/>
      <c r="I40" s="34"/>
      <c r="J40" s="34"/>
      <c r="K40" s="34"/>
      <c r="L40" s="34"/>
      <c r="M40" s="34"/>
    </row>
    <row r="41" spans="2:13">
      <c r="B41" s="20" t="s">
        <v>216</v>
      </c>
      <c r="C41" s="20">
        <v>2</v>
      </c>
      <c r="D41" s="20" t="s">
        <v>13</v>
      </c>
      <c r="E41" s="20" t="s">
        <v>107</v>
      </c>
      <c r="F41" s="20">
        <v>15</v>
      </c>
      <c r="G41" s="20">
        <v>2022</v>
      </c>
      <c r="H41" s="34"/>
      <c r="I41" s="34"/>
      <c r="J41" s="34"/>
      <c r="K41" s="34"/>
      <c r="L41" s="34"/>
      <c r="M41" s="34"/>
    </row>
    <row r="42" spans="2:13">
      <c r="B42" s="20" t="s">
        <v>217</v>
      </c>
      <c r="C42" s="20">
        <v>4</v>
      </c>
      <c r="D42" s="20" t="s">
        <v>13</v>
      </c>
      <c r="E42" s="20" t="s">
        <v>107</v>
      </c>
      <c r="F42" s="20">
        <v>15</v>
      </c>
      <c r="G42" s="20">
        <v>2022</v>
      </c>
      <c r="H42" s="34"/>
      <c r="I42" s="34"/>
      <c r="J42" s="34"/>
      <c r="K42" s="34"/>
      <c r="L42" s="34"/>
      <c r="M42" s="34"/>
    </row>
    <row r="43" spans="2:13">
      <c r="B43" s="20" t="s">
        <v>219</v>
      </c>
      <c r="C43" s="20">
        <v>3</v>
      </c>
      <c r="D43" s="20" t="s">
        <v>13</v>
      </c>
      <c r="E43" s="20" t="s">
        <v>107</v>
      </c>
      <c r="F43" s="20">
        <v>15</v>
      </c>
      <c r="G43" s="20">
        <v>2022</v>
      </c>
      <c r="H43" s="34"/>
      <c r="I43" s="34"/>
      <c r="J43" s="34"/>
      <c r="K43" s="34"/>
      <c r="L43" s="34"/>
      <c r="M43" s="34"/>
    </row>
    <row r="44" spans="2:13">
      <c r="B44" s="20" t="s">
        <v>139</v>
      </c>
      <c r="C44" s="20">
        <v>10</v>
      </c>
      <c r="D44" s="20" t="s">
        <v>13</v>
      </c>
      <c r="E44" s="20" t="s">
        <v>107</v>
      </c>
      <c r="F44" s="20">
        <v>8</v>
      </c>
      <c r="G44" s="20">
        <v>2015</v>
      </c>
      <c r="H44" s="34"/>
      <c r="I44" s="34"/>
      <c r="J44" s="34"/>
      <c r="K44" s="34"/>
      <c r="L44" s="34"/>
      <c r="M44" s="34"/>
    </row>
    <row r="45" spans="2:13">
      <c r="B45" s="20" t="s">
        <v>140</v>
      </c>
      <c r="C45" s="20">
        <v>1</v>
      </c>
      <c r="D45" s="20" t="s">
        <v>13</v>
      </c>
      <c r="E45" s="20" t="s">
        <v>107</v>
      </c>
      <c r="F45" s="20">
        <v>20</v>
      </c>
      <c r="G45" s="20">
        <v>2027</v>
      </c>
      <c r="H45" s="34"/>
      <c r="I45" s="34"/>
      <c r="J45" s="34"/>
      <c r="K45" s="34">
        <v>1</v>
      </c>
      <c r="L45" s="62">
        <f>'Aanschaf nieuw materiaal'!B77</f>
        <v>0</v>
      </c>
      <c r="M45" s="42">
        <f>K45*L45</f>
        <v>0</v>
      </c>
    </row>
    <row r="46" spans="2:13">
      <c r="B46" s="20" t="s">
        <v>58</v>
      </c>
      <c r="C46" s="20">
        <v>1</v>
      </c>
      <c r="D46" s="20" t="s">
        <v>13</v>
      </c>
      <c r="E46" s="20" t="s">
        <v>107</v>
      </c>
      <c r="F46" s="20">
        <v>8</v>
      </c>
      <c r="G46" s="20">
        <v>2015</v>
      </c>
      <c r="H46" s="34"/>
      <c r="I46" s="34"/>
      <c r="J46" s="34"/>
      <c r="K46" s="34"/>
      <c r="L46" s="34"/>
      <c r="M46" s="34"/>
    </row>
    <row r="47" spans="2:13">
      <c r="B47" s="20" t="s">
        <v>58</v>
      </c>
      <c r="C47" s="20">
        <v>2</v>
      </c>
      <c r="D47" s="20" t="s">
        <v>13</v>
      </c>
      <c r="E47" s="20" t="s">
        <v>267</v>
      </c>
      <c r="F47" s="20">
        <v>8</v>
      </c>
      <c r="G47" s="20">
        <v>2029</v>
      </c>
      <c r="H47" s="34"/>
      <c r="I47" s="34"/>
      <c r="J47" s="34"/>
      <c r="K47" s="34"/>
      <c r="L47" s="34"/>
      <c r="M47" s="34"/>
    </row>
    <row r="48" spans="2:13">
      <c r="B48" s="20" t="s">
        <v>79</v>
      </c>
      <c r="C48" s="20">
        <v>1</v>
      </c>
      <c r="D48" s="20" t="s">
        <v>13</v>
      </c>
      <c r="E48" s="20" t="s">
        <v>107</v>
      </c>
      <c r="F48" s="20">
        <v>20</v>
      </c>
      <c r="G48" s="20">
        <v>2027</v>
      </c>
      <c r="H48" s="34"/>
      <c r="I48" s="34"/>
      <c r="J48" s="34"/>
      <c r="K48" s="34"/>
      <c r="L48" s="34"/>
      <c r="M48" s="34"/>
    </row>
    <row r="49" spans="2:13">
      <c r="B49" s="20" t="s">
        <v>156</v>
      </c>
      <c r="C49" s="20">
        <v>1</v>
      </c>
      <c r="D49" s="20" t="s">
        <v>61</v>
      </c>
      <c r="E49" s="20" t="s">
        <v>126</v>
      </c>
      <c r="F49" s="20">
        <v>8</v>
      </c>
      <c r="G49" s="20">
        <v>1998</v>
      </c>
      <c r="H49" s="34"/>
      <c r="I49" s="34"/>
      <c r="J49" s="34"/>
      <c r="K49" s="34"/>
      <c r="L49" s="34"/>
      <c r="M49" s="34"/>
    </row>
    <row r="50" spans="2:13">
      <c r="B50" s="20" t="s">
        <v>308</v>
      </c>
      <c r="C50" s="20">
        <v>2</v>
      </c>
      <c r="D50" s="20" t="s">
        <v>13</v>
      </c>
      <c r="E50" s="20" t="s">
        <v>14</v>
      </c>
      <c r="F50" s="20">
        <v>8</v>
      </c>
      <c r="G50" s="20">
        <v>2024</v>
      </c>
      <c r="H50" s="34">
        <v>2</v>
      </c>
      <c r="I50" s="34"/>
      <c r="J50" s="34"/>
      <c r="K50" s="34"/>
      <c r="L50" s="62">
        <f>'Aanschaf nieuw materiaal'!B62</f>
        <v>0</v>
      </c>
      <c r="M50" s="42">
        <f>H50*L50</f>
        <v>0</v>
      </c>
    </row>
    <row r="51" spans="2:13">
      <c r="B51" s="20" t="s">
        <v>210</v>
      </c>
      <c r="C51" s="20">
        <v>2</v>
      </c>
      <c r="D51" s="20" t="s">
        <v>13</v>
      </c>
      <c r="E51" s="20" t="s">
        <v>84</v>
      </c>
      <c r="F51" s="20">
        <v>8</v>
      </c>
      <c r="G51" s="20">
        <v>2026</v>
      </c>
      <c r="H51" s="34"/>
      <c r="I51" s="34"/>
      <c r="J51" s="34">
        <v>2</v>
      </c>
      <c r="K51" s="34"/>
      <c r="L51" s="62">
        <f>'Aanschaf nieuw materiaal'!B64</f>
        <v>0</v>
      </c>
      <c r="M51" s="42">
        <f>J51*L51</f>
        <v>0</v>
      </c>
    </row>
    <row r="52" spans="2:13">
      <c r="B52" s="20" t="s">
        <v>62</v>
      </c>
      <c r="C52" s="20">
        <v>4</v>
      </c>
      <c r="D52" s="20" t="s">
        <v>141</v>
      </c>
      <c r="E52" s="20" t="s">
        <v>259</v>
      </c>
      <c r="F52" s="20">
        <v>10</v>
      </c>
      <c r="G52" s="20">
        <v>2011</v>
      </c>
      <c r="H52" s="34"/>
      <c r="I52" s="34"/>
      <c r="J52" s="34"/>
      <c r="K52" s="34"/>
      <c r="L52" s="34"/>
      <c r="M52" s="34"/>
    </row>
    <row r="53" spans="2:13">
      <c r="B53" s="20" t="s">
        <v>63</v>
      </c>
      <c r="C53" s="20">
        <v>2</v>
      </c>
      <c r="D53" s="20" t="s">
        <v>64</v>
      </c>
      <c r="E53" s="20" t="s">
        <v>154</v>
      </c>
      <c r="F53" s="20">
        <v>15</v>
      </c>
      <c r="G53" s="20">
        <v>2019</v>
      </c>
      <c r="H53" s="34"/>
      <c r="I53" s="34"/>
      <c r="J53" s="34"/>
      <c r="K53" s="34"/>
      <c r="L53" s="34"/>
      <c r="M53" s="34"/>
    </row>
    <row r="54" spans="2:13" ht="21">
      <c r="B54" s="20" t="s">
        <v>186</v>
      </c>
      <c r="C54" s="20">
        <v>2</v>
      </c>
      <c r="D54" s="20" t="s">
        <v>13</v>
      </c>
      <c r="E54" s="20" t="s">
        <v>56</v>
      </c>
      <c r="F54" s="20">
        <v>10</v>
      </c>
      <c r="G54" s="20">
        <v>2025</v>
      </c>
      <c r="H54" s="34"/>
      <c r="I54" s="34">
        <v>2</v>
      </c>
      <c r="J54" s="34"/>
      <c r="K54" s="34"/>
      <c r="L54" s="62">
        <f>'Aanschaf nieuw materiaal'!B67</f>
        <v>0</v>
      </c>
      <c r="M54" s="42">
        <f>I54*L54</f>
        <v>0</v>
      </c>
    </row>
    <row r="55" spans="2:13">
      <c r="B55" s="20" t="s">
        <v>67</v>
      </c>
      <c r="C55" s="20">
        <v>1</v>
      </c>
      <c r="D55" s="20" t="s">
        <v>13</v>
      </c>
      <c r="E55" s="20" t="s">
        <v>107</v>
      </c>
      <c r="F55" s="20">
        <v>20</v>
      </c>
      <c r="G55" s="20">
        <v>2027</v>
      </c>
      <c r="H55" s="34"/>
      <c r="I55" s="34"/>
      <c r="J55" s="34"/>
      <c r="K55" s="34">
        <v>1</v>
      </c>
      <c r="L55" s="62">
        <f>'Aanschaf nieuw materiaal'!B71</f>
        <v>0</v>
      </c>
      <c r="M55" s="42">
        <f>K55*L55</f>
        <v>0</v>
      </c>
    </row>
    <row r="56" spans="2:13" ht="21">
      <c r="H56" s="41"/>
      <c r="I56" s="41"/>
      <c r="J56" s="41"/>
      <c r="K56" s="41"/>
      <c r="L56" s="20" t="s">
        <v>354</v>
      </c>
      <c r="M56" s="42">
        <f>SUM(M4:M55)</f>
        <v>0</v>
      </c>
    </row>
  </sheetData>
  <sheetProtection algorithmName="SHA-512" hashValue="unF3U7R1mCwnn+cj2/0b8L1AOjIROHa+w91BiW8YN2XbSOlqOpNbF/5aAJO9nbuxXydmr8yVJ66447J8iJ9bYg==" saltValue="r+Bmtt7X2h998U0B9nNn3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6A81-C944-49A4-954C-E7E54F252A37}">
  <dimension ref="B1:M66"/>
  <sheetViews>
    <sheetView showGridLines="0" workbookViewId="0">
      <pane xSplit="12" ySplit="2" topLeftCell="M3" activePane="bottomRight" state="frozen"/>
      <selection pane="topRight" activeCell="N1" sqref="N1"/>
      <selection pane="bottomLeft" activeCell="A3" sqref="A3"/>
      <selection pane="bottomRight" activeCell="L63" activeCellId="1" sqref="L61 A1:XFD1048576"/>
    </sheetView>
  </sheetViews>
  <sheetFormatPr defaultColWidth="9.140625" defaultRowHeight="15"/>
  <cols>
    <col min="1" max="1" width="2.85546875" style="1" customWidth="1"/>
    <col min="2" max="2" width="46.42578125" style="1" customWidth="1"/>
    <col min="3" max="3" width="8.140625" style="1" customWidth="1"/>
    <col min="4" max="4" width="12.140625" style="1" customWidth="1"/>
    <col min="5" max="5" width="7.5703125" style="1" customWidth="1"/>
    <col min="6" max="6" width="5.42578125" style="1" customWidth="1"/>
    <col min="7" max="7" width="7.5703125" style="1" customWidth="1"/>
    <col min="8" max="11" width="9.140625" style="1" customWidth="1"/>
    <col min="12" max="16384" width="9.140625" style="1"/>
  </cols>
  <sheetData>
    <row r="1" spans="2:13">
      <c r="B1" s="2" t="s">
        <v>0</v>
      </c>
      <c r="C1" s="2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>
        <v>2024</v>
      </c>
      <c r="I1" s="4">
        <v>2025</v>
      </c>
      <c r="J1" s="4">
        <v>2026</v>
      </c>
      <c r="K1" s="4">
        <v>2027</v>
      </c>
      <c r="L1" s="4"/>
      <c r="M1" s="4"/>
    </row>
    <row r="2" spans="2:13" ht="34.5">
      <c r="B2" s="5" t="s">
        <v>3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8" t="s">
        <v>240</v>
      </c>
      <c r="I2" s="8" t="s">
        <v>240</v>
      </c>
      <c r="J2" s="8" t="s">
        <v>240</v>
      </c>
      <c r="K2" s="8" t="s">
        <v>240</v>
      </c>
      <c r="L2" s="8" t="s">
        <v>345</v>
      </c>
      <c r="M2" s="8" t="s">
        <v>346</v>
      </c>
    </row>
    <row r="3" spans="2:13">
      <c r="B3" s="9" t="s">
        <v>11</v>
      </c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/>
      <c r="M3" s="11"/>
    </row>
    <row r="4" spans="2:13">
      <c r="B4" s="12" t="s">
        <v>12</v>
      </c>
      <c r="C4" s="12">
        <v>1</v>
      </c>
      <c r="D4" s="12" t="s">
        <v>13</v>
      </c>
      <c r="E4" s="12" t="s">
        <v>163</v>
      </c>
      <c r="F4" s="12">
        <v>20</v>
      </c>
      <c r="G4" s="12">
        <v>2031</v>
      </c>
      <c r="H4" s="17"/>
      <c r="I4" s="17"/>
      <c r="J4" s="17"/>
      <c r="K4" s="17"/>
      <c r="L4" s="17"/>
      <c r="M4" s="17"/>
    </row>
    <row r="5" spans="2:13">
      <c r="B5" s="12" t="s">
        <v>15</v>
      </c>
      <c r="C5" s="12">
        <v>1</v>
      </c>
      <c r="D5" s="12" t="s">
        <v>13</v>
      </c>
      <c r="E5" s="12" t="s">
        <v>163</v>
      </c>
      <c r="F5" s="12">
        <v>10</v>
      </c>
      <c r="G5" s="12">
        <v>2021</v>
      </c>
      <c r="H5" s="17"/>
      <c r="I5" s="17"/>
      <c r="J5" s="17"/>
      <c r="K5" s="17"/>
      <c r="L5" s="17"/>
      <c r="M5" s="17"/>
    </row>
    <row r="6" spans="2:13">
      <c r="B6" s="12" t="s">
        <v>16</v>
      </c>
      <c r="C6" s="12">
        <v>1</v>
      </c>
      <c r="D6" s="12" t="s">
        <v>13</v>
      </c>
      <c r="E6" s="12" t="s">
        <v>163</v>
      </c>
      <c r="F6" s="12">
        <v>20</v>
      </c>
      <c r="G6" s="12">
        <v>2031</v>
      </c>
      <c r="H6" s="17"/>
      <c r="I6" s="17"/>
      <c r="J6" s="17"/>
      <c r="K6" s="17"/>
      <c r="L6" s="17"/>
      <c r="M6" s="17"/>
    </row>
    <row r="7" spans="2:13">
      <c r="B7" s="12" t="s">
        <v>85</v>
      </c>
      <c r="C7" s="12">
        <v>1</v>
      </c>
      <c r="D7" s="12" t="s">
        <v>13</v>
      </c>
      <c r="E7" s="12" t="s">
        <v>163</v>
      </c>
      <c r="F7" s="12">
        <v>20</v>
      </c>
      <c r="G7" s="12">
        <v>2031</v>
      </c>
      <c r="H7" s="17"/>
      <c r="I7" s="17"/>
      <c r="J7" s="17"/>
      <c r="K7" s="17"/>
      <c r="L7" s="17"/>
      <c r="M7" s="17"/>
    </row>
    <row r="8" spans="2:13">
      <c r="B8" s="12" t="s">
        <v>18</v>
      </c>
      <c r="C8" s="12">
        <v>8</v>
      </c>
      <c r="D8" s="12" t="s">
        <v>13</v>
      </c>
      <c r="E8" s="12" t="s">
        <v>163</v>
      </c>
      <c r="F8" s="12">
        <v>10</v>
      </c>
      <c r="G8" s="12">
        <v>2021</v>
      </c>
      <c r="H8" s="17"/>
      <c r="I8" s="17"/>
      <c r="J8" s="17"/>
      <c r="K8" s="17"/>
      <c r="L8" s="17"/>
      <c r="M8" s="17"/>
    </row>
    <row r="9" spans="2:13">
      <c r="B9" s="12" t="s">
        <v>19</v>
      </c>
      <c r="C9" s="12">
        <v>2</v>
      </c>
      <c r="D9" s="12" t="s">
        <v>13</v>
      </c>
      <c r="E9" s="12" t="s">
        <v>163</v>
      </c>
      <c r="F9" s="12">
        <v>10</v>
      </c>
      <c r="G9" s="12">
        <v>2021</v>
      </c>
      <c r="H9" s="17"/>
      <c r="I9" s="17"/>
      <c r="J9" s="17"/>
      <c r="K9" s="17"/>
      <c r="L9" s="17"/>
      <c r="M9" s="17"/>
    </row>
    <row r="10" spans="2:13">
      <c r="B10" s="12" t="s">
        <v>211</v>
      </c>
      <c r="C10" s="12">
        <v>1</v>
      </c>
      <c r="D10" s="12" t="s">
        <v>13</v>
      </c>
      <c r="E10" s="12" t="s">
        <v>163</v>
      </c>
      <c r="F10" s="12">
        <v>20</v>
      </c>
      <c r="G10" s="12">
        <v>2031</v>
      </c>
      <c r="H10" s="17"/>
      <c r="I10" s="17"/>
      <c r="J10" s="17"/>
      <c r="K10" s="17"/>
      <c r="L10" s="17"/>
      <c r="M10" s="17"/>
    </row>
    <row r="11" spans="2:13">
      <c r="B11" s="12" t="s">
        <v>212</v>
      </c>
      <c r="C11" s="12">
        <v>2</v>
      </c>
      <c r="D11" s="12" t="s">
        <v>13</v>
      </c>
      <c r="E11" s="12" t="s">
        <v>163</v>
      </c>
      <c r="F11" s="12">
        <v>20</v>
      </c>
      <c r="G11" s="12">
        <v>2031</v>
      </c>
      <c r="H11" s="17"/>
      <c r="I11" s="17"/>
      <c r="J11" s="17"/>
      <c r="K11" s="17"/>
      <c r="L11" s="17"/>
      <c r="M11" s="17"/>
    </row>
    <row r="12" spans="2:13">
      <c r="B12" s="12" t="s">
        <v>20</v>
      </c>
      <c r="C12" s="12">
        <v>4</v>
      </c>
      <c r="D12" s="12" t="s">
        <v>13</v>
      </c>
      <c r="E12" s="12" t="s">
        <v>163</v>
      </c>
      <c r="F12" s="12">
        <v>20</v>
      </c>
      <c r="G12" s="12">
        <v>2031</v>
      </c>
      <c r="H12" s="17"/>
      <c r="I12" s="17"/>
      <c r="J12" s="17"/>
      <c r="K12" s="17"/>
      <c r="L12" s="17"/>
      <c r="M12" s="17"/>
    </row>
    <row r="13" spans="2:13">
      <c r="B13" s="12" t="s">
        <v>21</v>
      </c>
      <c r="C13" s="12">
        <v>4</v>
      </c>
      <c r="D13" s="12" t="s">
        <v>13</v>
      </c>
      <c r="E13" s="12" t="s">
        <v>163</v>
      </c>
      <c r="F13" s="12">
        <v>20</v>
      </c>
      <c r="G13" s="12">
        <v>2031</v>
      </c>
      <c r="H13" s="17"/>
      <c r="I13" s="17"/>
      <c r="J13" s="17"/>
      <c r="K13" s="17"/>
      <c r="L13" s="17"/>
      <c r="M13" s="17"/>
    </row>
    <row r="14" spans="2:13">
      <c r="B14" s="12" t="s">
        <v>22</v>
      </c>
      <c r="C14" s="12">
        <v>1</v>
      </c>
      <c r="D14" s="12" t="s">
        <v>13</v>
      </c>
      <c r="E14" s="12" t="s">
        <v>163</v>
      </c>
      <c r="F14" s="12">
        <v>10</v>
      </c>
      <c r="G14" s="12">
        <v>2021</v>
      </c>
      <c r="H14" s="17"/>
      <c r="I14" s="17"/>
      <c r="J14" s="17"/>
      <c r="K14" s="17"/>
      <c r="L14" s="17"/>
      <c r="M14" s="17"/>
    </row>
    <row r="15" spans="2:13">
      <c r="B15" s="12" t="s">
        <v>23</v>
      </c>
      <c r="C15" s="12">
        <v>2</v>
      </c>
      <c r="D15" s="12" t="s">
        <v>61</v>
      </c>
      <c r="E15" s="12" t="s">
        <v>163</v>
      </c>
      <c r="F15" s="12">
        <v>10</v>
      </c>
      <c r="G15" s="12">
        <v>2021</v>
      </c>
      <c r="H15" s="17"/>
      <c r="I15" s="17"/>
      <c r="J15" s="17"/>
      <c r="K15" s="17"/>
      <c r="L15" s="17"/>
      <c r="M15" s="17"/>
    </row>
    <row r="16" spans="2:13">
      <c r="B16" s="9" t="s">
        <v>29</v>
      </c>
      <c r="C16" s="10" t="s">
        <v>0</v>
      </c>
      <c r="D16" s="10" t="s">
        <v>0</v>
      </c>
      <c r="E16" s="10" t="s">
        <v>0</v>
      </c>
      <c r="F16" s="10" t="s">
        <v>0</v>
      </c>
      <c r="G16" s="10" t="s">
        <v>0</v>
      </c>
      <c r="H16" s="11" t="s">
        <v>0</v>
      </c>
      <c r="I16" s="11" t="s">
        <v>0</v>
      </c>
      <c r="J16" s="11" t="s">
        <v>0</v>
      </c>
      <c r="K16" s="11" t="s">
        <v>0</v>
      </c>
      <c r="L16" s="11"/>
      <c r="M16" s="11"/>
    </row>
    <row r="17" spans="2:13">
      <c r="B17" s="12" t="s">
        <v>30</v>
      </c>
      <c r="C17" s="12">
        <v>1</v>
      </c>
      <c r="D17" s="12" t="s">
        <v>13</v>
      </c>
      <c r="E17" s="12" t="s">
        <v>56</v>
      </c>
      <c r="F17" s="12">
        <v>20</v>
      </c>
      <c r="G17" s="12">
        <v>2035</v>
      </c>
      <c r="H17" s="17"/>
      <c r="I17" s="17"/>
      <c r="J17" s="17"/>
      <c r="K17" s="17"/>
      <c r="L17" s="17"/>
      <c r="M17" s="17"/>
    </row>
    <row r="18" spans="2:13">
      <c r="B18" s="12" t="s">
        <v>31</v>
      </c>
      <c r="C18" s="12">
        <v>1</v>
      </c>
      <c r="D18" s="12" t="s">
        <v>13</v>
      </c>
      <c r="E18" s="12" t="s">
        <v>56</v>
      </c>
      <c r="F18" s="12">
        <v>20</v>
      </c>
      <c r="G18" s="12">
        <v>2035</v>
      </c>
      <c r="H18" s="17"/>
      <c r="I18" s="17"/>
      <c r="J18" s="17"/>
      <c r="K18" s="17"/>
      <c r="L18" s="17"/>
      <c r="M18" s="17"/>
    </row>
    <row r="19" spans="2:13">
      <c r="B19" s="12" t="s">
        <v>213</v>
      </c>
      <c r="C19" s="12">
        <v>1</v>
      </c>
      <c r="D19" s="12" t="s">
        <v>13</v>
      </c>
      <c r="E19" s="12" t="s">
        <v>56</v>
      </c>
      <c r="F19" s="12">
        <v>20</v>
      </c>
      <c r="G19" s="12">
        <v>2035</v>
      </c>
      <c r="H19" s="17"/>
      <c r="I19" s="17"/>
      <c r="J19" s="17"/>
      <c r="K19" s="17"/>
      <c r="L19" s="17"/>
      <c r="M19" s="17"/>
    </row>
    <row r="20" spans="2:13">
      <c r="B20" s="12" t="s">
        <v>32</v>
      </c>
      <c r="C20" s="12">
        <v>4</v>
      </c>
      <c r="D20" s="12" t="s">
        <v>13</v>
      </c>
      <c r="E20" s="12" t="s">
        <v>163</v>
      </c>
      <c r="F20" s="12">
        <v>20</v>
      </c>
      <c r="G20" s="12">
        <v>2031</v>
      </c>
      <c r="H20" s="17"/>
      <c r="I20" s="17"/>
      <c r="J20" s="17"/>
      <c r="K20" s="17"/>
      <c r="L20" s="17"/>
      <c r="M20" s="17"/>
    </row>
    <row r="21" spans="2:13" ht="21">
      <c r="B21" s="12" t="s">
        <v>33</v>
      </c>
      <c r="C21" s="12">
        <v>2</v>
      </c>
      <c r="D21" s="12" t="s">
        <v>13</v>
      </c>
      <c r="E21" s="12" t="s">
        <v>163</v>
      </c>
      <c r="F21" s="12">
        <v>20</v>
      </c>
      <c r="G21" s="12">
        <v>2031</v>
      </c>
      <c r="H21" s="17"/>
      <c r="I21" s="17"/>
      <c r="J21" s="17"/>
      <c r="K21" s="17"/>
      <c r="L21" s="17"/>
      <c r="M21" s="17"/>
    </row>
    <row r="22" spans="2:13">
      <c r="B22" s="12" t="s">
        <v>181</v>
      </c>
      <c r="C22" s="12">
        <v>1</v>
      </c>
      <c r="D22" s="12" t="s">
        <v>13</v>
      </c>
      <c r="E22" s="12" t="s">
        <v>163</v>
      </c>
      <c r="F22" s="12">
        <v>20</v>
      </c>
      <c r="G22" s="12">
        <v>2031</v>
      </c>
      <c r="H22" s="17"/>
      <c r="I22" s="17"/>
      <c r="J22" s="17"/>
      <c r="K22" s="17"/>
      <c r="L22" s="17"/>
      <c r="M22" s="17"/>
    </row>
    <row r="23" spans="2:13">
      <c r="B23" s="12" t="s">
        <v>182</v>
      </c>
      <c r="C23" s="12">
        <v>1</v>
      </c>
      <c r="D23" s="12" t="s">
        <v>13</v>
      </c>
      <c r="E23" s="12" t="s">
        <v>163</v>
      </c>
      <c r="F23" s="12">
        <v>20</v>
      </c>
      <c r="G23" s="12">
        <v>2031</v>
      </c>
      <c r="H23" s="17"/>
      <c r="I23" s="17"/>
      <c r="J23" s="17"/>
      <c r="K23" s="17"/>
      <c r="L23" s="17"/>
      <c r="M23" s="17"/>
    </row>
    <row r="24" spans="2:13">
      <c r="B24" s="12" t="s">
        <v>206</v>
      </c>
      <c r="C24" s="12">
        <v>1</v>
      </c>
      <c r="D24" s="12" t="s">
        <v>13</v>
      </c>
      <c r="E24" s="12" t="s">
        <v>163</v>
      </c>
      <c r="F24" s="12">
        <v>20</v>
      </c>
      <c r="G24" s="12">
        <v>2031</v>
      </c>
      <c r="H24" s="17"/>
      <c r="I24" s="17"/>
      <c r="J24" s="17"/>
      <c r="K24" s="17"/>
      <c r="L24" s="17"/>
      <c r="M24" s="17"/>
    </row>
    <row r="25" spans="2:13">
      <c r="B25" s="12" t="s">
        <v>183</v>
      </c>
      <c r="C25" s="12">
        <v>1</v>
      </c>
      <c r="D25" s="12" t="s">
        <v>13</v>
      </c>
      <c r="E25" s="12" t="s">
        <v>163</v>
      </c>
      <c r="F25" s="12">
        <v>20</v>
      </c>
      <c r="G25" s="12">
        <v>2031</v>
      </c>
      <c r="H25" s="17"/>
      <c r="I25" s="17"/>
      <c r="J25" s="17"/>
      <c r="K25" s="17"/>
      <c r="L25" s="17"/>
      <c r="M25" s="17"/>
    </row>
    <row r="26" spans="2:13">
      <c r="B26" s="9" t="s">
        <v>34</v>
      </c>
      <c r="C26" s="10" t="s">
        <v>0</v>
      </c>
      <c r="D26" s="10" t="s">
        <v>0</v>
      </c>
      <c r="E26" s="10" t="s">
        <v>0</v>
      </c>
      <c r="F26" s="10" t="s">
        <v>0</v>
      </c>
      <c r="G26" s="10" t="s">
        <v>0</v>
      </c>
      <c r="H26" s="11" t="s">
        <v>0</v>
      </c>
      <c r="I26" s="11" t="s">
        <v>0</v>
      </c>
      <c r="J26" s="11" t="s">
        <v>0</v>
      </c>
      <c r="K26" s="11" t="s">
        <v>0</v>
      </c>
      <c r="L26" s="11"/>
      <c r="M26" s="11"/>
    </row>
    <row r="27" spans="2:13">
      <c r="B27" s="12" t="s">
        <v>35</v>
      </c>
      <c r="C27" s="12">
        <v>4</v>
      </c>
      <c r="D27" s="12" t="s">
        <v>13</v>
      </c>
      <c r="E27" s="12" t="s">
        <v>163</v>
      </c>
      <c r="F27" s="12">
        <v>30</v>
      </c>
      <c r="G27" s="12">
        <v>2041</v>
      </c>
      <c r="H27" s="17"/>
      <c r="I27" s="17"/>
      <c r="J27" s="17"/>
      <c r="K27" s="17"/>
      <c r="L27" s="17"/>
      <c r="M27" s="17"/>
    </row>
    <row r="28" spans="2:13">
      <c r="B28" s="12" t="s">
        <v>89</v>
      </c>
      <c r="C28" s="12">
        <v>2</v>
      </c>
      <c r="D28" s="12" t="s">
        <v>13</v>
      </c>
      <c r="E28" s="12" t="s">
        <v>163</v>
      </c>
      <c r="F28" s="12">
        <v>30</v>
      </c>
      <c r="G28" s="12">
        <v>2041</v>
      </c>
      <c r="H28" s="17"/>
      <c r="I28" s="17"/>
      <c r="J28" s="17"/>
      <c r="K28" s="17"/>
      <c r="L28" s="17"/>
      <c r="M28" s="17"/>
    </row>
    <row r="29" spans="2:13">
      <c r="B29" s="20" t="s">
        <v>207</v>
      </c>
      <c r="C29" s="12">
        <v>2</v>
      </c>
      <c r="D29" s="12" t="s">
        <v>13</v>
      </c>
      <c r="E29" s="12" t="s">
        <v>163</v>
      </c>
      <c r="F29" s="12">
        <v>15</v>
      </c>
      <c r="G29" s="12">
        <v>2026</v>
      </c>
      <c r="H29" s="17"/>
      <c r="I29" s="17"/>
      <c r="J29" s="17">
        <v>2</v>
      </c>
      <c r="K29" s="17"/>
      <c r="L29" s="62">
        <f>'Aanschaf nieuw materiaal'!B43</f>
        <v>0</v>
      </c>
      <c r="M29" s="42">
        <f>J29*L29</f>
        <v>0</v>
      </c>
    </row>
    <row r="30" spans="2:13">
      <c r="B30" s="20" t="s">
        <v>90</v>
      </c>
      <c r="C30" s="12">
        <v>1</v>
      </c>
      <c r="D30" s="12" t="s">
        <v>13</v>
      </c>
      <c r="E30" s="12" t="s">
        <v>163</v>
      </c>
      <c r="F30" s="12">
        <v>15</v>
      </c>
      <c r="G30" s="12">
        <v>2026</v>
      </c>
      <c r="H30" s="17"/>
      <c r="I30" s="17"/>
      <c r="J30" s="17">
        <v>1</v>
      </c>
      <c r="K30" s="17"/>
      <c r="L30" s="62">
        <f>'Aanschaf nieuw materiaal'!B45</f>
        <v>0</v>
      </c>
      <c r="M30" s="42">
        <f>J30*L30</f>
        <v>0</v>
      </c>
    </row>
    <row r="31" spans="2:13">
      <c r="B31" s="12" t="s">
        <v>37</v>
      </c>
      <c r="C31" s="12">
        <v>5</v>
      </c>
      <c r="D31" s="12" t="s">
        <v>13</v>
      </c>
      <c r="E31" s="12" t="s">
        <v>163</v>
      </c>
      <c r="F31" s="12">
        <v>30</v>
      </c>
      <c r="G31" s="12">
        <v>2041</v>
      </c>
      <c r="H31" s="17"/>
      <c r="I31" s="17"/>
      <c r="J31" s="17"/>
      <c r="K31" s="17"/>
      <c r="L31" s="17"/>
      <c r="M31" s="17"/>
    </row>
    <row r="32" spans="2:13">
      <c r="B32" s="12" t="s">
        <v>136</v>
      </c>
      <c r="C32" s="12">
        <v>2</v>
      </c>
      <c r="D32" s="12" t="s">
        <v>13</v>
      </c>
      <c r="E32" s="12" t="s">
        <v>163</v>
      </c>
      <c r="F32" s="12">
        <v>15</v>
      </c>
      <c r="G32" s="12">
        <v>2026</v>
      </c>
      <c r="H32" s="17"/>
      <c r="I32" s="17"/>
      <c r="J32" s="17">
        <v>2</v>
      </c>
      <c r="K32" s="17"/>
      <c r="L32" s="62">
        <f>'Aanschaf nieuw materiaal'!B37</f>
        <v>0</v>
      </c>
      <c r="M32" s="42">
        <f>J32*L32</f>
        <v>0</v>
      </c>
    </row>
    <row r="33" spans="2:13">
      <c r="B33" s="12" t="s">
        <v>39</v>
      </c>
      <c r="C33" s="12">
        <v>2</v>
      </c>
      <c r="D33" s="12" t="s">
        <v>13</v>
      </c>
      <c r="E33" s="12" t="s">
        <v>163</v>
      </c>
      <c r="F33" s="12">
        <v>15</v>
      </c>
      <c r="G33" s="12">
        <v>2026</v>
      </c>
      <c r="H33" s="17"/>
      <c r="I33" s="17"/>
      <c r="J33" s="17">
        <v>2</v>
      </c>
      <c r="K33" s="17"/>
      <c r="L33" s="62">
        <f>'Aanschaf nieuw materiaal'!B38</f>
        <v>0</v>
      </c>
      <c r="M33" s="42">
        <f>J33*L33</f>
        <v>0</v>
      </c>
    </row>
    <row r="34" spans="2:13">
      <c r="B34" s="12" t="s">
        <v>40</v>
      </c>
      <c r="C34" s="12">
        <v>1</v>
      </c>
      <c r="D34" s="12" t="s">
        <v>13</v>
      </c>
      <c r="E34" s="12" t="s">
        <v>163</v>
      </c>
      <c r="F34" s="12">
        <v>5</v>
      </c>
      <c r="G34" s="12">
        <v>2016</v>
      </c>
      <c r="H34" s="17"/>
      <c r="I34" s="17">
        <v>1</v>
      </c>
      <c r="J34" s="17"/>
      <c r="K34" s="17"/>
      <c r="L34" s="62">
        <f>'Aanschaf nieuw materiaal'!B34</f>
        <v>0</v>
      </c>
      <c r="M34" s="42">
        <f>I34*L34</f>
        <v>0</v>
      </c>
    </row>
    <row r="35" spans="2:13">
      <c r="B35" s="12" t="s">
        <v>71</v>
      </c>
      <c r="C35" s="12">
        <v>6</v>
      </c>
      <c r="D35" s="12" t="s">
        <v>13</v>
      </c>
      <c r="E35" s="12" t="s">
        <v>24</v>
      </c>
      <c r="F35" s="12">
        <v>15</v>
      </c>
      <c r="G35" s="12">
        <v>2032</v>
      </c>
      <c r="H35" s="17"/>
      <c r="I35" s="17"/>
      <c r="J35" s="17"/>
      <c r="K35" s="17"/>
      <c r="L35" s="17"/>
      <c r="M35" s="17"/>
    </row>
    <row r="36" spans="2:13">
      <c r="B36" s="12" t="s">
        <v>72</v>
      </c>
      <c r="C36" s="12">
        <v>4</v>
      </c>
      <c r="D36" s="12" t="s">
        <v>13</v>
      </c>
      <c r="E36" s="12" t="s">
        <v>163</v>
      </c>
      <c r="F36" s="12">
        <v>30</v>
      </c>
      <c r="G36" s="12">
        <v>2041</v>
      </c>
      <c r="H36" s="17"/>
      <c r="I36" s="17"/>
      <c r="J36" s="17"/>
      <c r="K36" s="17"/>
      <c r="L36" s="17"/>
      <c r="M36" s="17"/>
    </row>
    <row r="37" spans="2:13">
      <c r="B37" s="12" t="s">
        <v>73</v>
      </c>
      <c r="C37" s="12">
        <v>2</v>
      </c>
      <c r="D37" s="12" t="s">
        <v>13</v>
      </c>
      <c r="E37" s="12" t="s">
        <v>163</v>
      </c>
      <c r="F37" s="12">
        <v>15</v>
      </c>
      <c r="G37" s="12">
        <v>2026</v>
      </c>
      <c r="H37" s="17"/>
      <c r="I37" s="17"/>
      <c r="J37" s="17">
        <v>2</v>
      </c>
      <c r="K37" s="17"/>
      <c r="L37" s="62">
        <f>'Aanschaf nieuw materiaal'!B41</f>
        <v>0</v>
      </c>
      <c r="M37" s="42">
        <f>J37*L37</f>
        <v>0</v>
      </c>
    </row>
    <row r="38" spans="2:13">
      <c r="B38" s="12" t="s">
        <v>74</v>
      </c>
      <c r="C38" s="12">
        <v>2</v>
      </c>
      <c r="D38" s="12" t="s">
        <v>13</v>
      </c>
      <c r="E38" s="12" t="s">
        <v>163</v>
      </c>
      <c r="F38" s="12">
        <v>5</v>
      </c>
      <c r="G38" s="12">
        <v>2016</v>
      </c>
      <c r="H38" s="17"/>
      <c r="I38" s="17">
        <v>2</v>
      </c>
      <c r="J38" s="17"/>
      <c r="K38" s="17"/>
      <c r="L38" s="62">
        <f>'Aanschaf nieuw materiaal'!B36</f>
        <v>0</v>
      </c>
      <c r="M38" s="42">
        <f>I38*L38</f>
        <v>0</v>
      </c>
    </row>
    <row r="39" spans="2:13">
      <c r="B39" s="12" t="s">
        <v>42</v>
      </c>
      <c r="C39" s="12">
        <v>2</v>
      </c>
      <c r="D39" s="12" t="s">
        <v>13</v>
      </c>
      <c r="E39" s="12" t="s">
        <v>14</v>
      </c>
      <c r="F39" s="12">
        <v>0</v>
      </c>
      <c r="G39" s="12">
        <v>2016</v>
      </c>
      <c r="H39" s="17"/>
      <c r="I39" s="17"/>
      <c r="J39" s="17"/>
      <c r="K39" s="17"/>
      <c r="L39" s="17"/>
      <c r="M39" s="17"/>
    </row>
    <row r="40" spans="2:13">
      <c r="B40" s="12" t="s">
        <v>75</v>
      </c>
      <c r="C40" s="12">
        <v>2</v>
      </c>
      <c r="D40" s="12" t="s">
        <v>13</v>
      </c>
      <c r="E40" s="12" t="s">
        <v>14</v>
      </c>
      <c r="F40" s="12">
        <v>15</v>
      </c>
      <c r="G40" s="12">
        <v>2031</v>
      </c>
      <c r="H40" s="17"/>
      <c r="I40" s="17"/>
      <c r="J40" s="17"/>
      <c r="K40" s="17"/>
      <c r="L40" s="17"/>
      <c r="M40" s="17"/>
    </row>
    <row r="41" spans="2:13">
      <c r="B41" s="9" t="s">
        <v>43</v>
      </c>
      <c r="C41" s="10" t="s">
        <v>0</v>
      </c>
      <c r="D41" s="10" t="s">
        <v>0</v>
      </c>
      <c r="E41" s="10" t="s">
        <v>0</v>
      </c>
      <c r="F41" s="10" t="s">
        <v>0</v>
      </c>
      <c r="G41" s="10" t="s">
        <v>0</v>
      </c>
      <c r="H41" s="11" t="s">
        <v>0</v>
      </c>
      <c r="I41" s="11" t="s">
        <v>0</v>
      </c>
      <c r="J41" s="11" t="s">
        <v>0</v>
      </c>
      <c r="K41" s="11" t="s">
        <v>0</v>
      </c>
      <c r="L41" s="11"/>
      <c r="M41" s="11"/>
    </row>
    <row r="42" spans="2:13">
      <c r="B42" s="12" t="s">
        <v>44</v>
      </c>
      <c r="C42" s="12">
        <v>1</v>
      </c>
      <c r="D42" s="12" t="s">
        <v>45</v>
      </c>
      <c r="E42" s="12" t="s">
        <v>214</v>
      </c>
      <c r="F42" s="12">
        <v>10</v>
      </c>
      <c r="G42" s="12">
        <v>2006</v>
      </c>
      <c r="H42" s="17"/>
      <c r="I42" s="17"/>
      <c r="J42" s="17"/>
      <c r="K42" s="17"/>
      <c r="L42" s="17"/>
      <c r="M42" s="17"/>
    </row>
    <row r="43" spans="2:13">
      <c r="B43" s="12" t="s">
        <v>47</v>
      </c>
      <c r="C43" s="12">
        <v>1</v>
      </c>
      <c r="D43" s="12" t="s">
        <v>48</v>
      </c>
      <c r="E43" s="12" t="s">
        <v>163</v>
      </c>
      <c r="F43" s="12">
        <v>10</v>
      </c>
      <c r="G43" s="12">
        <v>2021</v>
      </c>
      <c r="H43" s="17"/>
      <c r="I43" s="17"/>
      <c r="J43" s="17"/>
      <c r="K43" s="17"/>
      <c r="L43" s="17"/>
      <c r="M43" s="17"/>
    </row>
    <row r="44" spans="2:13">
      <c r="B44" s="12" t="s">
        <v>215</v>
      </c>
      <c r="C44" s="12">
        <v>1</v>
      </c>
      <c r="D44" s="12" t="s">
        <v>13</v>
      </c>
      <c r="E44" s="12" t="s">
        <v>53</v>
      </c>
      <c r="F44" s="12">
        <v>10</v>
      </c>
      <c r="G44" s="12">
        <v>2029</v>
      </c>
      <c r="H44" s="17"/>
      <c r="I44" s="17"/>
      <c r="J44" s="17"/>
      <c r="K44" s="17"/>
      <c r="L44" s="17"/>
      <c r="M44" s="17"/>
    </row>
    <row r="45" spans="2:13">
      <c r="B45" s="12" t="s">
        <v>52</v>
      </c>
      <c r="C45" s="12">
        <v>2</v>
      </c>
      <c r="D45" s="12" t="s">
        <v>13</v>
      </c>
      <c r="E45" s="12" t="s">
        <v>163</v>
      </c>
      <c r="F45" s="12">
        <v>15</v>
      </c>
      <c r="G45" s="12">
        <v>2026</v>
      </c>
      <c r="H45" s="17"/>
      <c r="I45" s="17"/>
      <c r="J45" s="17">
        <v>2</v>
      </c>
      <c r="K45" s="17"/>
      <c r="L45" s="62">
        <f>'Aanschaf nieuw materiaal'!B73</f>
        <v>0</v>
      </c>
      <c r="M45" s="42">
        <f>J45*L45</f>
        <v>0</v>
      </c>
    </row>
    <row r="46" spans="2:13">
      <c r="B46" s="12" t="s">
        <v>152</v>
      </c>
      <c r="C46" s="12">
        <v>1</v>
      </c>
      <c r="D46" s="12" t="s">
        <v>82</v>
      </c>
      <c r="E46" s="12" t="s">
        <v>126</v>
      </c>
      <c r="F46" s="12">
        <v>15</v>
      </c>
      <c r="G46" s="12">
        <v>2005</v>
      </c>
      <c r="H46" s="17"/>
      <c r="I46" s="17"/>
      <c r="J46" s="17"/>
      <c r="K46" s="17"/>
      <c r="L46" s="17"/>
      <c r="M46" s="17"/>
    </row>
    <row r="47" spans="2:13">
      <c r="B47" s="12" t="s">
        <v>77</v>
      </c>
      <c r="C47" s="12">
        <v>6</v>
      </c>
      <c r="D47" s="12" t="s">
        <v>82</v>
      </c>
      <c r="E47" s="12" t="s">
        <v>126</v>
      </c>
      <c r="F47" s="12">
        <v>15</v>
      </c>
      <c r="G47" s="12">
        <v>2005</v>
      </c>
      <c r="H47" s="17"/>
      <c r="I47" s="17"/>
      <c r="J47" s="17"/>
      <c r="K47" s="17"/>
      <c r="L47" s="17"/>
      <c r="M47" s="17"/>
    </row>
    <row r="48" spans="2:13">
      <c r="B48" s="12" t="s">
        <v>216</v>
      </c>
      <c r="C48" s="12">
        <v>2</v>
      </c>
      <c r="D48" s="12" t="s">
        <v>61</v>
      </c>
      <c r="E48" s="12" t="s">
        <v>163</v>
      </c>
      <c r="F48" s="12">
        <v>15</v>
      </c>
      <c r="G48" s="12">
        <v>2026</v>
      </c>
      <c r="H48" s="17"/>
      <c r="I48" s="17"/>
      <c r="J48" s="17">
        <v>2</v>
      </c>
      <c r="K48" s="17"/>
      <c r="L48" s="62">
        <f>'Aanschaf nieuw materiaal'!B80</f>
        <v>0</v>
      </c>
      <c r="M48" s="42">
        <f t="shared" ref="M48:M51" si="0">J48*L48</f>
        <v>0</v>
      </c>
    </row>
    <row r="49" spans="2:13">
      <c r="B49" s="12" t="s">
        <v>217</v>
      </c>
      <c r="C49" s="12">
        <v>2</v>
      </c>
      <c r="D49" s="12" t="s">
        <v>61</v>
      </c>
      <c r="E49" s="12" t="s">
        <v>163</v>
      </c>
      <c r="F49" s="12">
        <v>15</v>
      </c>
      <c r="G49" s="12">
        <v>2026</v>
      </c>
      <c r="H49" s="17"/>
      <c r="I49" s="17"/>
      <c r="J49" s="17">
        <v>2</v>
      </c>
      <c r="K49" s="17"/>
      <c r="L49" s="62">
        <f>'Aanschaf nieuw materiaal'!B81</f>
        <v>0</v>
      </c>
      <c r="M49" s="42">
        <f t="shared" si="0"/>
        <v>0</v>
      </c>
    </row>
    <row r="50" spans="2:13">
      <c r="B50" s="12" t="s">
        <v>218</v>
      </c>
      <c r="C50" s="12">
        <v>2</v>
      </c>
      <c r="D50" s="12" t="s">
        <v>61</v>
      </c>
      <c r="E50" s="12" t="s">
        <v>163</v>
      </c>
      <c r="F50" s="12">
        <v>15</v>
      </c>
      <c r="G50" s="12">
        <v>2026</v>
      </c>
      <c r="H50" s="17"/>
      <c r="I50" s="17"/>
      <c r="J50" s="17">
        <v>2</v>
      </c>
      <c r="K50" s="17"/>
      <c r="L50" s="62">
        <f>'Aanschaf nieuw materiaal'!B82</f>
        <v>0</v>
      </c>
      <c r="M50" s="42">
        <f t="shared" si="0"/>
        <v>0</v>
      </c>
    </row>
    <row r="51" spans="2:13">
      <c r="B51" s="12" t="s">
        <v>219</v>
      </c>
      <c r="C51" s="12">
        <v>3</v>
      </c>
      <c r="D51" s="12" t="s">
        <v>61</v>
      </c>
      <c r="E51" s="12" t="s">
        <v>163</v>
      </c>
      <c r="F51" s="12">
        <v>15</v>
      </c>
      <c r="G51" s="12">
        <v>2026</v>
      </c>
      <c r="H51" s="17"/>
      <c r="I51" s="17"/>
      <c r="J51" s="17">
        <v>3</v>
      </c>
      <c r="K51" s="17"/>
      <c r="L51" s="62">
        <f>'Aanschaf nieuw materiaal'!B83</f>
        <v>0</v>
      </c>
      <c r="M51" s="42">
        <f t="shared" si="0"/>
        <v>0</v>
      </c>
    </row>
    <row r="52" spans="2:13">
      <c r="B52" s="12" t="s">
        <v>55</v>
      </c>
      <c r="C52" s="12">
        <v>5</v>
      </c>
      <c r="D52" s="12" t="s">
        <v>13</v>
      </c>
      <c r="E52" s="12" t="s">
        <v>14</v>
      </c>
      <c r="F52" s="12">
        <v>8</v>
      </c>
      <c r="G52" s="12">
        <v>2024</v>
      </c>
      <c r="H52" s="17">
        <v>5</v>
      </c>
      <c r="I52" s="17"/>
      <c r="J52" s="17"/>
      <c r="K52" s="17"/>
      <c r="L52" s="62">
        <f>'Aanschaf nieuw materiaal'!B57</f>
        <v>0</v>
      </c>
      <c r="M52" s="42">
        <f>H52*L52</f>
        <v>0</v>
      </c>
    </row>
    <row r="53" spans="2:13">
      <c r="B53" s="12" t="s">
        <v>55</v>
      </c>
      <c r="C53" s="12">
        <v>5</v>
      </c>
      <c r="D53" s="12" t="s">
        <v>121</v>
      </c>
      <c r="E53" s="12" t="s">
        <v>126</v>
      </c>
      <c r="F53" s="12">
        <v>8</v>
      </c>
      <c r="G53" s="12">
        <v>1998</v>
      </c>
      <c r="H53" s="17"/>
      <c r="I53" s="17"/>
      <c r="J53" s="17"/>
      <c r="K53" s="17"/>
      <c r="L53" s="17"/>
      <c r="M53" s="17"/>
    </row>
    <row r="54" spans="2:13">
      <c r="B54" s="12" t="s">
        <v>139</v>
      </c>
      <c r="C54" s="12">
        <v>6</v>
      </c>
      <c r="D54" s="12" t="s">
        <v>13</v>
      </c>
      <c r="E54" s="12" t="s">
        <v>163</v>
      </c>
      <c r="F54" s="12">
        <v>8</v>
      </c>
      <c r="G54" s="12">
        <v>2019</v>
      </c>
      <c r="H54" s="17"/>
      <c r="I54" s="17"/>
      <c r="J54" s="17"/>
      <c r="K54" s="17"/>
      <c r="L54" s="17"/>
      <c r="M54" s="17"/>
    </row>
    <row r="55" spans="2:13">
      <c r="B55" s="12" t="s">
        <v>109</v>
      </c>
      <c r="C55" s="12">
        <v>1</v>
      </c>
      <c r="D55" s="12" t="s">
        <v>61</v>
      </c>
      <c r="E55" s="12" t="s">
        <v>163</v>
      </c>
      <c r="F55" s="12">
        <v>20</v>
      </c>
      <c r="G55" s="12">
        <v>2031</v>
      </c>
      <c r="H55" s="17"/>
      <c r="I55" s="17"/>
      <c r="J55" s="17"/>
      <c r="K55" s="17"/>
      <c r="L55" s="17"/>
      <c r="M55" s="17"/>
    </row>
    <row r="56" spans="2:13">
      <c r="B56" s="12" t="s">
        <v>58</v>
      </c>
      <c r="C56" s="12">
        <v>4</v>
      </c>
      <c r="D56" s="12" t="s">
        <v>13</v>
      </c>
      <c r="E56" s="12" t="s">
        <v>163</v>
      </c>
      <c r="F56" s="12">
        <v>8</v>
      </c>
      <c r="G56" s="12">
        <v>2019</v>
      </c>
      <c r="H56" s="17"/>
      <c r="I56" s="17"/>
      <c r="J56" s="17"/>
      <c r="K56" s="17"/>
      <c r="L56" s="17"/>
      <c r="M56" s="17"/>
    </row>
    <row r="57" spans="2:13">
      <c r="B57" s="12" t="s">
        <v>58</v>
      </c>
      <c r="C57" s="12">
        <v>1</v>
      </c>
      <c r="D57" s="12" t="s">
        <v>82</v>
      </c>
      <c r="E57" s="12" t="s">
        <v>49</v>
      </c>
      <c r="F57" s="12">
        <v>8</v>
      </c>
      <c r="G57" s="12">
        <v>2013</v>
      </c>
      <c r="H57" s="17"/>
      <c r="I57" s="17"/>
      <c r="J57" s="17"/>
      <c r="K57" s="17"/>
      <c r="L57" s="17"/>
      <c r="M57" s="17"/>
    </row>
    <row r="58" spans="2:13">
      <c r="B58" s="12" t="s">
        <v>58</v>
      </c>
      <c r="C58" s="12">
        <v>1</v>
      </c>
      <c r="D58" s="12" t="s">
        <v>61</v>
      </c>
      <c r="E58" s="12" t="s">
        <v>49</v>
      </c>
      <c r="F58" s="12">
        <v>8</v>
      </c>
      <c r="G58" s="12">
        <v>2013</v>
      </c>
      <c r="H58" s="17"/>
      <c r="I58" s="17"/>
      <c r="J58" s="17"/>
      <c r="K58" s="17"/>
      <c r="L58" s="17"/>
      <c r="M58" s="17"/>
    </row>
    <row r="59" spans="2:13">
      <c r="B59" s="12" t="s">
        <v>79</v>
      </c>
      <c r="C59" s="12">
        <v>1</v>
      </c>
      <c r="D59" s="12" t="s">
        <v>13</v>
      </c>
      <c r="E59" s="12" t="s">
        <v>163</v>
      </c>
      <c r="F59" s="12">
        <v>20</v>
      </c>
      <c r="G59" s="12">
        <v>2031</v>
      </c>
      <c r="H59" s="17"/>
      <c r="I59" s="17"/>
      <c r="J59" s="17"/>
      <c r="K59" s="17"/>
      <c r="L59" s="17"/>
      <c r="M59" s="17"/>
    </row>
    <row r="60" spans="2:13">
      <c r="B60" s="12" t="s">
        <v>156</v>
      </c>
      <c r="C60" s="12">
        <v>1</v>
      </c>
      <c r="D60" s="12" t="s">
        <v>61</v>
      </c>
      <c r="E60" s="12" t="s">
        <v>65</v>
      </c>
      <c r="F60" s="12">
        <v>10</v>
      </c>
      <c r="G60" s="12">
        <v>2010</v>
      </c>
      <c r="H60" s="17"/>
      <c r="I60" s="17"/>
      <c r="J60" s="17"/>
      <c r="K60" s="17"/>
      <c r="L60" s="17"/>
      <c r="M60" s="17"/>
    </row>
    <row r="61" spans="2:13">
      <c r="B61" s="12" t="s">
        <v>210</v>
      </c>
      <c r="C61" s="12">
        <v>2</v>
      </c>
      <c r="D61" s="12" t="s">
        <v>13</v>
      </c>
      <c r="E61" s="12" t="s">
        <v>14</v>
      </c>
      <c r="F61" s="12">
        <v>8</v>
      </c>
      <c r="G61" s="12">
        <v>2024</v>
      </c>
      <c r="H61" s="17">
        <v>2</v>
      </c>
      <c r="I61" s="17"/>
      <c r="J61" s="17"/>
      <c r="K61" s="17"/>
      <c r="L61" s="62">
        <f>'Aanschaf nieuw materiaal'!B64</f>
        <v>0</v>
      </c>
      <c r="M61" s="42">
        <f>H61*L61</f>
        <v>0</v>
      </c>
    </row>
    <row r="62" spans="2:13">
      <c r="B62" s="12" t="s">
        <v>62</v>
      </c>
      <c r="C62" s="12">
        <v>1</v>
      </c>
      <c r="D62" s="12" t="s">
        <v>13</v>
      </c>
      <c r="E62" s="12" t="s">
        <v>163</v>
      </c>
      <c r="F62" s="12">
        <v>10</v>
      </c>
      <c r="G62" s="12">
        <v>2021</v>
      </c>
      <c r="H62" s="17"/>
      <c r="I62" s="17"/>
      <c r="J62" s="17"/>
      <c r="K62" s="17"/>
      <c r="L62" s="17"/>
      <c r="M62" s="17"/>
    </row>
    <row r="63" spans="2:13">
      <c r="B63" s="12" t="s">
        <v>63</v>
      </c>
      <c r="C63" s="12">
        <v>2</v>
      </c>
      <c r="D63" s="12" t="s">
        <v>64</v>
      </c>
      <c r="E63" s="12" t="s">
        <v>163</v>
      </c>
      <c r="F63" s="12">
        <v>15</v>
      </c>
      <c r="G63" s="12">
        <v>2026</v>
      </c>
      <c r="H63" s="17"/>
      <c r="I63" s="17"/>
      <c r="J63" s="17">
        <v>2</v>
      </c>
      <c r="K63" s="17"/>
      <c r="L63" s="62">
        <f>'Aanschaf nieuw materiaal'!B69</f>
        <v>0</v>
      </c>
      <c r="M63" s="42">
        <f>J63*L63</f>
        <v>0</v>
      </c>
    </row>
    <row r="64" spans="2:13" ht="21">
      <c r="B64" s="12" t="s">
        <v>186</v>
      </c>
      <c r="C64" s="12">
        <v>2</v>
      </c>
      <c r="D64" s="12" t="s">
        <v>13</v>
      </c>
      <c r="E64" s="12" t="s">
        <v>46</v>
      </c>
      <c r="F64" s="12">
        <v>10</v>
      </c>
      <c r="G64" s="12">
        <v>2020</v>
      </c>
      <c r="H64" s="17"/>
      <c r="I64" s="17"/>
      <c r="J64" s="17"/>
      <c r="K64" s="17"/>
      <c r="L64" s="17"/>
      <c r="M64" s="17"/>
    </row>
    <row r="65" spans="2:13">
      <c r="B65" s="12" t="s">
        <v>67</v>
      </c>
      <c r="C65" s="12">
        <v>1</v>
      </c>
      <c r="D65" s="12" t="s">
        <v>13</v>
      </c>
      <c r="E65" s="12" t="s">
        <v>163</v>
      </c>
      <c r="F65" s="12">
        <v>20</v>
      </c>
      <c r="G65" s="12">
        <v>2031</v>
      </c>
      <c r="H65" s="17"/>
      <c r="I65" s="17"/>
      <c r="J65" s="17"/>
      <c r="K65" s="17"/>
      <c r="L65" s="17"/>
      <c r="M65" s="17"/>
    </row>
    <row r="66" spans="2:13" ht="21">
      <c r="L66" s="20" t="s">
        <v>354</v>
      </c>
      <c r="M66" s="42">
        <f>SUM(M4:M65)</f>
        <v>0</v>
      </c>
    </row>
  </sheetData>
  <sheetProtection algorithmName="SHA-512" hashValue="wuKL9TKgtNEkHjEXTJbPgjJ4t3YyWRnatdTU3l/zrrae+3lICGps+r8hZ3a8AuAWzY6Asv2HSeGbD43Uodepsw==" saltValue="3qII/qQYgNci4OPbngL5eA==" spinCount="100000" sheet="1" formatCells="0" formatColumns="0" formatRows="0" insertColumns="0" insertRows="0" insertHyperlinks="0" deleteColumns="0" deleteRows="0" sort="0" autoFilter="0" pivotTables="0"/>
  <pageMargins left="0" right="0" top="0" bottom="0" header="0" footer="0"/>
  <pageSetup paperSize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BF2D-6CCB-449D-82EA-6A84B3C85E09}">
  <dimension ref="B1:M56"/>
  <sheetViews>
    <sheetView showGridLines="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L53" activeCellId="1" sqref="L50 A1:XFD1048576"/>
    </sheetView>
  </sheetViews>
  <sheetFormatPr defaultColWidth="9.140625" defaultRowHeight="15"/>
  <cols>
    <col min="1" max="1" width="2.85546875" style="1" customWidth="1"/>
    <col min="2" max="2" width="46.42578125" style="1" customWidth="1"/>
    <col min="3" max="3" width="8.140625" style="1" customWidth="1"/>
    <col min="4" max="4" width="12.140625" style="1" customWidth="1"/>
    <col min="5" max="5" width="7.5703125" style="1" customWidth="1"/>
    <col min="6" max="6" width="5.42578125" style="1" customWidth="1"/>
    <col min="7" max="7" width="7.5703125" style="1" customWidth="1"/>
    <col min="8" max="11" width="9.140625" style="1" customWidth="1"/>
    <col min="12" max="16384" width="9.140625" style="1"/>
  </cols>
  <sheetData>
    <row r="1" spans="2:13">
      <c r="B1" s="2" t="s">
        <v>0</v>
      </c>
      <c r="C1" s="2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>
        <v>2024</v>
      </c>
      <c r="I1" s="4">
        <v>2025</v>
      </c>
      <c r="J1" s="4">
        <v>2026</v>
      </c>
      <c r="K1" s="4">
        <v>2027</v>
      </c>
      <c r="L1" s="4"/>
      <c r="M1" s="4"/>
    </row>
    <row r="2" spans="2:13" ht="34.5">
      <c r="B2" s="5" t="s">
        <v>3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23" t="s">
        <v>243</v>
      </c>
      <c r="I2" s="23" t="s">
        <v>243</v>
      </c>
      <c r="J2" s="23" t="s">
        <v>243</v>
      </c>
      <c r="K2" s="23" t="s">
        <v>243</v>
      </c>
      <c r="L2" s="23" t="s">
        <v>345</v>
      </c>
      <c r="M2" s="23" t="s">
        <v>346</v>
      </c>
    </row>
    <row r="3" spans="2:13">
      <c r="B3" s="9" t="s">
        <v>11</v>
      </c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/>
      <c r="M3" s="11"/>
    </row>
    <row r="4" spans="2:13">
      <c r="B4" s="12" t="s">
        <v>162</v>
      </c>
      <c r="C4" s="12">
        <v>1</v>
      </c>
      <c r="D4" s="12" t="s">
        <v>13</v>
      </c>
      <c r="E4" s="12" t="s">
        <v>163</v>
      </c>
      <c r="F4" s="12">
        <v>20</v>
      </c>
      <c r="G4" s="12">
        <v>2031</v>
      </c>
      <c r="H4" s="17"/>
      <c r="I4" s="17"/>
      <c r="J4" s="17"/>
      <c r="K4" s="17"/>
      <c r="L4" s="17"/>
      <c r="M4" s="17"/>
    </row>
    <row r="5" spans="2:13">
      <c r="B5" s="12" t="s">
        <v>15</v>
      </c>
      <c r="C5" s="12">
        <v>1</v>
      </c>
      <c r="D5" s="12" t="s">
        <v>13</v>
      </c>
      <c r="E5" s="12" t="s">
        <v>163</v>
      </c>
      <c r="F5" s="12">
        <v>10</v>
      </c>
      <c r="G5" s="12">
        <v>2021</v>
      </c>
      <c r="H5" s="17"/>
      <c r="I5" s="17"/>
      <c r="J5" s="17"/>
      <c r="K5" s="17"/>
      <c r="L5" s="17"/>
      <c r="M5" s="17"/>
    </row>
    <row r="6" spans="2:13">
      <c r="B6" s="12" t="s">
        <v>16</v>
      </c>
      <c r="C6" s="12">
        <v>1</v>
      </c>
      <c r="D6" s="12" t="s">
        <v>13</v>
      </c>
      <c r="E6" s="12" t="s">
        <v>163</v>
      </c>
      <c r="F6" s="12">
        <v>20</v>
      </c>
      <c r="G6" s="12">
        <v>2031</v>
      </c>
      <c r="H6" s="17"/>
      <c r="I6" s="17"/>
      <c r="J6" s="17"/>
      <c r="K6" s="17"/>
      <c r="L6" s="17"/>
      <c r="M6" s="17"/>
    </row>
    <row r="7" spans="2:13">
      <c r="B7" s="12" t="s">
        <v>85</v>
      </c>
      <c r="C7" s="12">
        <v>1</v>
      </c>
      <c r="D7" s="12" t="s">
        <v>13</v>
      </c>
      <c r="E7" s="12" t="s">
        <v>163</v>
      </c>
      <c r="F7" s="12">
        <v>20</v>
      </c>
      <c r="G7" s="12">
        <v>2031</v>
      </c>
      <c r="H7" s="17"/>
      <c r="I7" s="17"/>
      <c r="J7" s="17"/>
      <c r="K7" s="17"/>
      <c r="L7" s="17"/>
      <c r="M7" s="17"/>
    </row>
    <row r="8" spans="2:13">
      <c r="B8" s="12" t="s">
        <v>18</v>
      </c>
      <c r="C8" s="12">
        <v>8</v>
      </c>
      <c r="D8" s="12" t="s">
        <v>13</v>
      </c>
      <c r="E8" s="12" t="s">
        <v>163</v>
      </c>
      <c r="F8" s="12">
        <v>10</v>
      </c>
      <c r="G8" s="12">
        <v>2021</v>
      </c>
      <c r="H8" s="17"/>
      <c r="I8" s="17"/>
      <c r="J8" s="17"/>
      <c r="K8" s="17"/>
      <c r="L8" s="17"/>
      <c r="M8" s="17"/>
    </row>
    <row r="9" spans="2:13">
      <c r="B9" s="12" t="s">
        <v>20</v>
      </c>
      <c r="C9" s="12">
        <v>5</v>
      </c>
      <c r="D9" s="12" t="s">
        <v>13</v>
      </c>
      <c r="E9" s="12" t="s">
        <v>163</v>
      </c>
      <c r="F9" s="12">
        <v>20</v>
      </c>
      <c r="G9" s="12">
        <v>2031</v>
      </c>
      <c r="H9" s="17"/>
      <c r="I9" s="17"/>
      <c r="J9" s="17"/>
      <c r="K9" s="17"/>
      <c r="L9" s="17"/>
      <c r="M9" s="17"/>
    </row>
    <row r="10" spans="2:13">
      <c r="B10" s="12" t="s">
        <v>21</v>
      </c>
      <c r="C10" s="12">
        <v>6</v>
      </c>
      <c r="D10" s="12" t="s">
        <v>13</v>
      </c>
      <c r="E10" s="12" t="s">
        <v>163</v>
      </c>
      <c r="F10" s="12">
        <v>20</v>
      </c>
      <c r="G10" s="12">
        <v>2031</v>
      </c>
      <c r="H10" s="17"/>
      <c r="I10" s="17"/>
      <c r="J10" s="17"/>
      <c r="K10" s="17"/>
      <c r="L10" s="17"/>
      <c r="M10" s="17"/>
    </row>
    <row r="11" spans="2:13">
      <c r="B11" s="12" t="s">
        <v>22</v>
      </c>
      <c r="C11" s="12">
        <v>1</v>
      </c>
      <c r="D11" s="12" t="s">
        <v>13</v>
      </c>
      <c r="E11" s="12" t="s">
        <v>163</v>
      </c>
      <c r="F11" s="12">
        <v>10</v>
      </c>
      <c r="G11" s="12">
        <v>2021</v>
      </c>
      <c r="H11" s="17"/>
      <c r="I11" s="17"/>
      <c r="J11" s="17"/>
      <c r="K11" s="17"/>
      <c r="L11" s="17"/>
      <c r="M11" s="17"/>
    </row>
    <row r="12" spans="2:13">
      <c r="B12" s="12" t="s">
        <v>23</v>
      </c>
      <c r="C12" s="12">
        <v>2</v>
      </c>
      <c r="D12" s="12" t="s">
        <v>13</v>
      </c>
      <c r="E12" s="12" t="s">
        <v>163</v>
      </c>
      <c r="F12" s="12">
        <v>10</v>
      </c>
      <c r="G12" s="12">
        <v>2021</v>
      </c>
      <c r="H12" s="17"/>
      <c r="I12" s="17"/>
      <c r="J12" s="17"/>
      <c r="K12" s="17"/>
      <c r="L12" s="17"/>
      <c r="M12" s="17"/>
    </row>
    <row r="13" spans="2:13">
      <c r="B13" s="12" t="s">
        <v>23</v>
      </c>
      <c r="C13" s="12">
        <v>1</v>
      </c>
      <c r="D13" s="12" t="s">
        <v>82</v>
      </c>
      <c r="E13" s="12" t="s">
        <v>180</v>
      </c>
      <c r="F13" s="12">
        <v>10</v>
      </c>
      <c r="G13" s="12">
        <v>10</v>
      </c>
      <c r="H13" s="17"/>
      <c r="I13" s="17"/>
      <c r="J13" s="17"/>
      <c r="K13" s="17"/>
      <c r="L13" s="17"/>
      <c r="M13" s="17"/>
    </row>
    <row r="14" spans="2:13">
      <c r="B14" s="12" t="s">
        <v>132</v>
      </c>
      <c r="C14" s="12">
        <v>3</v>
      </c>
      <c r="D14" s="12" t="s">
        <v>13</v>
      </c>
      <c r="E14" s="12" t="s">
        <v>163</v>
      </c>
      <c r="F14" s="12">
        <v>10</v>
      </c>
      <c r="G14" s="12">
        <v>2021</v>
      </c>
      <c r="H14" s="17"/>
      <c r="I14" s="17"/>
      <c r="J14" s="17"/>
      <c r="K14" s="17"/>
      <c r="L14" s="17"/>
      <c r="M14" s="17"/>
    </row>
    <row r="15" spans="2:13">
      <c r="B15" s="12" t="s">
        <v>28</v>
      </c>
      <c r="C15" s="12">
        <v>1</v>
      </c>
      <c r="D15" s="12" t="s">
        <v>13</v>
      </c>
      <c r="E15" s="12" t="s">
        <v>163</v>
      </c>
      <c r="F15" s="12">
        <v>10</v>
      </c>
      <c r="G15" s="12">
        <v>2021</v>
      </c>
      <c r="H15" s="17"/>
      <c r="I15" s="17"/>
      <c r="J15" s="17"/>
      <c r="K15" s="17"/>
      <c r="L15" s="17"/>
      <c r="M15" s="17"/>
    </row>
    <row r="16" spans="2:13">
      <c r="B16" s="12" t="s">
        <v>133</v>
      </c>
      <c r="C16" s="12">
        <v>1</v>
      </c>
      <c r="D16" s="12" t="s">
        <v>13</v>
      </c>
      <c r="E16" s="12" t="s">
        <v>163</v>
      </c>
      <c r="F16" s="12">
        <v>20</v>
      </c>
      <c r="G16" s="12">
        <v>2031</v>
      </c>
      <c r="H16" s="17"/>
      <c r="I16" s="17"/>
      <c r="J16" s="17"/>
      <c r="K16" s="17"/>
      <c r="L16" s="17"/>
      <c r="M16" s="17"/>
    </row>
    <row r="17" spans="2:13">
      <c r="B17" s="9" t="s">
        <v>29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1" t="s">
        <v>0</v>
      </c>
      <c r="I17" s="11" t="s">
        <v>0</v>
      </c>
      <c r="J17" s="11" t="s">
        <v>0</v>
      </c>
      <c r="K17" s="11" t="s">
        <v>0</v>
      </c>
      <c r="L17" s="11"/>
      <c r="M17" s="11"/>
    </row>
    <row r="18" spans="2:13">
      <c r="B18" s="12" t="s">
        <v>30</v>
      </c>
      <c r="C18" s="12">
        <v>1</v>
      </c>
      <c r="D18" s="12" t="s">
        <v>13</v>
      </c>
      <c r="E18" s="12" t="s">
        <v>163</v>
      </c>
      <c r="F18" s="12">
        <v>20</v>
      </c>
      <c r="G18" s="12">
        <v>2031</v>
      </c>
      <c r="H18" s="17"/>
      <c r="I18" s="17"/>
      <c r="J18" s="17"/>
      <c r="K18" s="17"/>
      <c r="L18" s="17"/>
      <c r="M18" s="17"/>
    </row>
    <row r="19" spans="2:13">
      <c r="B19" s="12" t="s">
        <v>31</v>
      </c>
      <c r="C19" s="12">
        <v>1</v>
      </c>
      <c r="D19" s="12" t="s">
        <v>13</v>
      </c>
      <c r="E19" s="12" t="s">
        <v>163</v>
      </c>
      <c r="F19" s="12">
        <v>20</v>
      </c>
      <c r="G19" s="12">
        <v>2031</v>
      </c>
      <c r="H19" s="17"/>
      <c r="I19" s="17"/>
      <c r="J19" s="17"/>
      <c r="K19" s="17"/>
      <c r="L19" s="17"/>
      <c r="M19" s="17"/>
    </row>
    <row r="20" spans="2:13" ht="21">
      <c r="B20" s="12" t="s">
        <v>134</v>
      </c>
      <c r="C20" s="12">
        <v>2</v>
      </c>
      <c r="D20" s="12" t="s">
        <v>13</v>
      </c>
      <c r="E20" s="12" t="s">
        <v>163</v>
      </c>
      <c r="F20" s="12">
        <v>20</v>
      </c>
      <c r="G20" s="12">
        <v>2031</v>
      </c>
      <c r="H20" s="17"/>
      <c r="I20" s="17"/>
      <c r="J20" s="17"/>
      <c r="K20" s="17"/>
      <c r="L20" s="17"/>
      <c r="M20" s="17"/>
    </row>
    <row r="21" spans="2:13" ht="21">
      <c r="B21" s="12" t="s">
        <v>33</v>
      </c>
      <c r="C21" s="12">
        <v>2</v>
      </c>
      <c r="D21" s="12" t="s">
        <v>13</v>
      </c>
      <c r="E21" s="12" t="s">
        <v>163</v>
      </c>
      <c r="F21" s="12">
        <v>20</v>
      </c>
      <c r="G21" s="12">
        <v>2031</v>
      </c>
      <c r="H21" s="17"/>
      <c r="I21" s="17"/>
      <c r="J21" s="17"/>
      <c r="K21" s="17"/>
      <c r="L21" s="17"/>
      <c r="M21" s="17"/>
    </row>
    <row r="22" spans="2:13">
      <c r="B22" s="12" t="s">
        <v>182</v>
      </c>
      <c r="C22" s="12">
        <v>1</v>
      </c>
      <c r="D22" s="12" t="s">
        <v>13</v>
      </c>
      <c r="E22" s="12" t="s">
        <v>163</v>
      </c>
      <c r="F22" s="12">
        <v>20</v>
      </c>
      <c r="G22" s="12">
        <v>2031</v>
      </c>
      <c r="H22" s="17"/>
      <c r="I22" s="17"/>
      <c r="J22" s="17"/>
      <c r="K22" s="17"/>
      <c r="L22" s="17"/>
      <c r="M22" s="17"/>
    </row>
    <row r="23" spans="2:13">
      <c r="B23" s="12" t="s">
        <v>206</v>
      </c>
      <c r="C23" s="12">
        <v>1</v>
      </c>
      <c r="D23" s="12" t="s">
        <v>13</v>
      </c>
      <c r="E23" s="12" t="s">
        <v>163</v>
      </c>
      <c r="F23" s="12">
        <v>20</v>
      </c>
      <c r="G23" s="12">
        <v>2031</v>
      </c>
      <c r="H23" s="17"/>
      <c r="I23" s="17"/>
      <c r="J23" s="17"/>
      <c r="K23" s="17"/>
      <c r="L23" s="17"/>
      <c r="M23" s="17"/>
    </row>
    <row r="24" spans="2:13">
      <c r="B24" s="12" t="s">
        <v>183</v>
      </c>
      <c r="C24" s="12">
        <v>1</v>
      </c>
      <c r="D24" s="12" t="s">
        <v>13</v>
      </c>
      <c r="E24" s="12" t="s">
        <v>163</v>
      </c>
      <c r="F24" s="12">
        <v>20</v>
      </c>
      <c r="G24" s="12">
        <v>2031</v>
      </c>
      <c r="H24" s="17"/>
      <c r="I24" s="17"/>
      <c r="J24" s="17"/>
      <c r="K24" s="17"/>
      <c r="L24" s="17"/>
      <c r="M24" s="17"/>
    </row>
    <row r="25" spans="2:13">
      <c r="B25" s="9" t="s">
        <v>34</v>
      </c>
      <c r="C25" s="10" t="s">
        <v>0</v>
      </c>
      <c r="D25" s="10" t="s">
        <v>0</v>
      </c>
      <c r="E25" s="10" t="s">
        <v>0</v>
      </c>
      <c r="F25" s="10" t="s">
        <v>0</v>
      </c>
      <c r="G25" s="10" t="s">
        <v>0</v>
      </c>
      <c r="H25" s="11" t="s">
        <v>0</v>
      </c>
      <c r="I25" s="11" t="s">
        <v>0</v>
      </c>
      <c r="J25" s="11" t="s">
        <v>0</v>
      </c>
      <c r="K25" s="11" t="s">
        <v>0</v>
      </c>
      <c r="L25" s="11"/>
      <c r="M25" s="11"/>
    </row>
    <row r="26" spans="2:13">
      <c r="B26" s="12" t="s">
        <v>89</v>
      </c>
      <c r="C26" s="12">
        <v>3</v>
      </c>
      <c r="D26" s="12" t="s">
        <v>13</v>
      </c>
      <c r="E26" s="12" t="s">
        <v>163</v>
      </c>
      <c r="F26" s="12">
        <v>30</v>
      </c>
      <c r="G26" s="12">
        <v>2041</v>
      </c>
      <c r="H26" s="17"/>
      <c r="I26" s="17"/>
      <c r="J26" s="17"/>
      <c r="K26" s="17"/>
      <c r="L26" s="17"/>
      <c r="M26" s="17"/>
    </row>
    <row r="27" spans="2:13">
      <c r="B27" s="12" t="s">
        <v>207</v>
      </c>
      <c r="C27" s="12">
        <v>3</v>
      </c>
      <c r="D27" s="12" t="s">
        <v>13</v>
      </c>
      <c r="E27" s="12" t="s">
        <v>163</v>
      </c>
      <c r="F27" s="12">
        <v>15</v>
      </c>
      <c r="G27" s="12">
        <v>2026</v>
      </c>
      <c r="H27" s="17"/>
      <c r="I27" s="17"/>
      <c r="J27" s="17">
        <v>3</v>
      </c>
      <c r="K27" s="17"/>
      <c r="L27" s="62">
        <f>'Aanschaf nieuw materiaal'!B43</f>
        <v>0</v>
      </c>
      <c r="M27" s="42">
        <f>J27*L27</f>
        <v>0</v>
      </c>
    </row>
    <row r="28" spans="2:13">
      <c r="B28" s="12" t="s">
        <v>90</v>
      </c>
      <c r="C28" s="12">
        <v>2</v>
      </c>
      <c r="D28" s="12" t="s">
        <v>13</v>
      </c>
      <c r="E28" s="12" t="s">
        <v>163</v>
      </c>
      <c r="F28" s="12">
        <v>15</v>
      </c>
      <c r="G28" s="12">
        <v>2026</v>
      </c>
      <c r="H28" s="17"/>
      <c r="I28" s="17"/>
      <c r="J28" s="17">
        <v>2</v>
      </c>
      <c r="K28" s="17"/>
      <c r="L28" s="62">
        <f>'Aanschaf nieuw materiaal'!B45</f>
        <v>0</v>
      </c>
      <c r="M28" s="42">
        <f>J28*L28</f>
        <v>0</v>
      </c>
    </row>
    <row r="29" spans="2:13">
      <c r="B29" s="12" t="s">
        <v>37</v>
      </c>
      <c r="C29" s="12">
        <v>4</v>
      </c>
      <c r="D29" s="12" t="s">
        <v>13</v>
      </c>
      <c r="E29" s="12" t="s">
        <v>163</v>
      </c>
      <c r="F29" s="12">
        <v>30</v>
      </c>
      <c r="G29" s="12">
        <v>2041</v>
      </c>
      <c r="H29" s="17"/>
      <c r="I29" s="17"/>
      <c r="J29" s="17"/>
      <c r="K29" s="17"/>
      <c r="L29" s="17"/>
      <c r="M29" s="17"/>
    </row>
    <row r="30" spans="2:13">
      <c r="B30" s="12" t="s">
        <v>136</v>
      </c>
      <c r="C30" s="12">
        <v>3</v>
      </c>
      <c r="D30" s="12" t="s">
        <v>13</v>
      </c>
      <c r="E30" s="12" t="s">
        <v>163</v>
      </c>
      <c r="F30" s="12">
        <v>15</v>
      </c>
      <c r="G30" s="12">
        <v>2026</v>
      </c>
      <c r="H30" s="17"/>
      <c r="I30" s="17"/>
      <c r="J30" s="17">
        <v>3</v>
      </c>
      <c r="K30" s="17"/>
      <c r="L30" s="62">
        <f>'Aanschaf nieuw materiaal'!B37</f>
        <v>0</v>
      </c>
      <c r="M30" s="42">
        <f>J30*L30</f>
        <v>0</v>
      </c>
    </row>
    <row r="31" spans="2:13">
      <c r="B31" s="12" t="s">
        <v>39</v>
      </c>
      <c r="C31" s="12">
        <v>2</v>
      </c>
      <c r="D31" s="12" t="s">
        <v>13</v>
      </c>
      <c r="E31" s="12" t="s">
        <v>163</v>
      </c>
      <c r="F31" s="12">
        <v>15</v>
      </c>
      <c r="G31" s="12">
        <v>2026</v>
      </c>
      <c r="H31" s="17"/>
      <c r="I31" s="17"/>
      <c r="J31" s="17">
        <v>2</v>
      </c>
      <c r="K31" s="17"/>
      <c r="L31" s="62">
        <f>'Aanschaf nieuw materiaal'!B38</f>
        <v>0</v>
      </c>
      <c r="M31" s="42">
        <f>J31*L31</f>
        <v>0</v>
      </c>
    </row>
    <row r="32" spans="2:13">
      <c r="B32" s="12" t="s">
        <v>40</v>
      </c>
      <c r="C32" s="12">
        <v>1</v>
      </c>
      <c r="D32" s="12" t="s">
        <v>13</v>
      </c>
      <c r="E32" s="12" t="s">
        <v>163</v>
      </c>
      <c r="F32" s="12">
        <v>5</v>
      </c>
      <c r="G32" s="12">
        <v>2016</v>
      </c>
      <c r="H32" s="17"/>
      <c r="I32" s="17">
        <v>1</v>
      </c>
      <c r="J32" s="17"/>
      <c r="K32" s="17"/>
      <c r="L32" s="62">
        <f>'Aanschaf nieuw materiaal'!B34</f>
        <v>0</v>
      </c>
      <c r="M32" s="42">
        <f>I32*L32</f>
        <v>0</v>
      </c>
    </row>
    <row r="33" spans="2:13">
      <c r="B33" s="20" t="s">
        <v>113</v>
      </c>
      <c r="C33" s="12">
        <v>2</v>
      </c>
      <c r="D33" s="12" t="s">
        <v>0</v>
      </c>
      <c r="E33" s="12" t="s">
        <v>163</v>
      </c>
      <c r="F33" s="12">
        <v>5</v>
      </c>
      <c r="G33" s="12">
        <v>2016</v>
      </c>
      <c r="H33" s="17"/>
      <c r="I33" s="17">
        <v>2</v>
      </c>
      <c r="J33" s="17"/>
      <c r="K33" s="17"/>
      <c r="L33" s="62">
        <f>'Aanschaf nieuw materiaal'!B46</f>
        <v>0</v>
      </c>
      <c r="M33" s="42">
        <f>I33*L33</f>
        <v>0</v>
      </c>
    </row>
    <row r="34" spans="2:13">
      <c r="B34" s="12" t="s">
        <v>71</v>
      </c>
      <c r="C34" s="12">
        <v>8</v>
      </c>
      <c r="D34" s="12" t="s">
        <v>13</v>
      </c>
      <c r="E34" s="12" t="s">
        <v>163</v>
      </c>
      <c r="F34" s="12">
        <v>15</v>
      </c>
      <c r="G34" s="12">
        <v>2026</v>
      </c>
      <c r="H34" s="17"/>
      <c r="I34" s="17"/>
      <c r="J34" s="17">
        <v>8</v>
      </c>
      <c r="K34" s="17"/>
      <c r="L34" s="62">
        <f>'Aanschaf nieuw materiaal'!B39</f>
        <v>0</v>
      </c>
      <c r="M34" s="42">
        <f>J34*L34</f>
        <v>0</v>
      </c>
    </row>
    <row r="35" spans="2:13">
      <c r="B35" s="12" t="s">
        <v>42</v>
      </c>
      <c r="C35" s="12">
        <v>4</v>
      </c>
      <c r="D35" s="12" t="s">
        <v>13</v>
      </c>
      <c r="E35" s="12" t="s">
        <v>163</v>
      </c>
      <c r="F35" s="12">
        <v>0</v>
      </c>
      <c r="G35" s="12">
        <v>2011</v>
      </c>
      <c r="H35" s="17"/>
      <c r="I35" s="17"/>
      <c r="J35" s="17"/>
      <c r="K35" s="17"/>
      <c r="L35" s="17"/>
      <c r="M35" s="17"/>
    </row>
    <row r="36" spans="2:13">
      <c r="B36" s="12" t="s">
        <v>75</v>
      </c>
      <c r="C36" s="12">
        <v>1</v>
      </c>
      <c r="D36" s="12" t="s">
        <v>13</v>
      </c>
      <c r="E36" s="12" t="s">
        <v>56</v>
      </c>
      <c r="F36" s="12">
        <v>15</v>
      </c>
      <c r="G36" s="12">
        <v>2030</v>
      </c>
      <c r="H36" s="17"/>
      <c r="I36" s="17"/>
      <c r="J36" s="17"/>
      <c r="K36" s="17"/>
      <c r="L36" s="17"/>
      <c r="M36" s="17"/>
    </row>
    <row r="37" spans="2:13">
      <c r="B37" s="20" t="s">
        <v>75</v>
      </c>
      <c r="C37" s="12">
        <v>2</v>
      </c>
      <c r="D37" s="12" t="s">
        <v>13</v>
      </c>
      <c r="E37" s="12" t="s">
        <v>163</v>
      </c>
      <c r="F37" s="12">
        <v>15</v>
      </c>
      <c r="G37" s="12">
        <v>2026</v>
      </c>
      <c r="H37" s="17"/>
      <c r="I37" s="17"/>
      <c r="J37" s="17">
        <v>2</v>
      </c>
      <c r="K37" s="17"/>
      <c r="L37" s="62">
        <f>'Aanschaf nieuw materiaal'!B47</f>
        <v>0</v>
      </c>
      <c r="M37" s="42">
        <f>J37*L37</f>
        <v>0</v>
      </c>
    </row>
    <row r="38" spans="2:13">
      <c r="B38" s="9" t="s">
        <v>43</v>
      </c>
      <c r="C38" s="10" t="s">
        <v>0</v>
      </c>
      <c r="D38" s="10" t="s">
        <v>0</v>
      </c>
      <c r="E38" s="10" t="s">
        <v>0</v>
      </c>
      <c r="F38" s="10" t="s">
        <v>0</v>
      </c>
      <c r="G38" s="10" t="s">
        <v>0</v>
      </c>
      <c r="H38" s="11" t="s">
        <v>0</v>
      </c>
      <c r="I38" s="11" t="s">
        <v>0</v>
      </c>
      <c r="J38" s="11" t="s">
        <v>0</v>
      </c>
      <c r="K38" s="11" t="s">
        <v>0</v>
      </c>
      <c r="L38" s="11"/>
      <c r="M38" s="11"/>
    </row>
    <row r="39" spans="2:13">
      <c r="B39" s="12" t="s">
        <v>151</v>
      </c>
      <c r="C39" s="12">
        <v>2</v>
      </c>
      <c r="D39" s="12" t="s">
        <v>13</v>
      </c>
      <c r="E39" s="12" t="s">
        <v>177</v>
      </c>
      <c r="F39" s="12">
        <v>10</v>
      </c>
      <c r="G39" s="12">
        <v>2013</v>
      </c>
      <c r="H39" s="17"/>
      <c r="I39" s="17"/>
      <c r="J39" s="17"/>
      <c r="K39" s="17"/>
      <c r="L39" s="17"/>
      <c r="M39" s="17"/>
    </row>
    <row r="40" spans="2:13">
      <c r="B40" s="12" t="s">
        <v>47</v>
      </c>
      <c r="C40" s="12">
        <v>2</v>
      </c>
      <c r="D40" s="12" t="s">
        <v>48</v>
      </c>
      <c r="E40" s="12" t="s">
        <v>177</v>
      </c>
      <c r="F40" s="12">
        <v>10</v>
      </c>
      <c r="G40" s="12">
        <v>2013</v>
      </c>
      <c r="H40" s="17"/>
      <c r="I40" s="17"/>
      <c r="J40" s="17"/>
      <c r="K40" s="17"/>
      <c r="L40" s="17"/>
      <c r="M40" s="17"/>
    </row>
    <row r="41" spans="2:13">
      <c r="B41" s="12" t="s">
        <v>52</v>
      </c>
      <c r="C41" s="12">
        <v>2</v>
      </c>
      <c r="D41" s="12" t="s">
        <v>13</v>
      </c>
      <c r="E41" s="12" t="s">
        <v>163</v>
      </c>
      <c r="F41" s="12">
        <v>15</v>
      </c>
      <c r="G41" s="12">
        <v>2026</v>
      </c>
      <c r="H41" s="17"/>
      <c r="I41" s="17"/>
      <c r="J41" s="17">
        <v>2</v>
      </c>
      <c r="K41" s="17"/>
      <c r="L41" s="62">
        <f>'Aanschaf nieuw materiaal'!B73</f>
        <v>0</v>
      </c>
      <c r="M41" s="42">
        <f>J41*L41</f>
        <v>0</v>
      </c>
    </row>
    <row r="42" spans="2:13">
      <c r="B42" s="12" t="s">
        <v>52</v>
      </c>
      <c r="C42" s="12">
        <v>1</v>
      </c>
      <c r="D42" s="12" t="s">
        <v>13</v>
      </c>
      <c r="E42" s="12" t="s">
        <v>208</v>
      </c>
      <c r="F42" s="12">
        <v>15</v>
      </c>
      <c r="G42" s="12">
        <v>2009</v>
      </c>
      <c r="H42" s="17"/>
      <c r="I42" s="17"/>
      <c r="J42" s="17"/>
      <c r="K42" s="17"/>
      <c r="L42" s="17"/>
      <c r="M42" s="17"/>
    </row>
    <row r="43" spans="2:13">
      <c r="B43" s="12" t="s">
        <v>209</v>
      </c>
      <c r="C43" s="12">
        <v>1</v>
      </c>
      <c r="D43" s="12" t="s">
        <v>13</v>
      </c>
      <c r="E43" s="12" t="s">
        <v>163</v>
      </c>
      <c r="F43" s="12">
        <v>15</v>
      </c>
      <c r="G43" s="12">
        <v>2026</v>
      </c>
      <c r="H43" s="17"/>
      <c r="I43" s="17"/>
      <c r="J43" s="17">
        <v>1</v>
      </c>
      <c r="K43" s="17"/>
      <c r="L43" s="62">
        <f>'Aanschaf nieuw materiaal'!B73</f>
        <v>0</v>
      </c>
      <c r="M43" s="42">
        <f>J43*L43</f>
        <v>0</v>
      </c>
    </row>
    <row r="44" spans="2:13">
      <c r="B44" s="12" t="s">
        <v>108</v>
      </c>
      <c r="C44" s="12">
        <v>2</v>
      </c>
      <c r="D44" s="12" t="s">
        <v>13</v>
      </c>
      <c r="E44" s="12" t="s">
        <v>163</v>
      </c>
      <c r="F44" s="12">
        <v>15</v>
      </c>
      <c r="G44" s="12">
        <v>2026</v>
      </c>
      <c r="H44" s="17"/>
      <c r="I44" s="17"/>
      <c r="J44" s="17">
        <v>2</v>
      </c>
      <c r="K44" s="17"/>
      <c r="L44" s="62">
        <f>'Aanschaf nieuw materiaal'!B72</f>
        <v>0</v>
      </c>
      <c r="M44" s="42">
        <f>J44*L44</f>
        <v>0</v>
      </c>
    </row>
    <row r="45" spans="2:13">
      <c r="B45" s="12" t="s">
        <v>77</v>
      </c>
      <c r="C45" s="12">
        <v>6</v>
      </c>
      <c r="D45" s="12" t="s">
        <v>13</v>
      </c>
      <c r="E45" s="12" t="s">
        <v>163</v>
      </c>
      <c r="F45" s="12">
        <v>15</v>
      </c>
      <c r="G45" s="12">
        <v>2026</v>
      </c>
      <c r="H45" s="17"/>
      <c r="I45" s="17"/>
      <c r="J45" s="17">
        <v>6</v>
      </c>
      <c r="K45" s="17"/>
      <c r="L45" s="62">
        <f>'Aanschaf nieuw materiaal'!B84</f>
        <v>0</v>
      </c>
      <c r="M45" s="42">
        <f>J45*L45</f>
        <v>0</v>
      </c>
    </row>
    <row r="46" spans="2:13">
      <c r="B46" s="12" t="s">
        <v>55</v>
      </c>
      <c r="C46" s="12">
        <v>12</v>
      </c>
      <c r="D46" s="12" t="s">
        <v>13</v>
      </c>
      <c r="E46" s="12" t="s">
        <v>163</v>
      </c>
      <c r="F46" s="12">
        <v>8</v>
      </c>
      <c r="G46" s="12">
        <v>2019</v>
      </c>
      <c r="H46" s="17"/>
      <c r="I46" s="17"/>
      <c r="J46" s="17"/>
      <c r="K46" s="17"/>
      <c r="L46" s="17"/>
      <c r="M46" s="17"/>
    </row>
    <row r="47" spans="2:13">
      <c r="B47" s="12" t="s">
        <v>139</v>
      </c>
      <c r="C47" s="12">
        <v>10</v>
      </c>
      <c r="D47" s="12" t="s">
        <v>13</v>
      </c>
      <c r="E47" s="12" t="s">
        <v>163</v>
      </c>
      <c r="F47" s="12">
        <v>8</v>
      </c>
      <c r="G47" s="12">
        <v>2019</v>
      </c>
      <c r="H47" s="17"/>
      <c r="I47" s="17"/>
      <c r="J47" s="17"/>
      <c r="K47" s="17"/>
      <c r="L47" s="17"/>
      <c r="M47" s="17"/>
    </row>
    <row r="48" spans="2:13">
      <c r="B48" s="12" t="s">
        <v>57</v>
      </c>
      <c r="C48" s="12">
        <v>1</v>
      </c>
      <c r="D48" s="12" t="s">
        <v>25</v>
      </c>
      <c r="E48" s="12" t="s">
        <v>51</v>
      </c>
      <c r="F48" s="12">
        <v>20</v>
      </c>
      <c r="G48" s="12">
        <v>2006</v>
      </c>
      <c r="H48" s="17"/>
      <c r="I48" s="17"/>
      <c r="J48" s="17"/>
      <c r="K48" s="17"/>
      <c r="L48" s="17"/>
      <c r="M48" s="17"/>
    </row>
    <row r="49" spans="2:13">
      <c r="B49" s="12" t="s">
        <v>140</v>
      </c>
      <c r="C49" s="12">
        <v>1</v>
      </c>
      <c r="D49" s="12" t="s">
        <v>13</v>
      </c>
      <c r="E49" s="12" t="s">
        <v>163</v>
      </c>
      <c r="F49" s="12">
        <v>20</v>
      </c>
      <c r="G49" s="12">
        <v>2031</v>
      </c>
      <c r="H49" s="17"/>
      <c r="I49" s="17"/>
      <c r="J49" s="17"/>
      <c r="K49" s="17"/>
      <c r="L49" s="17"/>
      <c r="M49" s="17"/>
    </row>
    <row r="50" spans="2:13">
      <c r="B50" s="12" t="s">
        <v>58</v>
      </c>
      <c r="C50" s="12">
        <v>2</v>
      </c>
      <c r="D50" s="12" t="s">
        <v>13</v>
      </c>
      <c r="E50" s="12" t="s">
        <v>14</v>
      </c>
      <c r="F50" s="12">
        <v>8</v>
      </c>
      <c r="G50" s="12">
        <v>2024</v>
      </c>
      <c r="H50" s="17">
        <v>2</v>
      </c>
      <c r="I50" s="17"/>
      <c r="J50" s="17"/>
      <c r="K50" s="17"/>
      <c r="L50" s="62">
        <f>'Aanschaf nieuw materiaal'!B60</f>
        <v>0</v>
      </c>
      <c r="M50" s="42">
        <f>H50*L50</f>
        <v>0</v>
      </c>
    </row>
    <row r="51" spans="2:13" ht="21">
      <c r="B51" s="12" t="s">
        <v>59</v>
      </c>
      <c r="C51" s="12">
        <v>1</v>
      </c>
      <c r="D51" s="12" t="s">
        <v>13</v>
      </c>
      <c r="E51" s="12" t="s">
        <v>163</v>
      </c>
      <c r="F51" s="12">
        <v>20</v>
      </c>
      <c r="G51" s="12">
        <v>2031</v>
      </c>
      <c r="H51" s="17"/>
      <c r="I51" s="17"/>
      <c r="J51" s="17"/>
      <c r="K51" s="17"/>
      <c r="L51" s="17"/>
      <c r="M51" s="17"/>
    </row>
    <row r="52" spans="2:13">
      <c r="B52" s="12" t="s">
        <v>210</v>
      </c>
      <c r="C52" s="12">
        <v>2</v>
      </c>
      <c r="D52" s="12" t="s">
        <v>13</v>
      </c>
      <c r="E52" s="12" t="s">
        <v>163</v>
      </c>
      <c r="F52" s="12">
        <v>8</v>
      </c>
      <c r="G52" s="12">
        <v>2019</v>
      </c>
      <c r="H52" s="17"/>
      <c r="I52" s="17"/>
      <c r="J52" s="17"/>
      <c r="K52" s="17"/>
      <c r="L52" s="17"/>
      <c r="M52" s="17"/>
    </row>
    <row r="53" spans="2:13">
      <c r="B53" s="12" t="s">
        <v>210</v>
      </c>
      <c r="C53" s="12">
        <v>1</v>
      </c>
      <c r="D53" s="12" t="s">
        <v>13</v>
      </c>
      <c r="E53" s="12" t="s">
        <v>53</v>
      </c>
      <c r="F53" s="12">
        <v>8</v>
      </c>
      <c r="G53" s="12">
        <v>2027</v>
      </c>
      <c r="H53" s="17"/>
      <c r="I53" s="17"/>
      <c r="J53" s="17"/>
      <c r="K53" s="17">
        <v>1</v>
      </c>
      <c r="L53" s="62">
        <f>'Aanschaf nieuw materiaal'!B64</f>
        <v>0</v>
      </c>
      <c r="M53" s="42">
        <f>K53*L53</f>
        <v>0</v>
      </c>
    </row>
    <row r="54" spans="2:13">
      <c r="B54" s="12" t="s">
        <v>63</v>
      </c>
      <c r="C54" s="12">
        <v>2</v>
      </c>
      <c r="D54" s="12" t="s">
        <v>13</v>
      </c>
      <c r="E54" s="12" t="s">
        <v>163</v>
      </c>
      <c r="F54" s="12">
        <v>15</v>
      </c>
      <c r="G54" s="12">
        <v>2026</v>
      </c>
      <c r="H54" s="17"/>
      <c r="I54" s="17"/>
      <c r="J54" s="17">
        <v>2</v>
      </c>
      <c r="K54" s="17"/>
      <c r="L54" s="62">
        <f>'Aanschaf nieuw materiaal'!B69</f>
        <v>0</v>
      </c>
      <c r="M54" s="42">
        <f>J54*L54</f>
        <v>0</v>
      </c>
    </row>
    <row r="55" spans="2:13">
      <c r="B55" s="12" t="s">
        <v>149</v>
      </c>
      <c r="C55" s="12">
        <v>4</v>
      </c>
      <c r="D55" s="12" t="s">
        <v>13</v>
      </c>
      <c r="E55" s="12" t="s">
        <v>163</v>
      </c>
      <c r="F55" s="12">
        <v>10</v>
      </c>
      <c r="G55" s="12">
        <v>2021</v>
      </c>
      <c r="H55" s="17"/>
      <c r="I55" s="17"/>
      <c r="J55" s="17"/>
      <c r="K55" s="17"/>
      <c r="L55" s="17"/>
      <c r="M55" s="17"/>
    </row>
    <row r="56" spans="2:13" ht="21">
      <c r="L56" s="20" t="s">
        <v>354</v>
      </c>
      <c r="M56" s="42">
        <f>SUM(M4:M55)</f>
        <v>0</v>
      </c>
    </row>
  </sheetData>
  <sheetProtection algorithmName="SHA-512" hashValue="0sP0zsQ0LyKpGXjYgtjXKys79jleqNOWnaY85aAWEK6ymj+u381koUgwBVtNUXH+RYI+nMvw63imgKJ3sYtsEQ==" saltValue="rkgeEuSAhN85+4afbIp0EA==" spinCount="100000" sheet="1" formatCells="0" formatColumns="0" formatRows="0" insertColumns="0" insertRows="0" insertHyperlinks="0" deleteColumns="0" deleteRows="0" sort="0" autoFilter="0" pivotTables="0"/>
  <pageMargins left="0" right="0" top="0" bottom="0" header="0" footer="0"/>
  <pageSetup paperSize="0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DEA1-5C50-4911-9EBD-37364C62386B}">
  <dimension ref="B1:N145"/>
  <sheetViews>
    <sheetView showGridLines="0" zoomScaleNormal="10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Q40" sqref="Q40"/>
    </sheetView>
  </sheetViews>
  <sheetFormatPr defaultColWidth="9.140625" defaultRowHeight="15"/>
  <cols>
    <col min="1" max="1" width="2.85546875" style="1" customWidth="1"/>
    <col min="2" max="2" width="46.42578125" style="1" customWidth="1"/>
    <col min="3" max="3" width="8.140625" style="1" customWidth="1"/>
    <col min="4" max="4" width="12.140625" style="1" customWidth="1"/>
    <col min="5" max="5" width="7.5703125" style="1" customWidth="1"/>
    <col min="6" max="6" width="5.42578125" style="1" customWidth="1"/>
    <col min="7" max="7" width="7.5703125" style="1" customWidth="1"/>
    <col min="8" max="11" width="9.140625" style="1" customWidth="1"/>
    <col min="12" max="16384" width="9.140625" style="1"/>
  </cols>
  <sheetData>
    <row r="1" spans="2:13">
      <c r="B1" s="22" t="s">
        <v>244</v>
      </c>
      <c r="C1" s="2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>
        <v>2024</v>
      </c>
      <c r="I1" s="4">
        <v>2025</v>
      </c>
      <c r="J1" s="4">
        <v>2026</v>
      </c>
      <c r="K1" s="4">
        <v>2027</v>
      </c>
      <c r="L1" s="4"/>
      <c r="M1" s="4"/>
    </row>
    <row r="2" spans="2:13" ht="34.5">
      <c r="B2" s="5" t="s">
        <v>3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23" t="s">
        <v>243</v>
      </c>
      <c r="I2" s="23" t="s">
        <v>243</v>
      </c>
      <c r="J2" s="23" t="s">
        <v>243</v>
      </c>
      <c r="K2" s="23" t="s">
        <v>243</v>
      </c>
      <c r="L2" s="23" t="s">
        <v>345</v>
      </c>
      <c r="M2" s="23" t="s">
        <v>346</v>
      </c>
    </row>
    <row r="3" spans="2:13">
      <c r="B3" s="9" t="s">
        <v>11</v>
      </c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/>
      <c r="M3" s="11"/>
    </row>
    <row r="4" spans="2:13">
      <c r="B4" s="12" t="s">
        <v>81</v>
      </c>
      <c r="C4" s="12">
        <v>1</v>
      </c>
      <c r="D4" s="12" t="s">
        <v>82</v>
      </c>
      <c r="E4" s="12" t="s">
        <v>26</v>
      </c>
      <c r="F4" s="12">
        <v>20</v>
      </c>
      <c r="G4" s="12">
        <v>2005</v>
      </c>
      <c r="H4" s="17"/>
      <c r="I4" s="17"/>
      <c r="J4" s="17"/>
      <c r="K4" s="17"/>
      <c r="L4" s="17"/>
      <c r="M4" s="17"/>
    </row>
    <row r="5" spans="2:13">
      <c r="B5" s="12" t="s">
        <v>15</v>
      </c>
      <c r="C5" s="12">
        <v>1</v>
      </c>
      <c r="D5" s="12" t="s">
        <v>82</v>
      </c>
      <c r="E5" s="12" t="s">
        <v>26</v>
      </c>
      <c r="F5" s="12">
        <v>10</v>
      </c>
      <c r="G5" s="12">
        <v>1995</v>
      </c>
      <c r="H5" s="17"/>
      <c r="I5" s="17"/>
      <c r="J5" s="17"/>
      <c r="K5" s="17"/>
      <c r="L5" s="17"/>
      <c r="M5" s="17"/>
    </row>
    <row r="6" spans="2:13">
      <c r="B6" s="12" t="s">
        <v>16</v>
      </c>
      <c r="C6" s="12">
        <v>1</v>
      </c>
      <c r="D6" s="12" t="s">
        <v>82</v>
      </c>
      <c r="E6" s="12" t="s">
        <v>26</v>
      </c>
      <c r="F6" s="12">
        <v>20</v>
      </c>
      <c r="G6" s="12">
        <v>2005</v>
      </c>
      <c r="H6" s="17"/>
      <c r="I6" s="17"/>
      <c r="J6" s="17"/>
      <c r="K6" s="17"/>
      <c r="L6" s="17"/>
      <c r="M6" s="17"/>
    </row>
    <row r="7" spans="2:13">
      <c r="B7" s="12" t="s">
        <v>86</v>
      </c>
      <c r="C7" s="12">
        <v>8</v>
      </c>
      <c r="D7" s="12" t="s">
        <v>13</v>
      </c>
      <c r="E7" s="12" t="s">
        <v>56</v>
      </c>
      <c r="F7" s="12">
        <v>10</v>
      </c>
      <c r="G7" s="12">
        <v>2025</v>
      </c>
      <c r="H7" s="17"/>
      <c r="I7" s="17">
        <v>8</v>
      </c>
      <c r="J7" s="17"/>
      <c r="K7" s="17"/>
      <c r="L7" s="62">
        <f>'Aanschaf nieuw materiaal'!B11</f>
        <v>0</v>
      </c>
      <c r="M7" s="42">
        <f>I7*L7</f>
        <v>0</v>
      </c>
    </row>
    <row r="8" spans="2:13">
      <c r="B8" s="12" t="s">
        <v>20</v>
      </c>
      <c r="C8" s="12">
        <v>6</v>
      </c>
      <c r="D8" s="12" t="s">
        <v>82</v>
      </c>
      <c r="E8" s="12" t="s">
        <v>26</v>
      </c>
      <c r="F8" s="12">
        <v>20</v>
      </c>
      <c r="G8" s="12">
        <v>2005</v>
      </c>
      <c r="H8" s="17"/>
      <c r="I8" s="17"/>
      <c r="J8" s="17"/>
      <c r="K8" s="17"/>
      <c r="L8" s="17"/>
      <c r="M8" s="17"/>
    </row>
    <row r="9" spans="2:13">
      <c r="B9" s="12" t="s">
        <v>21</v>
      </c>
      <c r="C9" s="12">
        <v>6</v>
      </c>
      <c r="D9" s="12" t="s">
        <v>13</v>
      </c>
      <c r="E9" s="12" t="s">
        <v>65</v>
      </c>
      <c r="F9" s="12">
        <v>20</v>
      </c>
      <c r="G9" s="12">
        <v>2020</v>
      </c>
      <c r="H9" s="17"/>
      <c r="I9" s="17"/>
      <c r="J9" s="17"/>
      <c r="K9" s="17"/>
      <c r="L9" s="17"/>
      <c r="M9" s="17"/>
    </row>
    <row r="10" spans="2:13">
      <c r="B10" s="12" t="s">
        <v>22</v>
      </c>
      <c r="C10" s="12">
        <v>1</v>
      </c>
      <c r="D10" s="12" t="s">
        <v>13</v>
      </c>
      <c r="E10" s="12" t="s">
        <v>49</v>
      </c>
      <c r="F10" s="12">
        <v>10</v>
      </c>
      <c r="G10" s="12">
        <v>2015</v>
      </c>
      <c r="H10" s="17"/>
      <c r="I10" s="17"/>
      <c r="J10" s="17"/>
      <c r="K10" s="17"/>
      <c r="L10" s="17"/>
      <c r="M10" s="17"/>
    </row>
    <row r="11" spans="2:13">
      <c r="B11" s="12" t="s">
        <v>130</v>
      </c>
      <c r="C11" s="12">
        <v>10</v>
      </c>
      <c r="D11" s="12" t="s">
        <v>13</v>
      </c>
      <c r="E11" s="12" t="s">
        <v>49</v>
      </c>
      <c r="F11" s="12">
        <v>0</v>
      </c>
      <c r="G11" s="12">
        <v>2005</v>
      </c>
      <c r="H11" s="17"/>
      <c r="I11" s="17"/>
      <c r="J11" s="17"/>
      <c r="K11" s="17"/>
      <c r="L11" s="17"/>
      <c r="M11" s="17"/>
    </row>
    <row r="12" spans="2:13">
      <c r="B12" s="9" t="s">
        <v>29</v>
      </c>
      <c r="C12" s="10" t="s">
        <v>0</v>
      </c>
      <c r="D12" s="10" t="s">
        <v>0</v>
      </c>
      <c r="E12" s="10" t="s">
        <v>0</v>
      </c>
      <c r="F12" s="10" t="s">
        <v>0</v>
      </c>
      <c r="G12" s="10" t="s">
        <v>0</v>
      </c>
      <c r="H12" s="11" t="s">
        <v>0</v>
      </c>
      <c r="I12" s="11" t="s">
        <v>0</v>
      </c>
      <c r="J12" s="11" t="s">
        <v>0</v>
      </c>
      <c r="K12" s="11" t="s">
        <v>0</v>
      </c>
      <c r="L12" s="11"/>
      <c r="M12" s="11"/>
    </row>
    <row r="13" spans="2:13">
      <c r="B13" s="12" t="s">
        <v>199</v>
      </c>
      <c r="C13" s="12">
        <v>2</v>
      </c>
      <c r="D13" s="12" t="s">
        <v>82</v>
      </c>
      <c r="E13" s="12" t="s">
        <v>26</v>
      </c>
      <c r="F13" s="12">
        <v>20</v>
      </c>
      <c r="G13" s="12">
        <v>2005</v>
      </c>
      <c r="H13" s="17"/>
      <c r="I13" s="17"/>
      <c r="J13" s="17"/>
      <c r="K13" s="17"/>
      <c r="L13" s="17"/>
      <c r="M13" s="17"/>
    </row>
    <row r="14" spans="2:13">
      <c r="B14" s="12" t="s">
        <v>32</v>
      </c>
      <c r="C14" s="12">
        <v>4</v>
      </c>
      <c r="D14" s="12" t="s">
        <v>61</v>
      </c>
      <c r="E14" s="12" t="s">
        <v>26</v>
      </c>
      <c r="F14" s="12">
        <v>20</v>
      </c>
      <c r="G14" s="12">
        <v>2005</v>
      </c>
      <c r="H14" s="17"/>
      <c r="I14" s="17"/>
      <c r="J14" s="17"/>
      <c r="K14" s="17"/>
      <c r="L14" s="17"/>
      <c r="M14" s="17"/>
    </row>
    <row r="15" spans="2:13" ht="21">
      <c r="B15" s="12" t="s">
        <v>33</v>
      </c>
      <c r="C15" s="12">
        <v>2</v>
      </c>
      <c r="D15" s="12" t="s">
        <v>13</v>
      </c>
      <c r="E15" s="12" t="s">
        <v>154</v>
      </c>
      <c r="F15" s="12">
        <v>20</v>
      </c>
      <c r="G15" s="12">
        <v>2024</v>
      </c>
      <c r="H15" s="17">
        <v>2</v>
      </c>
      <c r="I15" s="17"/>
      <c r="J15" s="17"/>
      <c r="K15" s="17"/>
      <c r="L15" s="62">
        <f>'Aanschaf nieuw materiaal'!B29</f>
        <v>0</v>
      </c>
      <c r="M15" s="42">
        <f>H15*L15</f>
        <v>0</v>
      </c>
    </row>
    <row r="16" spans="2:13">
      <c r="B16" s="12" t="s">
        <v>200</v>
      </c>
      <c r="C16" s="12">
        <v>4</v>
      </c>
      <c r="D16" s="12" t="s">
        <v>13</v>
      </c>
      <c r="E16" s="12" t="s">
        <v>84</v>
      </c>
      <c r="F16" s="12">
        <v>15</v>
      </c>
      <c r="G16" s="12">
        <v>2033</v>
      </c>
      <c r="H16" s="17"/>
      <c r="I16" s="17"/>
      <c r="J16" s="17"/>
      <c r="K16" s="17"/>
      <c r="L16" s="17"/>
      <c r="M16" s="17"/>
    </row>
    <row r="17" spans="2:13">
      <c r="B17" s="9" t="s">
        <v>34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1" t="s">
        <v>0</v>
      </c>
      <c r="I17" s="11" t="s">
        <v>0</v>
      </c>
      <c r="J17" s="11" t="s">
        <v>0</v>
      </c>
      <c r="K17" s="11" t="s">
        <v>0</v>
      </c>
      <c r="L17" s="11"/>
      <c r="M17" s="11"/>
    </row>
    <row r="18" spans="2:13">
      <c r="B18" s="12" t="s">
        <v>89</v>
      </c>
      <c r="C18" s="12">
        <v>3</v>
      </c>
      <c r="D18" s="12" t="s">
        <v>82</v>
      </c>
      <c r="E18" s="12" t="s">
        <v>26</v>
      </c>
      <c r="F18" s="12">
        <v>30</v>
      </c>
      <c r="G18" s="12">
        <v>2015</v>
      </c>
      <c r="H18" s="17"/>
      <c r="I18" s="17"/>
      <c r="J18" s="17"/>
      <c r="K18" s="17"/>
      <c r="L18" s="17"/>
      <c r="M18" s="17"/>
    </row>
    <row r="19" spans="2:13">
      <c r="B19" s="12" t="s">
        <v>112</v>
      </c>
      <c r="C19" s="12">
        <v>3</v>
      </c>
      <c r="D19" s="12" t="s">
        <v>82</v>
      </c>
      <c r="E19" s="12" t="s">
        <v>26</v>
      </c>
      <c r="F19" s="12">
        <v>15</v>
      </c>
      <c r="G19" s="12">
        <v>2000</v>
      </c>
      <c r="H19" s="17"/>
      <c r="I19" s="17"/>
      <c r="J19" s="17"/>
      <c r="K19" s="17"/>
      <c r="L19" s="17"/>
      <c r="M19" s="17"/>
    </row>
    <row r="20" spans="2:13">
      <c r="B20" s="12" t="s">
        <v>176</v>
      </c>
      <c r="C20" s="12">
        <v>1</v>
      </c>
      <c r="D20" s="12" t="s">
        <v>82</v>
      </c>
      <c r="E20" s="12" t="s">
        <v>26</v>
      </c>
      <c r="F20" s="12">
        <v>20</v>
      </c>
      <c r="G20" s="12">
        <v>2005</v>
      </c>
      <c r="H20" s="17"/>
      <c r="I20" s="17"/>
      <c r="J20" s="17"/>
      <c r="K20" s="17"/>
      <c r="L20" s="17"/>
      <c r="M20" s="17"/>
    </row>
    <row r="21" spans="2:13">
      <c r="B21" s="12" t="s">
        <v>136</v>
      </c>
      <c r="C21" s="12">
        <v>4</v>
      </c>
      <c r="D21" s="12" t="s">
        <v>13</v>
      </c>
      <c r="E21" s="12" t="s">
        <v>65</v>
      </c>
      <c r="F21" s="12">
        <v>15</v>
      </c>
      <c r="G21" s="12">
        <v>2015</v>
      </c>
      <c r="H21" s="17"/>
      <c r="I21" s="17"/>
      <c r="J21" s="17"/>
      <c r="K21" s="17"/>
      <c r="L21" s="17"/>
      <c r="M21" s="17"/>
    </row>
    <row r="22" spans="2:13">
      <c r="B22" s="12" t="s">
        <v>91</v>
      </c>
      <c r="C22" s="12">
        <v>1</v>
      </c>
      <c r="D22" s="12" t="s">
        <v>82</v>
      </c>
      <c r="E22" s="12" t="s">
        <v>26</v>
      </c>
      <c r="F22" s="12">
        <v>15</v>
      </c>
      <c r="G22" s="12">
        <v>2000</v>
      </c>
      <c r="H22" s="17"/>
      <c r="I22" s="17"/>
      <c r="J22" s="17"/>
      <c r="K22" s="17"/>
      <c r="L22" s="17"/>
      <c r="M22" s="17"/>
    </row>
    <row r="23" spans="2:13">
      <c r="B23" s="12" t="s">
        <v>201</v>
      </c>
      <c r="C23" s="12">
        <v>2</v>
      </c>
      <c r="D23" s="12" t="s">
        <v>13</v>
      </c>
      <c r="E23" s="12" t="s">
        <v>84</v>
      </c>
      <c r="F23" s="12">
        <v>15</v>
      </c>
      <c r="G23" s="12">
        <v>2033</v>
      </c>
      <c r="H23" s="17"/>
      <c r="I23" s="17"/>
      <c r="J23" s="17"/>
      <c r="K23" s="17"/>
      <c r="L23" s="17"/>
      <c r="M23" s="17"/>
    </row>
    <row r="24" spans="2:13">
      <c r="B24" s="12" t="s">
        <v>41</v>
      </c>
      <c r="C24" s="12">
        <v>2</v>
      </c>
      <c r="D24" s="12" t="s">
        <v>13</v>
      </c>
      <c r="E24" s="12" t="s">
        <v>49</v>
      </c>
      <c r="F24" s="12">
        <v>5</v>
      </c>
      <c r="G24" s="12">
        <v>2010</v>
      </c>
      <c r="H24" s="17"/>
      <c r="I24" s="17"/>
      <c r="J24" s="17">
        <v>2</v>
      </c>
      <c r="K24" s="17"/>
      <c r="L24" s="62">
        <f>'Aanschaf nieuw materiaal'!B35</f>
        <v>0</v>
      </c>
      <c r="M24" s="42">
        <f>J24*L24</f>
        <v>0</v>
      </c>
    </row>
    <row r="25" spans="2:13">
      <c r="B25" s="12" t="s">
        <v>71</v>
      </c>
      <c r="C25" s="12">
        <v>3</v>
      </c>
      <c r="D25" s="12" t="s">
        <v>25</v>
      </c>
      <c r="E25" s="12" t="s">
        <v>26</v>
      </c>
      <c r="F25" s="12">
        <v>15</v>
      </c>
      <c r="G25" s="12">
        <v>2000</v>
      </c>
      <c r="H25" s="17"/>
      <c r="I25" s="17"/>
      <c r="J25" s="17"/>
      <c r="K25" s="17"/>
      <c r="L25" s="17"/>
      <c r="M25" s="17"/>
    </row>
    <row r="26" spans="2:13">
      <c r="B26" s="12" t="s">
        <v>42</v>
      </c>
      <c r="C26" s="12">
        <v>2</v>
      </c>
      <c r="D26" s="12" t="s">
        <v>61</v>
      </c>
      <c r="E26" s="12" t="s">
        <v>26</v>
      </c>
      <c r="F26" s="12">
        <v>0</v>
      </c>
      <c r="G26" s="12">
        <v>1985</v>
      </c>
      <c r="H26" s="17"/>
      <c r="I26" s="17"/>
      <c r="J26" s="17"/>
      <c r="K26" s="17"/>
      <c r="L26" s="17"/>
      <c r="M26" s="17"/>
    </row>
    <row r="27" spans="2:13">
      <c r="B27" s="12" t="s">
        <v>75</v>
      </c>
      <c r="C27" s="12">
        <v>4</v>
      </c>
      <c r="D27" s="12" t="s">
        <v>82</v>
      </c>
      <c r="E27" s="12" t="s">
        <v>26</v>
      </c>
      <c r="F27" s="12">
        <v>15</v>
      </c>
      <c r="G27" s="12">
        <v>2000</v>
      </c>
      <c r="H27" s="17"/>
      <c r="I27" s="17"/>
      <c r="J27" s="17"/>
      <c r="K27" s="17"/>
      <c r="L27" s="17"/>
      <c r="M27" s="17"/>
    </row>
    <row r="28" spans="2:13">
      <c r="B28" s="9" t="s">
        <v>43</v>
      </c>
      <c r="C28" s="10" t="s">
        <v>0</v>
      </c>
      <c r="D28" s="10" t="s">
        <v>0</v>
      </c>
      <c r="E28" s="10" t="s">
        <v>0</v>
      </c>
      <c r="F28" s="10" t="s">
        <v>0</v>
      </c>
      <c r="G28" s="10" t="s">
        <v>0</v>
      </c>
      <c r="H28" s="11" t="s">
        <v>0</v>
      </c>
      <c r="I28" s="11" t="s">
        <v>0</v>
      </c>
      <c r="J28" s="11" t="s">
        <v>0</v>
      </c>
      <c r="K28" s="11" t="s">
        <v>0</v>
      </c>
      <c r="L28" s="11"/>
      <c r="M28" s="11"/>
    </row>
    <row r="29" spans="2:13">
      <c r="B29" s="12" t="s">
        <v>47</v>
      </c>
      <c r="C29" s="12">
        <v>1</v>
      </c>
      <c r="D29" s="12" t="s">
        <v>48</v>
      </c>
      <c r="E29" s="12" t="s">
        <v>56</v>
      </c>
      <c r="F29" s="12">
        <v>10</v>
      </c>
      <c r="G29" s="12">
        <v>2025</v>
      </c>
      <c r="H29" s="17"/>
      <c r="I29" s="17">
        <v>1</v>
      </c>
      <c r="J29" s="17"/>
      <c r="K29" s="17"/>
      <c r="L29" s="62">
        <f>'Aanschaf nieuw materiaal'!B86</f>
        <v>0</v>
      </c>
      <c r="M29" s="42">
        <f>I29*L29</f>
        <v>0</v>
      </c>
    </row>
    <row r="30" spans="2:13">
      <c r="B30" s="12" t="s">
        <v>145</v>
      </c>
      <c r="C30" s="12">
        <v>1</v>
      </c>
      <c r="D30" s="12" t="s">
        <v>13</v>
      </c>
      <c r="E30" s="12" t="s">
        <v>118</v>
      </c>
      <c r="F30" s="12">
        <v>10</v>
      </c>
      <c r="G30" s="12">
        <v>2030</v>
      </c>
      <c r="H30" s="17"/>
      <c r="I30" s="17"/>
      <c r="J30" s="17"/>
      <c r="K30" s="17"/>
      <c r="L30" s="17"/>
      <c r="M30" s="17"/>
    </row>
    <row r="31" spans="2:13">
      <c r="B31" s="12" t="s">
        <v>52</v>
      </c>
      <c r="C31" s="12">
        <v>1</v>
      </c>
      <c r="D31" s="12" t="s">
        <v>13</v>
      </c>
      <c r="E31" s="12" t="s">
        <v>46</v>
      </c>
      <c r="F31" s="12">
        <v>15</v>
      </c>
      <c r="G31" s="12">
        <v>2025</v>
      </c>
      <c r="H31" s="17"/>
      <c r="I31" s="17">
        <v>1</v>
      </c>
      <c r="J31" s="17"/>
      <c r="K31" s="17"/>
      <c r="L31" s="62">
        <f>'Aanschaf nieuw materiaal'!B73</f>
        <v>0</v>
      </c>
      <c r="M31" s="42">
        <f>I31*L31</f>
        <v>0</v>
      </c>
    </row>
    <row r="32" spans="2:13">
      <c r="B32" s="12" t="s">
        <v>52</v>
      </c>
      <c r="C32" s="12">
        <v>1</v>
      </c>
      <c r="D32" s="12" t="s">
        <v>13</v>
      </c>
      <c r="E32" s="12" t="s">
        <v>53</v>
      </c>
      <c r="F32" s="12">
        <v>15</v>
      </c>
      <c r="G32" s="12">
        <v>2034</v>
      </c>
      <c r="H32" s="17"/>
      <c r="I32" s="17"/>
      <c r="J32" s="17"/>
      <c r="K32" s="17"/>
      <c r="L32" s="17"/>
      <c r="M32" s="17"/>
    </row>
    <row r="33" spans="2:13">
      <c r="B33" s="12" t="s">
        <v>202</v>
      </c>
      <c r="C33" s="12">
        <v>1</v>
      </c>
      <c r="D33" s="12" t="s">
        <v>82</v>
      </c>
      <c r="E33" s="12" t="s">
        <v>26</v>
      </c>
      <c r="F33" s="12">
        <v>15</v>
      </c>
      <c r="G33" s="12">
        <v>2000</v>
      </c>
      <c r="H33" s="17"/>
      <c r="I33" s="17"/>
      <c r="J33" s="17"/>
      <c r="K33" s="17"/>
      <c r="L33" s="17"/>
      <c r="M33" s="17"/>
    </row>
    <row r="34" spans="2:13">
      <c r="B34" s="12" t="s">
        <v>203</v>
      </c>
      <c r="C34" s="12">
        <v>6</v>
      </c>
      <c r="D34" s="12" t="s">
        <v>82</v>
      </c>
      <c r="E34" s="12" t="s">
        <v>26</v>
      </c>
      <c r="F34" s="12">
        <v>15</v>
      </c>
      <c r="G34" s="12">
        <v>2000</v>
      </c>
      <c r="H34" s="17"/>
      <c r="I34" s="17"/>
      <c r="J34" s="17"/>
      <c r="K34" s="17"/>
      <c r="L34" s="17"/>
      <c r="M34" s="17"/>
    </row>
    <row r="35" spans="2:13">
      <c r="B35" s="12" t="s">
        <v>55</v>
      </c>
      <c r="C35" s="12">
        <v>11</v>
      </c>
      <c r="D35" s="12" t="s">
        <v>13</v>
      </c>
      <c r="E35" s="12" t="s">
        <v>56</v>
      </c>
      <c r="F35" s="12">
        <v>8</v>
      </c>
      <c r="G35" s="12">
        <v>2023</v>
      </c>
      <c r="H35" s="17"/>
      <c r="I35" s="17"/>
      <c r="J35" s="17"/>
      <c r="K35" s="17"/>
      <c r="L35" s="17"/>
      <c r="M35" s="17"/>
    </row>
    <row r="36" spans="2:13">
      <c r="B36" s="12" t="s">
        <v>55</v>
      </c>
      <c r="C36" s="12">
        <v>10</v>
      </c>
      <c r="D36" s="12" t="s">
        <v>82</v>
      </c>
      <c r="E36" s="12" t="s">
        <v>180</v>
      </c>
      <c r="F36" s="12">
        <v>8</v>
      </c>
      <c r="G36" s="12">
        <v>8</v>
      </c>
      <c r="H36" s="17"/>
      <c r="I36" s="17"/>
      <c r="J36" s="17"/>
      <c r="K36" s="17"/>
      <c r="L36" s="17"/>
      <c r="M36" s="17"/>
    </row>
    <row r="37" spans="2:13">
      <c r="B37" s="12" t="s">
        <v>55</v>
      </c>
      <c r="C37" s="12">
        <v>1</v>
      </c>
      <c r="D37" s="12" t="s">
        <v>61</v>
      </c>
      <c r="E37" s="12" t="s">
        <v>26</v>
      </c>
      <c r="F37" s="12">
        <v>8</v>
      </c>
      <c r="G37" s="12">
        <v>1993</v>
      </c>
      <c r="H37" s="17"/>
      <c r="I37" s="17"/>
      <c r="J37" s="17"/>
      <c r="K37" s="17"/>
      <c r="L37" s="17"/>
      <c r="M37" s="17"/>
    </row>
    <row r="38" spans="2:13">
      <c r="B38" s="12" t="s">
        <v>55</v>
      </c>
      <c r="C38" s="12">
        <v>8</v>
      </c>
      <c r="D38" s="12" t="s">
        <v>13</v>
      </c>
      <c r="E38" s="12" t="s">
        <v>46</v>
      </c>
      <c r="F38" s="12">
        <v>8</v>
      </c>
      <c r="G38" s="12">
        <v>2018</v>
      </c>
      <c r="H38" s="17"/>
      <c r="I38" s="17"/>
      <c r="J38" s="17"/>
      <c r="K38" s="17"/>
      <c r="L38" s="17"/>
      <c r="M38" s="17"/>
    </row>
    <row r="39" spans="2:13">
      <c r="B39" s="12" t="s">
        <v>193</v>
      </c>
      <c r="C39" s="12">
        <v>1</v>
      </c>
      <c r="D39" s="12" t="s">
        <v>61</v>
      </c>
      <c r="E39" s="12" t="s">
        <v>26</v>
      </c>
      <c r="F39" s="12">
        <v>20</v>
      </c>
      <c r="G39" s="12">
        <v>2005</v>
      </c>
      <c r="H39" s="17"/>
      <c r="I39" s="17"/>
      <c r="J39" s="17"/>
      <c r="K39" s="17"/>
      <c r="L39" s="17"/>
      <c r="M39" s="17"/>
    </row>
    <row r="40" spans="2:13">
      <c r="B40" s="12" t="s">
        <v>58</v>
      </c>
      <c r="C40" s="12">
        <v>1</v>
      </c>
      <c r="D40" s="12" t="s">
        <v>13</v>
      </c>
      <c r="E40" s="12" t="s">
        <v>46</v>
      </c>
      <c r="F40" s="12">
        <v>8</v>
      </c>
      <c r="G40" s="12">
        <v>2018</v>
      </c>
      <c r="H40" s="17"/>
      <c r="I40" s="17"/>
      <c r="J40" s="17"/>
      <c r="K40" s="17"/>
      <c r="L40" s="17"/>
      <c r="M40" s="17"/>
    </row>
    <row r="41" spans="2:13">
      <c r="B41" s="12" t="s">
        <v>58</v>
      </c>
      <c r="C41" s="12">
        <v>2</v>
      </c>
      <c r="D41" s="12" t="s">
        <v>82</v>
      </c>
      <c r="E41" s="12" t="s">
        <v>26</v>
      </c>
      <c r="F41" s="12">
        <v>8</v>
      </c>
      <c r="G41" s="12">
        <v>1993</v>
      </c>
      <c r="H41" s="17"/>
      <c r="I41" s="17"/>
      <c r="J41" s="17"/>
      <c r="K41" s="17"/>
      <c r="L41" s="17"/>
      <c r="M41" s="17"/>
    </row>
    <row r="42" spans="2:13">
      <c r="B42" s="12" t="s">
        <v>58</v>
      </c>
      <c r="C42" s="12">
        <v>1</v>
      </c>
      <c r="D42" s="12" t="s">
        <v>13</v>
      </c>
      <c r="E42" s="12" t="s">
        <v>56</v>
      </c>
      <c r="F42" s="12">
        <v>8</v>
      </c>
      <c r="G42" s="12">
        <v>2023</v>
      </c>
      <c r="H42" s="17"/>
      <c r="I42" s="17"/>
      <c r="J42" s="17"/>
      <c r="K42" s="17"/>
      <c r="L42" s="17"/>
      <c r="M42" s="17"/>
    </row>
    <row r="43" spans="2:13" ht="21">
      <c r="B43" s="12" t="s">
        <v>59</v>
      </c>
      <c r="C43" s="12">
        <v>1</v>
      </c>
      <c r="D43" s="12" t="s">
        <v>13</v>
      </c>
      <c r="E43" s="12" t="s">
        <v>84</v>
      </c>
      <c r="F43" s="12">
        <v>20</v>
      </c>
      <c r="G43" s="12">
        <v>2038</v>
      </c>
      <c r="H43" s="17"/>
      <c r="I43" s="17"/>
      <c r="J43" s="17"/>
      <c r="K43" s="17"/>
      <c r="L43" s="17"/>
      <c r="M43" s="17"/>
    </row>
    <row r="44" spans="2:13">
      <c r="B44" s="12" t="s">
        <v>156</v>
      </c>
      <c r="C44" s="12">
        <v>1</v>
      </c>
      <c r="D44" s="12" t="s">
        <v>82</v>
      </c>
      <c r="E44" s="12" t="s">
        <v>26</v>
      </c>
      <c r="F44" s="12">
        <v>10</v>
      </c>
      <c r="G44" s="12">
        <v>1995</v>
      </c>
      <c r="H44" s="17"/>
      <c r="I44" s="17"/>
      <c r="J44" s="17"/>
      <c r="K44" s="17"/>
      <c r="L44" s="17"/>
      <c r="M44" s="17"/>
    </row>
    <row r="45" spans="2:13">
      <c r="B45" s="12" t="s">
        <v>62</v>
      </c>
      <c r="C45" s="12">
        <v>2</v>
      </c>
      <c r="D45" s="12" t="s">
        <v>13</v>
      </c>
      <c r="E45" s="12" t="s">
        <v>46</v>
      </c>
      <c r="F45" s="12">
        <v>10</v>
      </c>
      <c r="G45" s="12">
        <v>2020</v>
      </c>
      <c r="H45" s="17"/>
      <c r="I45" s="17"/>
      <c r="J45" s="17"/>
      <c r="K45" s="17"/>
      <c r="L45" s="17"/>
      <c r="M45" s="17"/>
    </row>
    <row r="46" spans="2:13">
      <c r="B46" s="12" t="s">
        <v>63</v>
      </c>
      <c r="C46" s="12">
        <v>2</v>
      </c>
      <c r="D46" s="12" t="s">
        <v>13</v>
      </c>
      <c r="E46" s="12" t="s">
        <v>56</v>
      </c>
      <c r="F46" s="12">
        <v>15</v>
      </c>
      <c r="G46" s="12">
        <v>2030</v>
      </c>
      <c r="H46" s="17"/>
      <c r="I46" s="17"/>
      <c r="J46" s="17"/>
      <c r="K46" s="17"/>
      <c r="L46" s="17"/>
      <c r="M46" s="17"/>
    </row>
    <row r="47" spans="2:13">
      <c r="B47" s="12" t="s">
        <v>147</v>
      </c>
      <c r="C47" s="12">
        <v>4</v>
      </c>
      <c r="D47" s="12" t="s">
        <v>25</v>
      </c>
      <c r="E47" s="12" t="s">
        <v>26</v>
      </c>
      <c r="F47" s="12">
        <v>15</v>
      </c>
      <c r="G47" s="12">
        <v>2000</v>
      </c>
      <c r="H47" s="17"/>
      <c r="I47" s="17"/>
      <c r="J47" s="17"/>
      <c r="K47" s="17"/>
      <c r="L47" s="17"/>
      <c r="M47" s="17"/>
    </row>
    <row r="48" spans="2:13">
      <c r="B48" s="12" t="s">
        <v>149</v>
      </c>
      <c r="C48" s="12">
        <v>2</v>
      </c>
      <c r="D48" s="12" t="s">
        <v>13</v>
      </c>
      <c r="E48" s="12" t="s">
        <v>56</v>
      </c>
      <c r="F48" s="12">
        <v>10</v>
      </c>
      <c r="G48" s="12">
        <v>2025</v>
      </c>
      <c r="H48" s="17"/>
      <c r="I48" s="17">
        <v>2</v>
      </c>
      <c r="J48" s="17"/>
      <c r="K48" s="17"/>
      <c r="L48" s="62">
        <f>'Aanschaf nieuw materiaal'!B66</f>
        <v>0</v>
      </c>
      <c r="M48" s="42">
        <f>I48*L48</f>
        <v>0</v>
      </c>
    </row>
    <row r="49" spans="2:14">
      <c r="B49" s="12" t="s">
        <v>204</v>
      </c>
      <c r="C49" s="12">
        <v>2</v>
      </c>
      <c r="D49" s="12" t="s">
        <v>82</v>
      </c>
      <c r="E49" s="12" t="s">
        <v>26</v>
      </c>
      <c r="F49" s="12">
        <v>20</v>
      </c>
      <c r="G49" s="12">
        <v>2005</v>
      </c>
      <c r="H49" s="17"/>
      <c r="I49" s="17"/>
      <c r="J49" s="17"/>
      <c r="K49" s="17"/>
      <c r="L49" s="17"/>
      <c r="M49" s="17"/>
    </row>
    <row r="50" spans="2:14">
      <c r="B50" s="12" t="s">
        <v>159</v>
      </c>
      <c r="C50" s="12">
        <v>4</v>
      </c>
      <c r="D50" s="12" t="s">
        <v>13</v>
      </c>
      <c r="E50" s="12" t="s">
        <v>56</v>
      </c>
      <c r="F50" s="12">
        <v>10</v>
      </c>
      <c r="G50" s="12">
        <v>2025</v>
      </c>
      <c r="H50" s="17"/>
      <c r="I50" s="17">
        <v>4</v>
      </c>
      <c r="J50" s="17"/>
      <c r="K50" s="17"/>
      <c r="L50" s="17"/>
      <c r="M50" s="42"/>
      <c r="N50" s="32" t="s">
        <v>427</v>
      </c>
    </row>
    <row r="51" spans="2:14">
      <c r="B51" s="12" t="s">
        <v>160</v>
      </c>
      <c r="C51" s="12">
        <v>4</v>
      </c>
      <c r="D51" s="12" t="s">
        <v>82</v>
      </c>
      <c r="E51" s="12" t="s">
        <v>26</v>
      </c>
      <c r="F51" s="12">
        <v>20</v>
      </c>
      <c r="G51" s="12">
        <v>2005</v>
      </c>
      <c r="H51" s="17"/>
      <c r="I51" s="17"/>
      <c r="J51" s="17"/>
      <c r="K51" s="17"/>
      <c r="L51" s="17"/>
      <c r="M51" s="17"/>
    </row>
    <row r="52" spans="2:14">
      <c r="B52" s="12" t="s">
        <v>98</v>
      </c>
      <c r="C52" s="12">
        <v>1</v>
      </c>
      <c r="D52" s="12" t="s">
        <v>82</v>
      </c>
      <c r="E52" s="12" t="s">
        <v>26</v>
      </c>
      <c r="F52" s="12">
        <v>20</v>
      </c>
      <c r="G52" s="12">
        <v>2005</v>
      </c>
      <c r="H52" s="17"/>
      <c r="I52" s="17"/>
      <c r="J52" s="17"/>
      <c r="K52" s="17"/>
      <c r="L52" s="17"/>
      <c r="M52" s="17"/>
    </row>
    <row r="53" spans="2:14">
      <c r="B53" s="12" t="s">
        <v>98</v>
      </c>
      <c r="C53" s="12">
        <v>1</v>
      </c>
      <c r="D53" s="12" t="s">
        <v>61</v>
      </c>
      <c r="E53" s="12" t="s">
        <v>26</v>
      </c>
      <c r="F53" s="12">
        <v>20</v>
      </c>
      <c r="G53" s="12">
        <v>2005</v>
      </c>
      <c r="H53" s="17"/>
      <c r="I53" s="17"/>
      <c r="J53" s="17"/>
      <c r="K53" s="17"/>
      <c r="L53" s="17"/>
      <c r="M53" s="17"/>
    </row>
    <row r="55" spans="2:14">
      <c r="B55" s="22" t="s">
        <v>245</v>
      </c>
      <c r="C55" s="2" t="s">
        <v>0</v>
      </c>
      <c r="D55" s="3" t="s">
        <v>0</v>
      </c>
      <c r="E55" s="3" t="s">
        <v>0</v>
      </c>
      <c r="F55" s="3" t="s">
        <v>0</v>
      </c>
      <c r="G55" s="3" t="s">
        <v>0</v>
      </c>
      <c r="H55" s="4">
        <v>2024</v>
      </c>
      <c r="I55" s="4">
        <v>2025</v>
      </c>
      <c r="J55" s="4">
        <v>2026</v>
      </c>
      <c r="K55" s="4">
        <v>2027</v>
      </c>
      <c r="L55" s="4"/>
      <c r="M55" s="4"/>
    </row>
    <row r="56" spans="2:14" ht="34.5">
      <c r="B56" s="5" t="s">
        <v>3</v>
      </c>
      <c r="C56" s="6" t="s">
        <v>5</v>
      </c>
      <c r="D56" s="7" t="s">
        <v>6</v>
      </c>
      <c r="E56" s="7" t="s">
        <v>7</v>
      </c>
      <c r="F56" s="7" t="s">
        <v>8</v>
      </c>
      <c r="G56" s="7" t="s">
        <v>9</v>
      </c>
      <c r="H56" s="23" t="s">
        <v>243</v>
      </c>
      <c r="I56" s="23" t="s">
        <v>243</v>
      </c>
      <c r="J56" s="23" t="s">
        <v>243</v>
      </c>
      <c r="K56" s="23" t="s">
        <v>243</v>
      </c>
      <c r="L56" s="23" t="s">
        <v>345</v>
      </c>
      <c r="M56" s="23" t="s">
        <v>346</v>
      </c>
    </row>
    <row r="57" spans="2:14">
      <c r="B57" s="9" t="s">
        <v>11</v>
      </c>
      <c r="C57" s="10" t="s">
        <v>0</v>
      </c>
      <c r="D57" s="10" t="s">
        <v>0</v>
      </c>
      <c r="E57" s="10" t="s">
        <v>0</v>
      </c>
      <c r="F57" s="10" t="s">
        <v>0</v>
      </c>
      <c r="G57" s="10" t="s">
        <v>0</v>
      </c>
      <c r="H57" s="11" t="s">
        <v>0</v>
      </c>
      <c r="I57" s="11" t="s">
        <v>0</v>
      </c>
      <c r="J57" s="11" t="s">
        <v>0</v>
      </c>
      <c r="K57" s="11" t="s">
        <v>0</v>
      </c>
      <c r="L57" s="11"/>
      <c r="M57" s="11"/>
    </row>
    <row r="58" spans="2:14">
      <c r="B58" s="12" t="s">
        <v>20</v>
      </c>
      <c r="C58" s="12">
        <v>1</v>
      </c>
      <c r="D58" s="12" t="s">
        <v>13</v>
      </c>
      <c r="E58" s="12" t="s">
        <v>56</v>
      </c>
      <c r="F58" s="12">
        <v>20</v>
      </c>
      <c r="G58" s="12">
        <v>2035</v>
      </c>
      <c r="H58" s="17"/>
      <c r="I58" s="17"/>
      <c r="J58" s="17"/>
      <c r="K58" s="17"/>
      <c r="L58" s="17"/>
      <c r="M58" s="17"/>
    </row>
    <row r="59" spans="2:14">
      <c r="B59" s="12" t="s">
        <v>21</v>
      </c>
      <c r="C59" s="12">
        <v>1</v>
      </c>
      <c r="D59" s="12" t="s">
        <v>13</v>
      </c>
      <c r="E59" s="12" t="s">
        <v>24</v>
      </c>
      <c r="F59" s="12">
        <v>20</v>
      </c>
      <c r="G59" s="12">
        <v>2037</v>
      </c>
      <c r="H59" s="17"/>
      <c r="I59" s="17"/>
      <c r="J59" s="17"/>
      <c r="K59" s="17"/>
      <c r="L59" s="17"/>
      <c r="M59" s="17"/>
    </row>
    <row r="60" spans="2:14">
      <c r="B60" s="12" t="s">
        <v>28</v>
      </c>
      <c r="C60" s="12">
        <v>1</v>
      </c>
      <c r="D60" s="12" t="s">
        <v>13</v>
      </c>
      <c r="E60" s="12" t="s">
        <v>24</v>
      </c>
      <c r="F60" s="12">
        <v>10</v>
      </c>
      <c r="G60" s="12">
        <v>2027</v>
      </c>
      <c r="H60" s="17"/>
      <c r="I60" s="17"/>
      <c r="J60" s="17"/>
      <c r="K60" s="17">
        <v>1</v>
      </c>
      <c r="L60" s="63">
        <f>'Aanschaf nieuw materiaal'!B10</f>
        <v>0</v>
      </c>
      <c r="M60" s="42">
        <f>K60*L60</f>
        <v>0</v>
      </c>
    </row>
    <row r="61" spans="2:14">
      <c r="B61" s="9" t="s">
        <v>29</v>
      </c>
      <c r="C61" s="10" t="s">
        <v>0</v>
      </c>
      <c r="D61" s="10" t="s">
        <v>0</v>
      </c>
      <c r="E61" s="10" t="s">
        <v>0</v>
      </c>
      <c r="F61" s="10" t="s">
        <v>0</v>
      </c>
      <c r="G61" s="10" t="s">
        <v>0</v>
      </c>
      <c r="H61" s="11" t="s">
        <v>0</v>
      </c>
      <c r="I61" s="11" t="s">
        <v>0</v>
      </c>
      <c r="J61" s="11" t="s">
        <v>0</v>
      </c>
      <c r="K61" s="11" t="s">
        <v>0</v>
      </c>
      <c r="L61" s="11"/>
      <c r="M61" s="11"/>
    </row>
    <row r="62" spans="2:14">
      <c r="B62" s="12" t="s">
        <v>194</v>
      </c>
      <c r="C62" s="12">
        <v>3</v>
      </c>
      <c r="D62" s="12" t="s">
        <v>82</v>
      </c>
      <c r="E62" s="12" t="s">
        <v>26</v>
      </c>
      <c r="F62" s="12">
        <v>20</v>
      </c>
      <c r="G62" s="12">
        <v>2005</v>
      </c>
      <c r="H62" s="17"/>
      <c r="I62" s="17"/>
      <c r="J62" s="17"/>
      <c r="K62" s="17"/>
      <c r="L62" s="17"/>
      <c r="M62" s="17"/>
    </row>
    <row r="63" spans="2:14">
      <c r="B63" s="12" t="s">
        <v>30</v>
      </c>
      <c r="C63" s="12">
        <v>1</v>
      </c>
      <c r="D63" s="12" t="s">
        <v>13</v>
      </c>
      <c r="E63" s="12" t="s">
        <v>84</v>
      </c>
      <c r="F63" s="12">
        <v>20</v>
      </c>
      <c r="G63" s="12">
        <v>2038</v>
      </c>
      <c r="H63" s="17"/>
      <c r="I63" s="17"/>
      <c r="J63" s="17"/>
      <c r="K63" s="17"/>
      <c r="L63" s="17"/>
      <c r="M63" s="17"/>
    </row>
    <row r="64" spans="2:14">
      <c r="B64" s="12" t="s">
        <v>31</v>
      </c>
      <c r="C64" s="12">
        <v>1</v>
      </c>
      <c r="D64" s="12" t="s">
        <v>13</v>
      </c>
      <c r="E64" s="12" t="s">
        <v>84</v>
      </c>
      <c r="F64" s="12">
        <v>20</v>
      </c>
      <c r="G64" s="12">
        <v>2038</v>
      </c>
      <c r="H64" s="17"/>
      <c r="I64" s="17"/>
      <c r="J64" s="17"/>
      <c r="K64" s="17"/>
      <c r="L64" s="17"/>
      <c r="M64" s="17"/>
    </row>
    <row r="65" spans="2:13">
      <c r="B65" s="12" t="s">
        <v>32</v>
      </c>
      <c r="C65" s="12">
        <v>4</v>
      </c>
      <c r="D65" s="12" t="s">
        <v>82</v>
      </c>
      <c r="E65" s="12" t="s">
        <v>26</v>
      </c>
      <c r="F65" s="12">
        <v>20</v>
      </c>
      <c r="G65" s="12">
        <v>2005</v>
      </c>
      <c r="H65" s="17"/>
      <c r="I65" s="17"/>
      <c r="J65" s="17"/>
      <c r="K65" s="17"/>
      <c r="L65" s="17"/>
      <c r="M65" s="17"/>
    </row>
    <row r="66" spans="2:13" ht="21">
      <c r="B66" s="12" t="s">
        <v>33</v>
      </c>
      <c r="C66" s="12">
        <v>2</v>
      </c>
      <c r="D66" s="12" t="s">
        <v>13</v>
      </c>
      <c r="E66" s="12" t="s">
        <v>56</v>
      </c>
      <c r="F66" s="12">
        <v>20</v>
      </c>
      <c r="G66" s="12">
        <v>2035</v>
      </c>
      <c r="H66" s="17"/>
      <c r="I66" s="17"/>
      <c r="J66" s="17"/>
      <c r="K66" s="17"/>
      <c r="L66" s="17"/>
      <c r="M66" s="17"/>
    </row>
    <row r="67" spans="2:13">
      <c r="B67" s="12" t="s">
        <v>183</v>
      </c>
      <c r="C67" s="12">
        <v>1</v>
      </c>
      <c r="D67" s="12" t="s">
        <v>82</v>
      </c>
      <c r="E67" s="12" t="s">
        <v>26</v>
      </c>
      <c r="F67" s="12">
        <v>20</v>
      </c>
      <c r="G67" s="12">
        <v>2005</v>
      </c>
      <c r="H67" s="17"/>
      <c r="I67" s="17"/>
      <c r="J67" s="17"/>
      <c r="K67" s="17"/>
      <c r="L67" s="17"/>
      <c r="M67" s="17"/>
    </row>
    <row r="68" spans="2:13">
      <c r="B68" s="12" t="s">
        <v>191</v>
      </c>
      <c r="C68" s="12">
        <v>4</v>
      </c>
      <c r="D68" s="12" t="s">
        <v>82</v>
      </c>
      <c r="E68" s="12" t="s">
        <v>65</v>
      </c>
      <c r="F68" s="12">
        <v>10</v>
      </c>
      <c r="G68" s="12">
        <v>2010</v>
      </c>
      <c r="H68" s="17"/>
      <c r="I68" s="17"/>
      <c r="J68" s="17"/>
      <c r="K68" s="17"/>
      <c r="L68" s="17"/>
      <c r="M68" s="17"/>
    </row>
    <row r="69" spans="2:13">
      <c r="B69" s="9" t="s">
        <v>34</v>
      </c>
      <c r="C69" s="10" t="s">
        <v>0</v>
      </c>
      <c r="D69" s="10" t="s">
        <v>0</v>
      </c>
      <c r="E69" s="10" t="s">
        <v>0</v>
      </c>
      <c r="F69" s="10" t="s">
        <v>0</v>
      </c>
      <c r="G69" s="10" t="s">
        <v>0</v>
      </c>
      <c r="H69" s="11" t="s">
        <v>0</v>
      </c>
      <c r="I69" s="11" t="s">
        <v>0</v>
      </c>
      <c r="J69" s="11" t="s">
        <v>0</v>
      </c>
      <c r="K69" s="11" t="s">
        <v>0</v>
      </c>
      <c r="L69" s="11"/>
      <c r="M69" s="11"/>
    </row>
    <row r="70" spans="2:13">
      <c r="B70" s="12" t="s">
        <v>35</v>
      </c>
      <c r="C70" s="12">
        <v>12</v>
      </c>
      <c r="D70" s="12" t="s">
        <v>82</v>
      </c>
      <c r="E70" s="12" t="s">
        <v>26</v>
      </c>
      <c r="F70" s="12">
        <v>30</v>
      </c>
      <c r="G70" s="12">
        <v>2015</v>
      </c>
      <c r="H70" s="17"/>
      <c r="I70" s="17"/>
      <c r="J70" s="17"/>
      <c r="K70" s="17"/>
      <c r="L70" s="17"/>
      <c r="M70" s="17"/>
    </row>
    <row r="71" spans="2:13">
      <c r="B71" s="12" t="s">
        <v>35</v>
      </c>
      <c r="C71" s="12">
        <v>1</v>
      </c>
      <c r="D71" s="12" t="s">
        <v>82</v>
      </c>
      <c r="E71" s="12" t="s">
        <v>26</v>
      </c>
      <c r="F71" s="12">
        <v>30</v>
      </c>
      <c r="G71" s="12">
        <v>2015</v>
      </c>
      <c r="H71" s="17"/>
      <c r="I71" s="17"/>
      <c r="J71" s="17"/>
      <c r="K71" s="17"/>
      <c r="L71" s="17"/>
      <c r="M71" s="17"/>
    </row>
    <row r="72" spans="2:13">
      <c r="B72" s="12" t="s">
        <v>89</v>
      </c>
      <c r="C72" s="12">
        <v>6</v>
      </c>
      <c r="D72" s="12" t="s">
        <v>82</v>
      </c>
      <c r="E72" s="12" t="s">
        <v>26</v>
      </c>
      <c r="F72" s="12">
        <v>30</v>
      </c>
      <c r="G72" s="12">
        <v>2015</v>
      </c>
      <c r="H72" s="17"/>
      <c r="I72" s="17"/>
      <c r="J72" s="17"/>
      <c r="K72" s="17"/>
      <c r="L72" s="17"/>
      <c r="M72" s="17"/>
    </row>
    <row r="73" spans="2:13">
      <c r="B73" s="12" t="s">
        <v>112</v>
      </c>
      <c r="C73" s="12">
        <v>1</v>
      </c>
      <c r="D73" s="12" t="s">
        <v>82</v>
      </c>
      <c r="E73" s="12" t="s">
        <v>26</v>
      </c>
      <c r="F73" s="12">
        <v>15</v>
      </c>
      <c r="G73" s="12">
        <v>2000</v>
      </c>
      <c r="H73" s="17"/>
      <c r="I73" s="17"/>
      <c r="J73" s="17"/>
      <c r="K73" s="17"/>
      <c r="L73" s="17"/>
      <c r="M73" s="17"/>
    </row>
    <row r="74" spans="2:13">
      <c r="B74" s="12" t="s">
        <v>112</v>
      </c>
      <c r="C74" s="12">
        <v>3</v>
      </c>
      <c r="D74" s="12" t="s">
        <v>82</v>
      </c>
      <c r="E74" s="12" t="s">
        <v>26</v>
      </c>
      <c r="F74" s="12">
        <v>15</v>
      </c>
      <c r="G74" s="12">
        <v>2000</v>
      </c>
      <c r="H74" s="17"/>
      <c r="I74" s="17"/>
      <c r="J74" s="17"/>
      <c r="K74" s="17"/>
      <c r="L74" s="17"/>
      <c r="M74" s="17"/>
    </row>
    <row r="75" spans="2:13">
      <c r="B75" s="12" t="s">
        <v>195</v>
      </c>
      <c r="C75" s="12">
        <v>6</v>
      </c>
      <c r="D75" s="12" t="s">
        <v>82</v>
      </c>
      <c r="E75" s="12" t="s">
        <v>26</v>
      </c>
      <c r="F75" s="12">
        <v>15</v>
      </c>
      <c r="G75" s="12">
        <v>2000</v>
      </c>
      <c r="H75" s="17"/>
      <c r="I75" s="17"/>
      <c r="J75" s="17"/>
      <c r="K75" s="17"/>
      <c r="L75" s="17"/>
      <c r="M75" s="17"/>
    </row>
    <row r="76" spans="2:13">
      <c r="B76" s="12" t="s">
        <v>136</v>
      </c>
      <c r="C76" s="12">
        <v>3</v>
      </c>
      <c r="D76" s="12" t="s">
        <v>82</v>
      </c>
      <c r="E76" s="12" t="s">
        <v>26</v>
      </c>
      <c r="F76" s="12">
        <v>15</v>
      </c>
      <c r="G76" s="12">
        <v>2000</v>
      </c>
      <c r="H76" s="17"/>
      <c r="I76" s="17"/>
      <c r="J76" s="17"/>
      <c r="K76" s="17"/>
      <c r="L76" s="17"/>
      <c r="M76" s="17"/>
    </row>
    <row r="77" spans="2:13">
      <c r="B77" s="12" t="s">
        <v>136</v>
      </c>
      <c r="C77" s="12">
        <v>1</v>
      </c>
      <c r="D77" s="12" t="s">
        <v>13</v>
      </c>
      <c r="E77" s="12" t="s">
        <v>84</v>
      </c>
      <c r="F77" s="12">
        <v>15</v>
      </c>
      <c r="G77" s="12">
        <v>2033</v>
      </c>
      <c r="H77" s="17"/>
      <c r="I77" s="17"/>
      <c r="J77" s="17"/>
      <c r="K77" s="17"/>
      <c r="L77" s="17"/>
      <c r="M77" s="17"/>
    </row>
    <row r="78" spans="2:13">
      <c r="B78" s="12" t="s">
        <v>196</v>
      </c>
      <c r="C78" s="12">
        <v>1</v>
      </c>
      <c r="D78" s="12" t="s">
        <v>13</v>
      </c>
      <c r="E78" s="12" t="s">
        <v>84</v>
      </c>
      <c r="F78" s="12">
        <v>15</v>
      </c>
      <c r="G78" s="12">
        <v>2033</v>
      </c>
      <c r="H78" s="17"/>
      <c r="I78" s="17"/>
      <c r="J78" s="17"/>
      <c r="K78" s="17"/>
      <c r="L78" s="17"/>
      <c r="M78" s="17"/>
    </row>
    <row r="79" spans="2:13">
      <c r="B79" s="12" t="s">
        <v>73</v>
      </c>
      <c r="C79" s="12">
        <v>2</v>
      </c>
      <c r="D79" s="12" t="s">
        <v>13</v>
      </c>
      <c r="E79" s="12" t="s">
        <v>84</v>
      </c>
      <c r="F79" s="12">
        <v>15</v>
      </c>
      <c r="G79" s="12">
        <v>2033</v>
      </c>
      <c r="H79" s="17"/>
      <c r="I79" s="17"/>
      <c r="J79" s="17"/>
      <c r="K79" s="17"/>
      <c r="L79" s="17"/>
      <c r="M79" s="17"/>
    </row>
    <row r="80" spans="2:13">
      <c r="B80" s="12" t="s">
        <v>74</v>
      </c>
      <c r="C80" s="12">
        <v>2</v>
      </c>
      <c r="D80" s="12" t="s">
        <v>13</v>
      </c>
      <c r="E80" s="12" t="s">
        <v>84</v>
      </c>
      <c r="F80" s="12">
        <v>5</v>
      </c>
      <c r="G80" s="12">
        <v>2023</v>
      </c>
      <c r="H80" s="17"/>
      <c r="I80" s="17"/>
      <c r="J80" s="17"/>
      <c r="K80" s="17"/>
      <c r="L80" s="17"/>
      <c r="M80" s="17"/>
    </row>
    <row r="81" spans="2:13">
      <c r="B81" s="12" t="s">
        <v>42</v>
      </c>
      <c r="C81" s="12">
        <v>1</v>
      </c>
      <c r="D81" s="12" t="s">
        <v>82</v>
      </c>
      <c r="E81" s="12" t="s">
        <v>26</v>
      </c>
      <c r="F81" s="12">
        <v>0</v>
      </c>
      <c r="G81" s="12">
        <v>1985</v>
      </c>
      <c r="H81" s="17"/>
      <c r="I81" s="17"/>
      <c r="J81" s="17"/>
      <c r="K81" s="17"/>
      <c r="L81" s="17"/>
      <c r="M81" s="17"/>
    </row>
    <row r="82" spans="2:13">
      <c r="B82" s="12" t="s">
        <v>75</v>
      </c>
      <c r="C82" s="12">
        <v>1</v>
      </c>
      <c r="D82" s="12" t="s">
        <v>82</v>
      </c>
      <c r="E82" s="12" t="s">
        <v>26</v>
      </c>
      <c r="F82" s="12">
        <v>15</v>
      </c>
      <c r="G82" s="12">
        <v>2000</v>
      </c>
      <c r="H82" s="17"/>
      <c r="I82" s="17"/>
      <c r="J82" s="17"/>
      <c r="K82" s="17"/>
      <c r="L82" s="17"/>
      <c r="M82" s="17"/>
    </row>
    <row r="83" spans="2:13">
      <c r="B83" s="9" t="s">
        <v>43</v>
      </c>
      <c r="C83" s="10" t="s">
        <v>0</v>
      </c>
      <c r="D83" s="10" t="s">
        <v>0</v>
      </c>
      <c r="E83" s="10" t="s">
        <v>0</v>
      </c>
      <c r="F83" s="10" t="s">
        <v>0</v>
      </c>
      <c r="G83" s="10" t="s">
        <v>0</v>
      </c>
      <c r="H83" s="11" t="s">
        <v>0</v>
      </c>
      <c r="I83" s="11" t="s">
        <v>0</v>
      </c>
      <c r="J83" s="11" t="s">
        <v>0</v>
      </c>
      <c r="K83" s="11" t="s">
        <v>0</v>
      </c>
      <c r="L83" s="11"/>
      <c r="M83" s="11"/>
    </row>
    <row r="84" spans="2:13">
      <c r="B84" s="12" t="s">
        <v>47</v>
      </c>
      <c r="C84" s="12">
        <v>1</v>
      </c>
      <c r="D84" s="12" t="s">
        <v>48</v>
      </c>
      <c r="E84" s="12" t="s">
        <v>65</v>
      </c>
      <c r="F84" s="12">
        <v>10</v>
      </c>
      <c r="G84" s="12">
        <v>2010</v>
      </c>
      <c r="H84" s="17"/>
      <c r="I84" s="17"/>
      <c r="J84" s="17"/>
      <c r="K84" s="17"/>
      <c r="L84" s="17"/>
      <c r="M84" s="17"/>
    </row>
    <row r="85" spans="2:13">
      <c r="B85" s="12" t="s">
        <v>52</v>
      </c>
      <c r="C85" s="12">
        <v>2</v>
      </c>
      <c r="D85" s="12" t="s">
        <v>13</v>
      </c>
      <c r="E85" s="12" t="s">
        <v>46</v>
      </c>
      <c r="F85" s="12">
        <v>15</v>
      </c>
      <c r="G85" s="12">
        <v>2025</v>
      </c>
      <c r="H85" s="17"/>
      <c r="I85" s="17">
        <v>2</v>
      </c>
      <c r="J85" s="17"/>
      <c r="K85" s="17"/>
      <c r="L85" s="62">
        <f>'Aanschaf nieuw materiaal'!B73</f>
        <v>0</v>
      </c>
      <c r="M85" s="42">
        <f>I85*L85</f>
        <v>0</v>
      </c>
    </row>
    <row r="86" spans="2:13">
      <c r="B86" s="12" t="s">
        <v>77</v>
      </c>
      <c r="C86" s="12">
        <v>6</v>
      </c>
      <c r="D86" s="12" t="s">
        <v>13</v>
      </c>
      <c r="E86" s="12" t="s">
        <v>53</v>
      </c>
      <c r="F86" s="12">
        <v>15</v>
      </c>
      <c r="G86" s="12">
        <v>2034</v>
      </c>
      <c r="H86" s="17"/>
      <c r="I86" s="17"/>
      <c r="J86" s="17"/>
      <c r="K86" s="17"/>
      <c r="L86" s="17"/>
      <c r="M86" s="17"/>
    </row>
    <row r="87" spans="2:13">
      <c r="B87" s="12" t="s">
        <v>197</v>
      </c>
      <c r="C87" s="12">
        <v>1</v>
      </c>
      <c r="D87" s="12" t="s">
        <v>82</v>
      </c>
      <c r="E87" s="12" t="s">
        <v>26</v>
      </c>
      <c r="F87" s="12">
        <v>20</v>
      </c>
      <c r="G87" s="12">
        <v>2005</v>
      </c>
      <c r="H87" s="17"/>
      <c r="I87" s="17"/>
      <c r="J87" s="17"/>
      <c r="K87" s="17"/>
      <c r="L87" s="17"/>
      <c r="M87" s="17"/>
    </row>
    <row r="88" spans="2:13">
      <c r="B88" s="12" t="s">
        <v>55</v>
      </c>
      <c r="C88" s="12">
        <v>4</v>
      </c>
      <c r="D88" s="12" t="s">
        <v>13</v>
      </c>
      <c r="E88" s="12" t="s">
        <v>56</v>
      </c>
      <c r="F88" s="12">
        <v>8</v>
      </c>
      <c r="G88" s="12">
        <v>2023</v>
      </c>
      <c r="H88" s="17"/>
      <c r="I88" s="17"/>
      <c r="J88" s="17"/>
      <c r="K88" s="17"/>
      <c r="L88" s="17"/>
      <c r="M88" s="17"/>
    </row>
    <row r="89" spans="2:13">
      <c r="B89" s="12" t="s">
        <v>55</v>
      </c>
      <c r="C89" s="12">
        <v>2</v>
      </c>
      <c r="D89" s="12" t="s">
        <v>13</v>
      </c>
      <c r="E89" s="12" t="s">
        <v>46</v>
      </c>
      <c r="F89" s="12">
        <v>8</v>
      </c>
      <c r="G89" s="12">
        <v>2018</v>
      </c>
      <c r="H89" s="17"/>
      <c r="I89" s="17"/>
      <c r="J89" s="17"/>
      <c r="K89" s="17"/>
      <c r="L89" s="17"/>
      <c r="M89" s="17"/>
    </row>
    <row r="90" spans="2:13">
      <c r="B90" s="12" t="s">
        <v>193</v>
      </c>
      <c r="C90" s="12">
        <v>1</v>
      </c>
      <c r="D90" s="12" t="s">
        <v>82</v>
      </c>
      <c r="E90" s="12" t="s">
        <v>26</v>
      </c>
      <c r="F90" s="12">
        <v>20</v>
      </c>
      <c r="G90" s="12">
        <v>2005</v>
      </c>
      <c r="H90" s="17"/>
      <c r="I90" s="17"/>
      <c r="J90" s="17"/>
      <c r="K90" s="17"/>
      <c r="L90" s="17"/>
      <c r="M90" s="17"/>
    </row>
    <row r="91" spans="2:13">
      <c r="B91" s="12" t="s">
        <v>58</v>
      </c>
      <c r="C91" s="12">
        <v>2</v>
      </c>
      <c r="D91" s="12" t="s">
        <v>13</v>
      </c>
      <c r="E91" s="12" t="s">
        <v>56</v>
      </c>
      <c r="F91" s="12">
        <v>8</v>
      </c>
      <c r="G91" s="12">
        <v>2023</v>
      </c>
      <c r="H91" s="17"/>
      <c r="I91" s="17"/>
      <c r="J91" s="17"/>
      <c r="K91" s="17"/>
      <c r="L91" s="17"/>
      <c r="M91" s="17"/>
    </row>
    <row r="92" spans="2:13">
      <c r="B92" s="12" t="s">
        <v>156</v>
      </c>
      <c r="C92" s="12">
        <v>1</v>
      </c>
      <c r="D92" s="12" t="s">
        <v>82</v>
      </c>
      <c r="E92" s="12" t="s">
        <v>26</v>
      </c>
      <c r="F92" s="12">
        <v>10</v>
      </c>
      <c r="G92" s="12">
        <v>1995</v>
      </c>
      <c r="H92" s="17"/>
      <c r="I92" s="17"/>
      <c r="J92" s="17"/>
      <c r="K92" s="17"/>
      <c r="L92" s="17"/>
      <c r="M92" s="17"/>
    </row>
    <row r="93" spans="2:13">
      <c r="B93" s="12" t="s">
        <v>96</v>
      </c>
      <c r="C93" s="12">
        <v>1</v>
      </c>
      <c r="D93" s="12" t="s">
        <v>61</v>
      </c>
      <c r="E93" s="12" t="s">
        <v>26</v>
      </c>
      <c r="F93" s="12">
        <v>15</v>
      </c>
      <c r="G93" s="12">
        <v>2000</v>
      </c>
      <c r="H93" s="17"/>
      <c r="I93" s="17"/>
      <c r="J93" s="17"/>
      <c r="K93" s="17"/>
      <c r="L93" s="17"/>
      <c r="M93" s="17"/>
    </row>
    <row r="94" spans="2:13">
      <c r="B94" s="12" t="s">
        <v>149</v>
      </c>
      <c r="C94" s="12">
        <v>2</v>
      </c>
      <c r="D94" s="12" t="s">
        <v>13</v>
      </c>
      <c r="E94" s="12" t="s">
        <v>56</v>
      </c>
      <c r="F94" s="12">
        <v>10</v>
      </c>
      <c r="G94" s="12">
        <v>2025</v>
      </c>
      <c r="H94" s="17"/>
      <c r="I94" s="17">
        <v>2</v>
      </c>
      <c r="J94" s="17"/>
      <c r="K94" s="17"/>
      <c r="L94" s="62">
        <f>'Aanschaf nieuw materiaal'!B66</f>
        <v>0</v>
      </c>
      <c r="M94" s="42">
        <f>I94*L94</f>
        <v>0</v>
      </c>
    </row>
    <row r="95" spans="2:13">
      <c r="B95" s="12" t="s">
        <v>198</v>
      </c>
      <c r="C95" s="12">
        <v>1</v>
      </c>
      <c r="D95" s="12" t="s">
        <v>13</v>
      </c>
      <c r="E95" s="12" t="s">
        <v>84</v>
      </c>
      <c r="F95" s="12">
        <v>10</v>
      </c>
      <c r="G95" s="12">
        <v>2028</v>
      </c>
      <c r="H95" s="17"/>
      <c r="I95" s="17"/>
      <c r="J95" s="17"/>
      <c r="K95" s="17"/>
      <c r="L95" s="17"/>
      <c r="M95" s="17"/>
    </row>
    <row r="96" spans="2:13">
      <c r="B96" s="12" t="s">
        <v>98</v>
      </c>
      <c r="C96" s="12">
        <v>1</v>
      </c>
      <c r="D96" s="12" t="s">
        <v>82</v>
      </c>
      <c r="E96" s="12" t="s">
        <v>26</v>
      </c>
      <c r="F96" s="12">
        <v>20</v>
      </c>
      <c r="G96" s="12">
        <v>2005</v>
      </c>
      <c r="H96" s="17"/>
      <c r="I96" s="17"/>
      <c r="J96" s="17"/>
      <c r="K96" s="17"/>
      <c r="L96" s="17"/>
      <c r="M96" s="17"/>
    </row>
    <row r="98" spans="2:13">
      <c r="B98" s="22" t="s">
        <v>246</v>
      </c>
      <c r="C98" s="2" t="s">
        <v>0</v>
      </c>
      <c r="D98" s="3" t="s">
        <v>0</v>
      </c>
      <c r="E98" s="3" t="s">
        <v>0</v>
      </c>
      <c r="F98" s="3" t="s">
        <v>0</v>
      </c>
      <c r="G98" s="3" t="s">
        <v>0</v>
      </c>
      <c r="H98" s="4">
        <v>2024</v>
      </c>
      <c r="I98" s="4">
        <v>2025</v>
      </c>
      <c r="J98" s="4">
        <v>2026</v>
      </c>
      <c r="K98" s="4">
        <v>2027</v>
      </c>
      <c r="L98" s="4"/>
      <c r="M98" s="4"/>
    </row>
    <row r="99" spans="2:13" ht="34.5">
      <c r="B99" s="5" t="s">
        <v>3</v>
      </c>
      <c r="C99" s="6" t="s">
        <v>5</v>
      </c>
      <c r="D99" s="7" t="s">
        <v>6</v>
      </c>
      <c r="E99" s="7" t="s">
        <v>7</v>
      </c>
      <c r="F99" s="7" t="s">
        <v>8</v>
      </c>
      <c r="G99" s="7" t="s">
        <v>9</v>
      </c>
      <c r="H99" s="23" t="s">
        <v>243</v>
      </c>
      <c r="I99" s="23" t="s">
        <v>243</v>
      </c>
      <c r="J99" s="23" t="s">
        <v>243</v>
      </c>
      <c r="K99" s="23" t="s">
        <v>243</v>
      </c>
      <c r="L99" s="23" t="s">
        <v>345</v>
      </c>
      <c r="M99" s="23" t="s">
        <v>346</v>
      </c>
    </row>
    <row r="100" spans="2:13">
      <c r="B100" s="9" t="s">
        <v>11</v>
      </c>
      <c r="C100" s="10" t="s">
        <v>0</v>
      </c>
      <c r="D100" s="10" t="s">
        <v>0</v>
      </c>
      <c r="E100" s="10" t="s">
        <v>0</v>
      </c>
      <c r="F100" s="10" t="s">
        <v>0</v>
      </c>
      <c r="G100" s="10" t="s">
        <v>0</v>
      </c>
      <c r="H100" s="11" t="s">
        <v>0</v>
      </c>
      <c r="I100" s="11" t="s">
        <v>0</v>
      </c>
      <c r="J100" s="11" t="s">
        <v>0</v>
      </c>
      <c r="K100" s="11" t="s">
        <v>0</v>
      </c>
      <c r="L100" s="11"/>
      <c r="M100" s="11"/>
    </row>
    <row r="101" spans="2:13">
      <c r="B101" s="12" t="s">
        <v>81</v>
      </c>
      <c r="C101" s="12">
        <v>1</v>
      </c>
      <c r="D101" s="12" t="s">
        <v>121</v>
      </c>
      <c r="E101" s="12" t="s">
        <v>26</v>
      </c>
      <c r="F101" s="12">
        <v>20</v>
      </c>
      <c r="G101" s="12">
        <v>2005</v>
      </c>
      <c r="H101" s="17"/>
      <c r="I101" s="17"/>
      <c r="J101" s="17"/>
      <c r="K101" s="17"/>
      <c r="L101" s="17"/>
      <c r="M101" s="17"/>
    </row>
    <row r="102" spans="2:13">
      <c r="B102" s="12" t="s">
        <v>15</v>
      </c>
      <c r="C102" s="12">
        <v>1</v>
      </c>
      <c r="D102" s="12" t="s">
        <v>121</v>
      </c>
      <c r="E102" s="12" t="s">
        <v>26</v>
      </c>
      <c r="F102" s="12">
        <v>10</v>
      </c>
      <c r="G102" s="12">
        <v>1995</v>
      </c>
      <c r="H102" s="17"/>
      <c r="I102" s="17"/>
      <c r="J102" s="17"/>
      <c r="K102" s="17"/>
      <c r="L102" s="17"/>
      <c r="M102" s="17"/>
    </row>
    <row r="103" spans="2:13">
      <c r="B103" s="12" t="s">
        <v>16</v>
      </c>
      <c r="C103" s="12">
        <v>1</v>
      </c>
      <c r="D103" s="12" t="s">
        <v>121</v>
      </c>
      <c r="E103" s="12" t="s">
        <v>26</v>
      </c>
      <c r="F103" s="12">
        <v>20</v>
      </c>
      <c r="G103" s="12">
        <v>2005</v>
      </c>
      <c r="H103" s="17"/>
      <c r="I103" s="17"/>
      <c r="J103" s="17"/>
      <c r="K103" s="17"/>
      <c r="L103" s="17"/>
      <c r="M103" s="17"/>
    </row>
    <row r="104" spans="2:13">
      <c r="B104" s="12" t="s">
        <v>86</v>
      </c>
      <c r="C104" s="12">
        <v>8</v>
      </c>
      <c r="D104" s="12" t="s">
        <v>13</v>
      </c>
      <c r="E104" s="12" t="s">
        <v>84</v>
      </c>
      <c r="F104" s="12">
        <v>10</v>
      </c>
      <c r="G104" s="12">
        <v>2028</v>
      </c>
      <c r="H104" s="17"/>
      <c r="I104" s="17"/>
      <c r="J104" s="17"/>
      <c r="K104" s="17"/>
      <c r="L104" s="17"/>
      <c r="M104" s="17"/>
    </row>
    <row r="105" spans="2:13">
      <c r="B105" s="12" t="s">
        <v>20</v>
      </c>
      <c r="C105" s="12">
        <v>1</v>
      </c>
      <c r="D105" s="12" t="s">
        <v>82</v>
      </c>
      <c r="E105" s="12" t="s">
        <v>126</v>
      </c>
      <c r="F105" s="12">
        <v>20</v>
      </c>
      <c r="G105" s="12">
        <v>2010</v>
      </c>
      <c r="H105" s="17"/>
      <c r="I105" s="17"/>
      <c r="J105" s="17"/>
      <c r="K105" s="17"/>
      <c r="L105" s="17"/>
      <c r="M105" s="17"/>
    </row>
    <row r="106" spans="2:13">
      <c r="B106" s="12" t="s">
        <v>20</v>
      </c>
      <c r="C106" s="12">
        <v>5</v>
      </c>
      <c r="D106" s="12" t="s">
        <v>121</v>
      </c>
      <c r="E106" s="12" t="s">
        <v>26</v>
      </c>
      <c r="F106" s="12">
        <v>20</v>
      </c>
      <c r="G106" s="12">
        <v>2005</v>
      </c>
      <c r="H106" s="17"/>
      <c r="I106" s="17"/>
      <c r="J106" s="17"/>
      <c r="K106" s="17"/>
      <c r="L106" s="17"/>
      <c r="M106" s="17"/>
    </row>
    <row r="107" spans="2:13">
      <c r="B107" s="12" t="s">
        <v>21</v>
      </c>
      <c r="C107" s="12">
        <v>6</v>
      </c>
      <c r="D107" s="12" t="s">
        <v>13</v>
      </c>
      <c r="E107" s="12" t="s">
        <v>65</v>
      </c>
      <c r="F107" s="12">
        <v>20</v>
      </c>
      <c r="G107" s="12">
        <v>2020</v>
      </c>
      <c r="H107" s="17"/>
      <c r="I107" s="17"/>
      <c r="J107" s="17"/>
      <c r="K107" s="17"/>
      <c r="L107" s="17"/>
      <c r="M107" s="17"/>
    </row>
    <row r="108" spans="2:13">
      <c r="B108" s="12" t="s">
        <v>22</v>
      </c>
      <c r="C108" s="12">
        <v>1</v>
      </c>
      <c r="D108" s="12" t="s">
        <v>82</v>
      </c>
      <c r="E108" s="12" t="s">
        <v>26</v>
      </c>
      <c r="F108" s="12">
        <v>10</v>
      </c>
      <c r="G108" s="12">
        <v>1995</v>
      </c>
      <c r="H108" s="17"/>
      <c r="I108" s="17"/>
      <c r="J108" s="17"/>
      <c r="K108" s="17"/>
      <c r="L108" s="17"/>
      <c r="M108" s="17"/>
    </row>
    <row r="109" spans="2:13">
      <c r="B109" s="12" t="s">
        <v>130</v>
      </c>
      <c r="C109" s="12">
        <v>10</v>
      </c>
      <c r="D109" s="12" t="s">
        <v>13</v>
      </c>
      <c r="E109" s="12" t="s">
        <v>65</v>
      </c>
      <c r="F109" s="12">
        <v>0</v>
      </c>
      <c r="G109" s="12">
        <v>2000</v>
      </c>
      <c r="H109" s="17"/>
      <c r="I109" s="17"/>
      <c r="J109" s="17"/>
      <c r="K109" s="17"/>
      <c r="L109" s="17"/>
      <c r="M109" s="17"/>
    </row>
    <row r="110" spans="2:13">
      <c r="B110" s="12" t="s">
        <v>190</v>
      </c>
      <c r="C110" s="12">
        <v>2</v>
      </c>
      <c r="D110" s="12" t="s">
        <v>82</v>
      </c>
      <c r="E110" s="12" t="s">
        <v>26</v>
      </c>
      <c r="F110" s="12">
        <v>0</v>
      </c>
      <c r="G110" s="12">
        <v>1985</v>
      </c>
      <c r="H110" s="17"/>
      <c r="I110" s="17"/>
      <c r="J110" s="17"/>
      <c r="K110" s="17"/>
      <c r="L110" s="17"/>
      <c r="M110" s="17"/>
    </row>
    <row r="111" spans="2:13">
      <c r="B111" s="12" t="s">
        <v>23</v>
      </c>
      <c r="C111" s="12">
        <v>2</v>
      </c>
      <c r="D111" s="12" t="s">
        <v>61</v>
      </c>
      <c r="E111" s="12" t="s">
        <v>126</v>
      </c>
      <c r="F111" s="12">
        <v>10</v>
      </c>
      <c r="G111" s="12">
        <v>2000</v>
      </c>
      <c r="H111" s="17"/>
      <c r="I111" s="17"/>
      <c r="J111" s="17"/>
      <c r="K111" s="17"/>
      <c r="L111" s="17"/>
      <c r="M111" s="17"/>
    </row>
    <row r="112" spans="2:13">
      <c r="B112" s="12" t="s">
        <v>23</v>
      </c>
      <c r="C112" s="12">
        <v>1</v>
      </c>
      <c r="D112" s="12" t="s">
        <v>13</v>
      </c>
      <c r="E112" s="12" t="s">
        <v>46</v>
      </c>
      <c r="F112" s="12">
        <v>10</v>
      </c>
      <c r="G112" s="12">
        <v>2020</v>
      </c>
      <c r="H112" s="17"/>
      <c r="I112" s="17"/>
      <c r="J112" s="17"/>
      <c r="K112" s="17"/>
      <c r="L112" s="17"/>
      <c r="M112" s="17"/>
    </row>
    <row r="113" spans="2:13">
      <c r="B113" s="9" t="s">
        <v>29</v>
      </c>
      <c r="C113" s="10" t="s">
        <v>0</v>
      </c>
      <c r="D113" s="10" t="s">
        <v>0</v>
      </c>
      <c r="E113" s="10" t="s">
        <v>0</v>
      </c>
      <c r="F113" s="10" t="s">
        <v>0</v>
      </c>
      <c r="G113" s="10" t="s">
        <v>0</v>
      </c>
      <c r="H113" s="11" t="s">
        <v>0</v>
      </c>
      <c r="I113" s="11" t="s">
        <v>0</v>
      </c>
      <c r="J113" s="11" t="s">
        <v>0</v>
      </c>
      <c r="K113" s="11" t="s">
        <v>0</v>
      </c>
      <c r="L113" s="11"/>
      <c r="M113" s="11"/>
    </row>
    <row r="114" spans="2:13">
      <c r="B114" s="12" t="s">
        <v>32</v>
      </c>
      <c r="C114" s="12">
        <v>4</v>
      </c>
      <c r="D114" s="12" t="s">
        <v>82</v>
      </c>
      <c r="E114" s="12" t="s">
        <v>126</v>
      </c>
      <c r="F114" s="12">
        <v>20</v>
      </c>
      <c r="G114" s="12">
        <v>2010</v>
      </c>
      <c r="H114" s="13"/>
      <c r="I114" s="24"/>
      <c r="J114" s="24"/>
      <c r="K114" s="24"/>
      <c r="L114" s="24"/>
      <c r="M114" s="24"/>
    </row>
    <row r="115" spans="2:13" ht="21">
      <c r="B115" s="12" t="s">
        <v>33</v>
      </c>
      <c r="C115" s="12">
        <v>2</v>
      </c>
      <c r="D115" s="12" t="s">
        <v>13</v>
      </c>
      <c r="E115" s="12" t="s">
        <v>46</v>
      </c>
      <c r="F115" s="12">
        <v>20</v>
      </c>
      <c r="G115" s="12">
        <v>2030</v>
      </c>
      <c r="H115" s="13"/>
      <c r="I115" s="24"/>
      <c r="J115" s="24"/>
      <c r="K115" s="24"/>
      <c r="L115" s="24"/>
      <c r="M115" s="24"/>
    </row>
    <row r="116" spans="2:13">
      <c r="B116" s="12" t="s">
        <v>191</v>
      </c>
      <c r="C116" s="12">
        <v>3</v>
      </c>
      <c r="D116" s="12" t="s">
        <v>82</v>
      </c>
      <c r="E116" s="12" t="s">
        <v>65</v>
      </c>
      <c r="F116" s="12">
        <v>10</v>
      </c>
      <c r="G116" s="12">
        <v>2010</v>
      </c>
      <c r="H116" s="13"/>
      <c r="I116" s="24"/>
      <c r="J116" s="24"/>
      <c r="K116" s="24"/>
      <c r="L116" s="24"/>
      <c r="M116" s="24"/>
    </row>
    <row r="117" spans="2:13">
      <c r="B117" s="9" t="s">
        <v>34</v>
      </c>
      <c r="C117" s="10" t="s">
        <v>0</v>
      </c>
      <c r="D117" s="10" t="s">
        <v>0</v>
      </c>
      <c r="E117" s="10" t="s">
        <v>0</v>
      </c>
      <c r="F117" s="10" t="s">
        <v>0</v>
      </c>
      <c r="G117" s="10" t="s">
        <v>0</v>
      </c>
      <c r="H117" s="11" t="s">
        <v>0</v>
      </c>
      <c r="I117" s="11" t="s">
        <v>0</v>
      </c>
      <c r="J117" s="11" t="s">
        <v>0</v>
      </c>
      <c r="K117" s="11" t="s">
        <v>0</v>
      </c>
      <c r="L117" s="11"/>
      <c r="M117" s="11"/>
    </row>
    <row r="118" spans="2:13">
      <c r="B118" s="12" t="s">
        <v>89</v>
      </c>
      <c r="C118" s="12">
        <v>3</v>
      </c>
      <c r="D118" s="12" t="s">
        <v>82</v>
      </c>
      <c r="E118" s="12" t="s">
        <v>26</v>
      </c>
      <c r="F118" s="12">
        <v>30</v>
      </c>
      <c r="G118" s="12">
        <v>2015</v>
      </c>
      <c r="H118" s="17"/>
      <c r="I118" s="17"/>
      <c r="J118" s="17"/>
      <c r="K118" s="17"/>
      <c r="L118" s="17"/>
      <c r="M118" s="17"/>
    </row>
    <row r="119" spans="2:13">
      <c r="B119" s="12" t="s">
        <v>176</v>
      </c>
      <c r="C119" s="12">
        <v>1</v>
      </c>
      <c r="D119" s="12" t="s">
        <v>82</v>
      </c>
      <c r="E119" s="12" t="s">
        <v>26</v>
      </c>
      <c r="F119" s="12">
        <v>20</v>
      </c>
      <c r="G119" s="12">
        <v>2005</v>
      </c>
      <c r="H119" s="17"/>
      <c r="I119" s="17"/>
      <c r="J119" s="17"/>
      <c r="K119" s="17"/>
      <c r="L119" s="17"/>
      <c r="M119" s="17"/>
    </row>
    <row r="120" spans="2:13">
      <c r="B120" s="12" t="s">
        <v>136</v>
      </c>
      <c r="C120" s="12">
        <v>4</v>
      </c>
      <c r="D120" s="12" t="s">
        <v>13</v>
      </c>
      <c r="E120" s="12" t="s">
        <v>46</v>
      </c>
      <c r="F120" s="12">
        <v>15</v>
      </c>
      <c r="G120" s="12">
        <v>2025</v>
      </c>
      <c r="H120" s="17"/>
      <c r="I120" s="17">
        <v>4</v>
      </c>
      <c r="J120" s="17"/>
      <c r="K120" s="17"/>
      <c r="L120" s="62">
        <f>'Aanschaf nieuw materiaal'!B37</f>
        <v>0</v>
      </c>
      <c r="M120" s="42">
        <f>I120*L120</f>
        <v>0</v>
      </c>
    </row>
    <row r="121" spans="2:13">
      <c r="B121" s="12" t="s">
        <v>41</v>
      </c>
      <c r="C121" s="12">
        <v>2</v>
      </c>
      <c r="D121" s="12" t="s">
        <v>13</v>
      </c>
      <c r="E121" s="12" t="s">
        <v>46</v>
      </c>
      <c r="F121" s="12">
        <v>5</v>
      </c>
      <c r="G121" s="12">
        <v>2015</v>
      </c>
      <c r="H121" s="17"/>
      <c r="I121" s="17"/>
      <c r="J121" s="17">
        <v>2</v>
      </c>
      <c r="K121" s="17"/>
      <c r="L121" s="62">
        <f>'Aanschaf nieuw materiaal'!B35</f>
        <v>0</v>
      </c>
      <c r="M121" s="42">
        <f>J121*L121</f>
        <v>0</v>
      </c>
    </row>
    <row r="122" spans="2:13">
      <c r="B122" s="12" t="s">
        <v>71</v>
      </c>
      <c r="C122" s="12">
        <v>3</v>
      </c>
      <c r="D122" s="12" t="s">
        <v>82</v>
      </c>
      <c r="E122" s="12" t="s">
        <v>26</v>
      </c>
      <c r="F122" s="12">
        <v>15</v>
      </c>
      <c r="G122" s="12">
        <v>2000</v>
      </c>
      <c r="H122" s="17"/>
      <c r="I122" s="17"/>
      <c r="J122" s="17"/>
      <c r="K122" s="17"/>
      <c r="L122" s="17"/>
      <c r="M122" s="17"/>
    </row>
    <row r="123" spans="2:13">
      <c r="B123" s="12" t="s">
        <v>42</v>
      </c>
      <c r="C123" s="12">
        <v>2</v>
      </c>
      <c r="D123" s="12" t="s">
        <v>82</v>
      </c>
      <c r="E123" s="12" t="s">
        <v>26</v>
      </c>
      <c r="F123" s="12">
        <v>0</v>
      </c>
      <c r="G123" s="12">
        <v>1985</v>
      </c>
      <c r="H123" s="17"/>
      <c r="I123" s="17"/>
      <c r="J123" s="17"/>
      <c r="K123" s="17"/>
      <c r="L123" s="17"/>
      <c r="M123" s="17"/>
    </row>
    <row r="124" spans="2:13">
      <c r="B124" s="9" t="s">
        <v>43</v>
      </c>
      <c r="C124" s="10" t="s">
        <v>0</v>
      </c>
      <c r="D124" s="10" t="s">
        <v>0</v>
      </c>
      <c r="E124" s="10" t="s">
        <v>0</v>
      </c>
      <c r="F124" s="10" t="s">
        <v>0</v>
      </c>
      <c r="G124" s="10" t="s">
        <v>0</v>
      </c>
      <c r="H124" s="11" t="s">
        <v>0</v>
      </c>
      <c r="I124" s="11" t="s">
        <v>0</v>
      </c>
      <c r="J124" s="11" t="s">
        <v>0</v>
      </c>
      <c r="K124" s="11" t="s">
        <v>0</v>
      </c>
      <c r="L124" s="11"/>
      <c r="M124" s="11"/>
    </row>
    <row r="125" spans="2:13">
      <c r="B125" s="12" t="s">
        <v>47</v>
      </c>
      <c r="C125" s="12">
        <v>3</v>
      </c>
      <c r="D125" s="12" t="s">
        <v>48</v>
      </c>
      <c r="E125" s="12" t="s">
        <v>65</v>
      </c>
      <c r="F125" s="12">
        <v>10</v>
      </c>
      <c r="G125" s="12">
        <v>2010</v>
      </c>
      <c r="H125" s="17"/>
      <c r="I125" s="17"/>
      <c r="J125" s="17"/>
      <c r="K125" s="17"/>
      <c r="L125" s="17"/>
      <c r="M125" s="17"/>
    </row>
    <row r="126" spans="2:13">
      <c r="B126" s="12" t="s">
        <v>52</v>
      </c>
      <c r="C126" s="12">
        <v>1</v>
      </c>
      <c r="D126" s="12" t="s">
        <v>13</v>
      </c>
      <c r="E126" s="12" t="s">
        <v>84</v>
      </c>
      <c r="F126" s="12">
        <v>15</v>
      </c>
      <c r="G126" s="12">
        <v>2033</v>
      </c>
      <c r="H126" s="17"/>
      <c r="I126" s="17"/>
      <c r="J126" s="17"/>
      <c r="K126" s="17"/>
      <c r="L126" s="17"/>
      <c r="M126" s="17"/>
    </row>
    <row r="127" spans="2:13">
      <c r="B127" s="12" t="s">
        <v>52</v>
      </c>
      <c r="C127" s="12">
        <v>1</v>
      </c>
      <c r="D127" s="12" t="s">
        <v>0</v>
      </c>
      <c r="E127" s="12" t="s">
        <v>56</v>
      </c>
      <c r="F127" s="12">
        <v>15</v>
      </c>
      <c r="G127" s="12">
        <v>2030</v>
      </c>
      <c r="H127" s="17"/>
      <c r="I127" s="17"/>
      <c r="J127" s="17"/>
      <c r="K127" s="17"/>
      <c r="L127" s="17"/>
      <c r="M127" s="17"/>
    </row>
    <row r="128" spans="2:13">
      <c r="B128" s="12" t="s">
        <v>108</v>
      </c>
      <c r="C128" s="12">
        <v>6</v>
      </c>
      <c r="D128" s="12" t="s">
        <v>82</v>
      </c>
      <c r="E128" s="12" t="s">
        <v>26</v>
      </c>
      <c r="F128" s="12">
        <v>15</v>
      </c>
      <c r="G128" s="12">
        <v>2000</v>
      </c>
      <c r="H128" s="17"/>
      <c r="I128" s="17"/>
      <c r="J128" s="17"/>
      <c r="K128" s="17"/>
      <c r="L128" s="17"/>
      <c r="M128" s="17"/>
    </row>
    <row r="129" spans="2:13">
      <c r="B129" s="12" t="s">
        <v>192</v>
      </c>
      <c r="C129" s="12">
        <v>1</v>
      </c>
      <c r="D129" s="12" t="s">
        <v>82</v>
      </c>
      <c r="E129" s="12" t="s">
        <v>26</v>
      </c>
      <c r="F129" s="12">
        <v>15</v>
      </c>
      <c r="G129" s="12">
        <v>2000</v>
      </c>
      <c r="H129" s="17"/>
      <c r="I129" s="17"/>
      <c r="J129" s="17"/>
      <c r="K129" s="17"/>
      <c r="L129" s="17"/>
      <c r="M129" s="17"/>
    </row>
    <row r="130" spans="2:13">
      <c r="B130" s="12" t="s">
        <v>77</v>
      </c>
      <c r="C130" s="12">
        <v>6</v>
      </c>
      <c r="D130" s="12" t="s">
        <v>13</v>
      </c>
      <c r="E130" s="12" t="s">
        <v>84</v>
      </c>
      <c r="F130" s="12">
        <v>15</v>
      </c>
      <c r="G130" s="12">
        <v>2033</v>
      </c>
      <c r="H130" s="17"/>
      <c r="I130" s="17"/>
      <c r="J130" s="17"/>
      <c r="K130" s="17"/>
      <c r="L130" s="17"/>
      <c r="M130" s="17"/>
    </row>
    <row r="131" spans="2:13">
      <c r="B131" s="12" t="s">
        <v>55</v>
      </c>
      <c r="C131" s="12">
        <v>2</v>
      </c>
      <c r="D131" s="12" t="s">
        <v>13</v>
      </c>
      <c r="E131" s="12" t="s">
        <v>46</v>
      </c>
      <c r="F131" s="12">
        <v>8</v>
      </c>
      <c r="G131" s="12">
        <v>2018</v>
      </c>
      <c r="H131" s="17"/>
      <c r="I131" s="17"/>
      <c r="J131" s="17"/>
      <c r="K131" s="17"/>
      <c r="L131" s="17"/>
      <c r="M131" s="17"/>
    </row>
    <row r="132" spans="2:13">
      <c r="B132" s="12" t="s">
        <v>55</v>
      </c>
      <c r="C132" s="12">
        <v>3</v>
      </c>
      <c r="D132" s="12" t="s">
        <v>13</v>
      </c>
      <c r="E132" s="12" t="s">
        <v>56</v>
      </c>
      <c r="F132" s="12">
        <v>8</v>
      </c>
      <c r="G132" s="12">
        <v>2023</v>
      </c>
      <c r="H132" s="17"/>
      <c r="I132" s="17"/>
      <c r="J132" s="17"/>
      <c r="K132" s="17"/>
      <c r="L132" s="17"/>
      <c r="M132" s="17"/>
    </row>
    <row r="133" spans="2:13">
      <c r="B133" s="12" t="s">
        <v>55</v>
      </c>
      <c r="C133" s="12">
        <v>3</v>
      </c>
      <c r="D133" s="12" t="s">
        <v>82</v>
      </c>
      <c r="E133" s="12" t="s">
        <v>65</v>
      </c>
      <c r="F133" s="12">
        <v>8</v>
      </c>
      <c r="G133" s="12">
        <v>2008</v>
      </c>
      <c r="H133" s="17"/>
      <c r="I133" s="17"/>
      <c r="J133" s="17"/>
      <c r="K133" s="17"/>
      <c r="L133" s="17"/>
      <c r="M133" s="17"/>
    </row>
    <row r="134" spans="2:13">
      <c r="B134" s="12" t="s">
        <v>55</v>
      </c>
      <c r="C134" s="12">
        <v>3</v>
      </c>
      <c r="D134" s="12" t="s">
        <v>121</v>
      </c>
      <c r="E134" s="12" t="s">
        <v>26</v>
      </c>
      <c r="F134" s="12">
        <v>8</v>
      </c>
      <c r="G134" s="12">
        <v>1993</v>
      </c>
      <c r="H134" s="17"/>
      <c r="I134" s="17"/>
      <c r="J134" s="17"/>
      <c r="K134" s="17"/>
      <c r="L134" s="17"/>
      <c r="M134" s="17"/>
    </row>
    <row r="135" spans="2:13">
      <c r="B135" s="12" t="s">
        <v>193</v>
      </c>
      <c r="C135" s="12">
        <v>1</v>
      </c>
      <c r="D135" s="12" t="s">
        <v>82</v>
      </c>
      <c r="E135" s="12" t="s">
        <v>26</v>
      </c>
      <c r="F135" s="12">
        <v>20</v>
      </c>
      <c r="G135" s="12">
        <v>2005</v>
      </c>
      <c r="H135" s="17"/>
      <c r="I135" s="17"/>
      <c r="J135" s="17"/>
      <c r="K135" s="17"/>
      <c r="L135" s="17"/>
      <c r="M135" s="17"/>
    </row>
    <row r="136" spans="2:13">
      <c r="B136" s="12" t="s">
        <v>57</v>
      </c>
      <c r="C136" s="12">
        <v>1</v>
      </c>
      <c r="D136" s="12" t="s">
        <v>13</v>
      </c>
      <c r="E136" s="12" t="s">
        <v>24</v>
      </c>
      <c r="F136" s="12">
        <v>20</v>
      </c>
      <c r="G136" s="12">
        <v>2037</v>
      </c>
      <c r="H136" s="17"/>
      <c r="I136" s="17"/>
      <c r="J136" s="17"/>
      <c r="K136" s="17"/>
      <c r="L136" s="17"/>
      <c r="M136" s="17"/>
    </row>
    <row r="137" spans="2:13">
      <c r="B137" s="12" t="s">
        <v>58</v>
      </c>
      <c r="C137" s="12">
        <v>4</v>
      </c>
      <c r="D137" s="12" t="s">
        <v>13</v>
      </c>
      <c r="E137" s="12" t="s">
        <v>46</v>
      </c>
      <c r="F137" s="12">
        <v>8</v>
      </c>
      <c r="G137" s="12">
        <v>2018</v>
      </c>
      <c r="H137" s="17"/>
      <c r="I137" s="17"/>
      <c r="J137" s="17"/>
      <c r="K137" s="17"/>
      <c r="L137" s="17"/>
      <c r="M137" s="17"/>
    </row>
    <row r="138" spans="2:13">
      <c r="B138" s="12" t="s">
        <v>156</v>
      </c>
      <c r="C138" s="12">
        <v>1</v>
      </c>
      <c r="D138" s="12" t="s">
        <v>82</v>
      </c>
      <c r="E138" s="12" t="s">
        <v>26</v>
      </c>
      <c r="F138" s="12">
        <v>10</v>
      </c>
      <c r="G138" s="12">
        <v>1995</v>
      </c>
      <c r="H138" s="17"/>
      <c r="I138" s="17"/>
      <c r="J138" s="17"/>
      <c r="K138" s="17"/>
      <c r="L138" s="17"/>
      <c r="M138" s="17"/>
    </row>
    <row r="139" spans="2:13">
      <c r="B139" s="12" t="s">
        <v>153</v>
      </c>
      <c r="C139" s="12">
        <v>1</v>
      </c>
      <c r="D139" s="12" t="s">
        <v>61</v>
      </c>
      <c r="E139" s="12" t="s">
        <v>65</v>
      </c>
      <c r="F139" s="12">
        <v>20</v>
      </c>
      <c r="G139" s="12">
        <v>2020</v>
      </c>
      <c r="H139" s="17"/>
      <c r="I139" s="17"/>
      <c r="J139" s="17"/>
      <c r="K139" s="17"/>
      <c r="L139" s="17"/>
      <c r="M139" s="17"/>
    </row>
    <row r="140" spans="2:13">
      <c r="B140" s="12" t="s">
        <v>62</v>
      </c>
      <c r="C140" s="12">
        <v>2</v>
      </c>
      <c r="D140" s="12" t="s">
        <v>13</v>
      </c>
      <c r="E140" s="12" t="s">
        <v>49</v>
      </c>
      <c r="F140" s="12">
        <v>10</v>
      </c>
      <c r="G140" s="12">
        <v>2015</v>
      </c>
      <c r="H140" s="17"/>
      <c r="I140" s="17"/>
      <c r="J140" s="17"/>
      <c r="K140" s="17"/>
      <c r="L140" s="17"/>
      <c r="M140" s="17"/>
    </row>
    <row r="141" spans="2:13">
      <c r="B141" s="12" t="s">
        <v>149</v>
      </c>
      <c r="C141" s="12">
        <v>2</v>
      </c>
      <c r="D141" s="12" t="s">
        <v>13</v>
      </c>
      <c r="E141" s="12" t="s">
        <v>56</v>
      </c>
      <c r="F141" s="12">
        <v>10</v>
      </c>
      <c r="G141" s="12">
        <v>2025</v>
      </c>
      <c r="H141" s="17"/>
      <c r="I141" s="17">
        <v>2</v>
      </c>
      <c r="J141" s="17"/>
      <c r="K141" s="17"/>
      <c r="L141" s="62">
        <f>'Aanschaf nieuw materiaal'!B66</f>
        <v>0</v>
      </c>
      <c r="M141" s="42">
        <f>I141*L141</f>
        <v>0</v>
      </c>
    </row>
    <row r="142" spans="2:13">
      <c r="B142" s="12" t="s">
        <v>159</v>
      </c>
      <c r="C142" s="12">
        <v>4</v>
      </c>
      <c r="D142" s="12" t="s">
        <v>13</v>
      </c>
      <c r="E142" s="12" t="s">
        <v>84</v>
      </c>
      <c r="F142" s="12">
        <v>10</v>
      </c>
      <c r="G142" s="12">
        <v>2028</v>
      </c>
      <c r="H142" s="17"/>
      <c r="I142" s="17"/>
      <c r="J142" s="17"/>
      <c r="K142" s="17"/>
      <c r="L142" s="17"/>
      <c r="M142" s="17"/>
    </row>
    <row r="143" spans="2:13">
      <c r="B143" s="12" t="s">
        <v>160</v>
      </c>
      <c r="C143" s="12">
        <v>4</v>
      </c>
      <c r="D143" s="12" t="s">
        <v>121</v>
      </c>
      <c r="E143" s="12" t="s">
        <v>26</v>
      </c>
      <c r="F143" s="12">
        <v>20</v>
      </c>
      <c r="G143" s="12">
        <v>2005</v>
      </c>
      <c r="H143" s="17"/>
      <c r="I143" s="17"/>
      <c r="J143" s="17"/>
      <c r="K143" s="17"/>
      <c r="L143" s="17"/>
      <c r="M143" s="17"/>
    </row>
    <row r="144" spans="2:13">
      <c r="B144" s="12" t="s">
        <v>98</v>
      </c>
      <c r="C144" s="12">
        <v>1</v>
      </c>
      <c r="D144" s="12" t="s">
        <v>121</v>
      </c>
      <c r="E144" s="12" t="s">
        <v>83</v>
      </c>
      <c r="F144" s="12">
        <v>20</v>
      </c>
      <c r="G144" s="12">
        <v>2000</v>
      </c>
      <c r="H144" s="17"/>
      <c r="I144" s="17"/>
      <c r="J144" s="17"/>
      <c r="K144" s="17"/>
      <c r="L144" s="17"/>
      <c r="M144" s="17"/>
    </row>
    <row r="145" spans="12:13" ht="21">
      <c r="L145" s="20" t="s">
        <v>354</v>
      </c>
      <c r="M145" s="42">
        <f>SUM(M4:M144)</f>
        <v>0</v>
      </c>
    </row>
  </sheetData>
  <sheetProtection algorithmName="SHA-512" hashValue="hN5H/QLmcZK7FgzxyDYf3Hrs3MZzODSOZqKE4JF0e2m/0IZqrgAo0NNn2TGgqKFZv+TvNpb2uC5nYc7+OrybUA==" saltValue="DxWyE86q9CHiIp9AyW41sQ==" spinCount="100000" sheet="1" formatCells="0" formatColumns="0" formatRows="0" insertColumns="0" insertRows="0" insertHyperlinks="0" deleteColumns="0" deleteRows="0" sort="0" autoFilter="0" pivotTables="0"/>
  <pageMargins left="0" right="0" top="0" bottom="0" header="0" footer="0"/>
  <pageSetup paperSize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4116-C359-4E94-BEE3-A8C5A371BBDD}">
  <dimension ref="B1:N189"/>
  <sheetViews>
    <sheetView showGridLines="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P19" sqref="P19"/>
    </sheetView>
  </sheetViews>
  <sheetFormatPr defaultColWidth="9.140625" defaultRowHeight="15"/>
  <cols>
    <col min="1" max="1" width="2.85546875" style="1" customWidth="1"/>
    <col min="2" max="2" width="46.42578125" style="1" customWidth="1"/>
    <col min="3" max="3" width="8.140625" style="1" customWidth="1"/>
    <col min="4" max="4" width="12.140625" style="1" customWidth="1"/>
    <col min="5" max="5" width="7.5703125" style="1" customWidth="1"/>
    <col min="6" max="6" width="5.42578125" style="1" customWidth="1"/>
    <col min="7" max="7" width="7.5703125" style="1" customWidth="1"/>
    <col min="8" max="11" width="9.140625" style="1" customWidth="1"/>
    <col min="12" max="16384" width="9.140625" style="1"/>
  </cols>
  <sheetData>
    <row r="1" spans="2:13">
      <c r="B1" s="22" t="s">
        <v>248</v>
      </c>
      <c r="C1" s="2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>
        <v>2024</v>
      </c>
      <c r="I1" s="4">
        <v>2025</v>
      </c>
      <c r="J1" s="4">
        <v>2026</v>
      </c>
      <c r="K1" s="4">
        <v>2027</v>
      </c>
      <c r="L1" s="4"/>
      <c r="M1" s="4"/>
    </row>
    <row r="2" spans="2:13" ht="34.5">
      <c r="B2" s="5" t="s">
        <v>3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23" t="s">
        <v>243</v>
      </c>
      <c r="I2" s="23" t="s">
        <v>243</v>
      </c>
      <c r="J2" s="23" t="s">
        <v>243</v>
      </c>
      <c r="K2" s="23" t="s">
        <v>243</v>
      </c>
      <c r="L2" s="23" t="s">
        <v>345</v>
      </c>
      <c r="M2" s="23" t="s">
        <v>346</v>
      </c>
    </row>
    <row r="3" spans="2:13">
      <c r="B3" s="9" t="s">
        <v>11</v>
      </c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/>
      <c r="M3" s="11"/>
    </row>
    <row r="4" spans="2:13">
      <c r="B4" s="12" t="s">
        <v>162</v>
      </c>
      <c r="C4" s="12">
        <v>1</v>
      </c>
      <c r="D4" s="12" t="s">
        <v>13</v>
      </c>
      <c r="E4" s="12" t="s">
        <v>163</v>
      </c>
      <c r="F4" s="12">
        <v>20</v>
      </c>
      <c r="G4" s="12">
        <v>2031</v>
      </c>
      <c r="H4" s="17"/>
      <c r="I4" s="17"/>
      <c r="J4" s="17"/>
      <c r="K4" s="17"/>
      <c r="L4" s="17"/>
      <c r="M4" s="17"/>
    </row>
    <row r="5" spans="2:13">
      <c r="B5" s="12" t="s">
        <v>15</v>
      </c>
      <c r="C5" s="12">
        <v>1</v>
      </c>
      <c r="D5" s="12" t="s">
        <v>13</v>
      </c>
      <c r="E5" s="12" t="s">
        <v>163</v>
      </c>
      <c r="F5" s="12">
        <v>10</v>
      </c>
      <c r="G5" s="12">
        <v>2021</v>
      </c>
      <c r="H5" s="17"/>
      <c r="I5" s="17"/>
      <c r="J5" s="17"/>
      <c r="K5" s="17"/>
      <c r="L5" s="17"/>
      <c r="M5" s="17"/>
    </row>
    <row r="6" spans="2:13">
      <c r="B6" s="12" t="s">
        <v>179</v>
      </c>
      <c r="C6" s="12">
        <v>1</v>
      </c>
      <c r="D6" s="12" t="s">
        <v>13</v>
      </c>
      <c r="E6" s="12" t="s">
        <v>163</v>
      </c>
      <c r="F6" s="12">
        <v>20</v>
      </c>
      <c r="G6" s="12">
        <v>2031</v>
      </c>
      <c r="H6" s="17"/>
      <c r="I6" s="17"/>
      <c r="J6" s="17"/>
      <c r="K6" s="17"/>
      <c r="L6" s="17"/>
      <c r="M6" s="17"/>
    </row>
    <row r="7" spans="2:13">
      <c r="B7" s="12" t="s">
        <v>85</v>
      </c>
      <c r="C7" s="12">
        <v>1</v>
      </c>
      <c r="D7" s="12" t="s">
        <v>13</v>
      </c>
      <c r="E7" s="12" t="s">
        <v>163</v>
      </c>
      <c r="F7" s="12">
        <v>20</v>
      </c>
      <c r="G7" s="12">
        <v>2031</v>
      </c>
      <c r="H7" s="17"/>
      <c r="I7" s="17"/>
      <c r="J7" s="17"/>
      <c r="K7" s="17"/>
      <c r="L7" s="17"/>
      <c r="M7" s="17"/>
    </row>
    <row r="8" spans="2:13">
      <c r="B8" s="12" t="s">
        <v>18</v>
      </c>
      <c r="C8" s="12">
        <v>8</v>
      </c>
      <c r="D8" s="12" t="s">
        <v>13</v>
      </c>
      <c r="E8" s="12" t="s">
        <v>56</v>
      </c>
      <c r="F8" s="12">
        <v>10</v>
      </c>
      <c r="G8" s="12">
        <v>2025</v>
      </c>
      <c r="H8" s="17"/>
      <c r="I8" s="17">
        <v>8</v>
      </c>
      <c r="J8" s="17"/>
      <c r="K8" s="17"/>
      <c r="L8" s="62">
        <f>'Aanschaf nieuw materiaal'!B9</f>
        <v>0</v>
      </c>
      <c r="M8" s="42">
        <f>I8*L8</f>
        <v>0</v>
      </c>
    </row>
    <row r="9" spans="2:13">
      <c r="B9" s="12" t="s">
        <v>174</v>
      </c>
      <c r="C9" s="12">
        <v>3</v>
      </c>
      <c r="D9" s="12" t="s">
        <v>13</v>
      </c>
      <c r="E9" s="12" t="s">
        <v>180</v>
      </c>
      <c r="F9" s="12">
        <v>15</v>
      </c>
      <c r="G9" s="12">
        <v>15</v>
      </c>
      <c r="H9" s="17"/>
      <c r="I9" s="17"/>
      <c r="J9" s="17"/>
      <c r="K9" s="17"/>
      <c r="L9" s="17"/>
      <c r="M9" s="17"/>
    </row>
    <row r="10" spans="2:13">
      <c r="B10" s="12" t="s">
        <v>165</v>
      </c>
      <c r="C10" s="12">
        <v>1</v>
      </c>
      <c r="D10" s="12" t="s">
        <v>13</v>
      </c>
      <c r="E10" s="12" t="s">
        <v>163</v>
      </c>
      <c r="F10" s="12">
        <v>20</v>
      </c>
      <c r="G10" s="12">
        <v>2031</v>
      </c>
      <c r="H10" s="17"/>
      <c r="I10" s="17"/>
      <c r="J10" s="17"/>
      <c r="K10" s="17"/>
      <c r="L10" s="17"/>
      <c r="M10" s="17"/>
    </row>
    <row r="11" spans="2:13">
      <c r="B11" s="12" t="s">
        <v>166</v>
      </c>
      <c r="C11" s="12">
        <v>1</v>
      </c>
      <c r="D11" s="12" t="s">
        <v>13</v>
      </c>
      <c r="E11" s="12" t="s">
        <v>163</v>
      </c>
      <c r="F11" s="12">
        <v>20</v>
      </c>
      <c r="G11" s="12">
        <v>2031</v>
      </c>
      <c r="H11" s="17"/>
      <c r="I11" s="17"/>
      <c r="J11" s="17"/>
      <c r="K11" s="17"/>
      <c r="L11" s="17"/>
      <c r="M11" s="17"/>
    </row>
    <row r="12" spans="2:13" ht="21">
      <c r="B12" s="12" t="s">
        <v>167</v>
      </c>
      <c r="C12" s="12">
        <v>1</v>
      </c>
      <c r="D12" s="12" t="s">
        <v>13</v>
      </c>
      <c r="E12" s="12" t="s">
        <v>163</v>
      </c>
      <c r="F12" s="12">
        <v>20</v>
      </c>
      <c r="G12" s="12">
        <v>2031</v>
      </c>
      <c r="H12" s="17"/>
      <c r="I12" s="17"/>
      <c r="J12" s="17"/>
      <c r="K12" s="17"/>
      <c r="L12" s="17"/>
      <c r="M12" s="17"/>
    </row>
    <row r="13" spans="2:13" ht="21">
      <c r="B13" s="12" t="s">
        <v>168</v>
      </c>
      <c r="C13" s="12">
        <v>6</v>
      </c>
      <c r="D13" s="12" t="s">
        <v>13</v>
      </c>
      <c r="E13" s="12" t="s">
        <v>163</v>
      </c>
      <c r="F13" s="12">
        <v>20</v>
      </c>
      <c r="G13" s="12">
        <v>2031</v>
      </c>
      <c r="H13" s="17"/>
      <c r="I13" s="17"/>
      <c r="J13" s="17"/>
      <c r="K13" s="17"/>
      <c r="L13" s="17"/>
      <c r="M13" s="17"/>
    </row>
    <row r="14" spans="2:13" ht="21">
      <c r="B14" s="12" t="s">
        <v>22</v>
      </c>
      <c r="C14" s="12">
        <v>1</v>
      </c>
      <c r="D14" s="20" t="s">
        <v>256</v>
      </c>
      <c r="E14" s="12" t="s">
        <v>46</v>
      </c>
      <c r="F14" s="12">
        <v>10</v>
      </c>
      <c r="G14" s="12">
        <v>2020</v>
      </c>
      <c r="H14" s="17"/>
      <c r="I14" s="17"/>
      <c r="J14" s="17"/>
      <c r="K14" s="17"/>
      <c r="L14" s="17"/>
      <c r="M14" s="17"/>
    </row>
    <row r="15" spans="2:13" ht="21">
      <c r="B15" s="12" t="s">
        <v>23</v>
      </c>
      <c r="C15" s="12">
        <v>2</v>
      </c>
      <c r="D15" s="20" t="s">
        <v>256</v>
      </c>
      <c r="E15" s="12" t="s">
        <v>46</v>
      </c>
      <c r="F15" s="12">
        <v>10</v>
      </c>
      <c r="G15" s="12">
        <v>2020</v>
      </c>
      <c r="H15" s="17"/>
      <c r="I15" s="17"/>
      <c r="J15" s="17"/>
      <c r="K15" s="17"/>
      <c r="L15" s="17"/>
      <c r="M15" s="17"/>
    </row>
    <row r="16" spans="2:13">
      <c r="B16" s="12" t="s">
        <v>23</v>
      </c>
      <c r="C16" s="12">
        <v>1</v>
      </c>
      <c r="D16" s="12" t="s">
        <v>13</v>
      </c>
      <c r="E16" s="12" t="s">
        <v>78</v>
      </c>
      <c r="F16" s="12">
        <v>10</v>
      </c>
      <c r="G16" s="12">
        <v>2024</v>
      </c>
      <c r="H16" s="17">
        <v>1</v>
      </c>
      <c r="I16" s="17"/>
      <c r="J16" s="17"/>
      <c r="K16" s="17"/>
      <c r="L16" s="62">
        <f>'Aanschaf nieuw materiaal'!B6</f>
        <v>0</v>
      </c>
      <c r="M16" s="42">
        <f>H16*L16</f>
        <v>0</v>
      </c>
    </row>
    <row r="17" spans="2:13">
      <c r="B17" s="12" t="s">
        <v>132</v>
      </c>
      <c r="C17" s="12">
        <v>1</v>
      </c>
      <c r="D17" s="12" t="s">
        <v>13</v>
      </c>
      <c r="E17" s="12" t="s">
        <v>163</v>
      </c>
      <c r="F17" s="12">
        <v>10</v>
      </c>
      <c r="G17" s="12">
        <v>2021</v>
      </c>
      <c r="H17" s="17"/>
      <c r="I17" s="17"/>
      <c r="J17" s="17"/>
      <c r="K17" s="17"/>
      <c r="L17" s="17"/>
      <c r="M17" s="17"/>
    </row>
    <row r="18" spans="2:13">
      <c r="B18" s="12" t="s">
        <v>27</v>
      </c>
      <c r="C18" s="12">
        <v>2</v>
      </c>
      <c r="D18" s="12" t="s">
        <v>13</v>
      </c>
      <c r="E18" s="12" t="s">
        <v>163</v>
      </c>
      <c r="F18" s="12">
        <v>10</v>
      </c>
      <c r="G18" s="12">
        <v>2021</v>
      </c>
      <c r="H18" s="17"/>
      <c r="I18" s="17"/>
      <c r="J18" s="17"/>
      <c r="K18" s="17"/>
      <c r="L18" s="17"/>
      <c r="M18" s="17"/>
    </row>
    <row r="19" spans="2:13">
      <c r="B19" s="12" t="s">
        <v>133</v>
      </c>
      <c r="C19" s="12">
        <v>1</v>
      </c>
      <c r="D19" s="12" t="s">
        <v>13</v>
      </c>
      <c r="E19" s="12" t="s">
        <v>163</v>
      </c>
      <c r="F19" s="12">
        <v>20</v>
      </c>
      <c r="G19" s="12">
        <v>2031</v>
      </c>
      <c r="H19" s="17"/>
      <c r="I19" s="17"/>
      <c r="J19" s="17"/>
      <c r="K19" s="17"/>
      <c r="L19" s="17"/>
      <c r="M19" s="17"/>
    </row>
    <row r="20" spans="2:13">
      <c r="B20" s="12" t="s">
        <v>175</v>
      </c>
      <c r="C20" s="12">
        <v>1</v>
      </c>
      <c r="D20" s="12" t="s">
        <v>13</v>
      </c>
      <c r="E20" s="12" t="s">
        <v>14</v>
      </c>
      <c r="F20" s="12">
        <v>5</v>
      </c>
      <c r="G20" s="12">
        <v>2021</v>
      </c>
      <c r="H20" s="17"/>
      <c r="I20" s="17"/>
      <c r="J20" s="17">
        <v>1</v>
      </c>
      <c r="K20" s="17"/>
      <c r="L20" s="62">
        <f>'Aanschaf nieuw materiaal'!B18</f>
        <v>0</v>
      </c>
      <c r="M20" s="42">
        <f>J20*L20</f>
        <v>0</v>
      </c>
    </row>
    <row r="21" spans="2:13">
      <c r="B21" s="9" t="s">
        <v>29</v>
      </c>
      <c r="C21" s="10" t="s">
        <v>0</v>
      </c>
      <c r="D21" s="10" t="s">
        <v>0</v>
      </c>
      <c r="E21" s="10" t="s">
        <v>0</v>
      </c>
      <c r="F21" s="10" t="s">
        <v>0</v>
      </c>
      <c r="G21" s="10" t="s">
        <v>0</v>
      </c>
      <c r="H21" s="11" t="s">
        <v>0</v>
      </c>
      <c r="I21" s="11" t="s">
        <v>0</v>
      </c>
      <c r="J21" s="11" t="s">
        <v>0</v>
      </c>
      <c r="K21" s="11" t="s">
        <v>0</v>
      </c>
      <c r="L21" s="11"/>
      <c r="M21" s="11"/>
    </row>
    <row r="22" spans="2:13">
      <c r="B22" s="12" t="s">
        <v>30</v>
      </c>
      <c r="C22" s="12">
        <v>1</v>
      </c>
      <c r="D22" s="12" t="s">
        <v>13</v>
      </c>
      <c r="E22" s="12" t="s">
        <v>163</v>
      </c>
      <c r="F22" s="12">
        <v>20</v>
      </c>
      <c r="G22" s="12">
        <v>2031</v>
      </c>
      <c r="H22" s="17"/>
      <c r="I22" s="17"/>
      <c r="J22" s="17"/>
      <c r="K22" s="17"/>
      <c r="L22" s="17"/>
      <c r="M22" s="17"/>
    </row>
    <row r="23" spans="2:13">
      <c r="B23" s="12" t="s">
        <v>31</v>
      </c>
      <c r="C23" s="12">
        <v>1</v>
      </c>
      <c r="D23" s="12" t="s">
        <v>13</v>
      </c>
      <c r="E23" s="12" t="s">
        <v>163</v>
      </c>
      <c r="F23" s="12">
        <v>20</v>
      </c>
      <c r="G23" s="12">
        <v>2031</v>
      </c>
      <c r="H23" s="17"/>
      <c r="I23" s="17"/>
      <c r="J23" s="17"/>
      <c r="K23" s="17"/>
      <c r="L23" s="17"/>
      <c r="M23" s="17"/>
    </row>
    <row r="24" spans="2:13" ht="21">
      <c r="B24" s="12" t="s">
        <v>170</v>
      </c>
      <c r="C24" s="12">
        <v>2</v>
      </c>
      <c r="D24" s="12" t="s">
        <v>13</v>
      </c>
      <c r="E24" s="12" t="s">
        <v>163</v>
      </c>
      <c r="F24" s="12">
        <v>20</v>
      </c>
      <c r="G24" s="12">
        <v>2031</v>
      </c>
      <c r="H24" s="17"/>
      <c r="I24" s="17"/>
      <c r="J24" s="17"/>
      <c r="K24" s="17"/>
      <c r="L24" s="17"/>
      <c r="M24" s="17"/>
    </row>
    <row r="25" spans="2:13" ht="21">
      <c r="B25" s="12" t="s">
        <v>33</v>
      </c>
      <c r="C25" s="12">
        <v>3</v>
      </c>
      <c r="D25" s="12" t="s">
        <v>13</v>
      </c>
      <c r="E25" s="12" t="s">
        <v>163</v>
      </c>
      <c r="F25" s="12">
        <v>20</v>
      </c>
      <c r="G25" s="12">
        <v>2031</v>
      </c>
      <c r="H25" s="17"/>
      <c r="I25" s="17"/>
      <c r="J25" s="17"/>
      <c r="K25" s="17"/>
      <c r="L25" s="17"/>
      <c r="M25" s="17"/>
    </row>
    <row r="26" spans="2:13">
      <c r="B26" s="12" t="s">
        <v>181</v>
      </c>
      <c r="C26" s="12">
        <v>1</v>
      </c>
      <c r="D26" s="12" t="s">
        <v>13</v>
      </c>
      <c r="E26" s="12" t="s">
        <v>163</v>
      </c>
      <c r="F26" s="12">
        <v>20</v>
      </c>
      <c r="G26" s="12">
        <v>2031</v>
      </c>
      <c r="H26" s="17"/>
      <c r="I26" s="17"/>
      <c r="J26" s="17"/>
      <c r="K26" s="17"/>
      <c r="L26" s="17"/>
      <c r="M26" s="17"/>
    </row>
    <row r="27" spans="2:13">
      <c r="B27" s="12" t="s">
        <v>182</v>
      </c>
      <c r="C27" s="12">
        <v>1</v>
      </c>
      <c r="D27" s="12" t="s">
        <v>13</v>
      </c>
      <c r="E27" s="12" t="s">
        <v>163</v>
      </c>
      <c r="F27" s="12">
        <v>20</v>
      </c>
      <c r="G27" s="12">
        <v>2031</v>
      </c>
      <c r="H27" s="17"/>
      <c r="I27" s="17"/>
      <c r="J27" s="17"/>
      <c r="K27" s="17"/>
      <c r="L27" s="17"/>
      <c r="M27" s="17"/>
    </row>
    <row r="28" spans="2:13">
      <c r="B28" s="12" t="s">
        <v>183</v>
      </c>
      <c r="C28" s="12">
        <v>2</v>
      </c>
      <c r="D28" s="12" t="s">
        <v>13</v>
      </c>
      <c r="E28" s="12" t="s">
        <v>163</v>
      </c>
      <c r="F28" s="12">
        <v>20</v>
      </c>
      <c r="G28" s="12">
        <v>2031</v>
      </c>
      <c r="H28" s="17"/>
      <c r="I28" s="17"/>
      <c r="J28" s="17"/>
      <c r="K28" s="17"/>
      <c r="L28" s="17"/>
      <c r="M28" s="17"/>
    </row>
    <row r="29" spans="2:13">
      <c r="B29" s="9" t="s">
        <v>34</v>
      </c>
      <c r="C29" s="10" t="s">
        <v>0</v>
      </c>
      <c r="D29" s="10" t="s">
        <v>0</v>
      </c>
      <c r="E29" s="10" t="s">
        <v>0</v>
      </c>
      <c r="F29" s="10" t="s">
        <v>0</v>
      </c>
      <c r="G29" s="10" t="s">
        <v>0</v>
      </c>
      <c r="H29" s="11" t="s">
        <v>0</v>
      </c>
      <c r="I29" s="11" t="s">
        <v>0</v>
      </c>
      <c r="J29" s="11" t="s">
        <v>0</v>
      </c>
      <c r="K29" s="11" t="s">
        <v>0</v>
      </c>
      <c r="L29" s="11"/>
      <c r="M29" s="11"/>
    </row>
    <row r="30" spans="2:13">
      <c r="B30" s="12" t="s">
        <v>35</v>
      </c>
      <c r="C30" s="12">
        <v>38</v>
      </c>
      <c r="D30" s="12" t="s">
        <v>13</v>
      </c>
      <c r="E30" s="12" t="s">
        <v>163</v>
      </c>
      <c r="F30" s="12">
        <v>30</v>
      </c>
      <c r="G30" s="12">
        <v>2041</v>
      </c>
      <c r="H30" s="17"/>
      <c r="I30" s="17"/>
      <c r="J30" s="17"/>
      <c r="K30" s="17"/>
      <c r="L30" s="17"/>
      <c r="M30" s="17"/>
    </row>
    <row r="31" spans="2:13">
      <c r="B31" s="12" t="s">
        <v>89</v>
      </c>
      <c r="C31" s="12">
        <v>1</v>
      </c>
      <c r="D31" s="12" t="s">
        <v>13</v>
      </c>
      <c r="E31" s="12" t="s">
        <v>163</v>
      </c>
      <c r="F31" s="12">
        <v>30</v>
      </c>
      <c r="G31" s="12">
        <v>2041</v>
      </c>
      <c r="H31" s="17"/>
      <c r="I31" s="17"/>
      <c r="J31" s="17"/>
      <c r="K31" s="17"/>
      <c r="L31" s="17"/>
      <c r="M31" s="17"/>
    </row>
    <row r="32" spans="2:13">
      <c r="B32" s="12" t="s">
        <v>176</v>
      </c>
      <c r="C32" s="12">
        <v>1</v>
      </c>
      <c r="D32" s="12" t="s">
        <v>13</v>
      </c>
      <c r="E32" s="12" t="s">
        <v>163</v>
      </c>
      <c r="F32" s="12">
        <v>20</v>
      </c>
      <c r="G32" s="12">
        <v>2031</v>
      </c>
      <c r="H32" s="17"/>
      <c r="I32" s="17"/>
      <c r="J32" s="17"/>
      <c r="K32" s="17"/>
      <c r="L32" s="17"/>
      <c r="M32" s="17"/>
    </row>
    <row r="33" spans="2:13">
      <c r="B33" s="12" t="s">
        <v>37</v>
      </c>
      <c r="C33" s="12">
        <v>5</v>
      </c>
      <c r="D33" s="12" t="s">
        <v>13</v>
      </c>
      <c r="E33" s="12" t="s">
        <v>163</v>
      </c>
      <c r="F33" s="12">
        <v>30</v>
      </c>
      <c r="G33" s="12">
        <v>2041</v>
      </c>
      <c r="H33" s="17"/>
      <c r="I33" s="17"/>
      <c r="J33" s="17"/>
      <c r="K33" s="17"/>
      <c r="L33" s="17"/>
      <c r="M33" s="17"/>
    </row>
    <row r="34" spans="2:13">
      <c r="B34" s="12" t="s">
        <v>136</v>
      </c>
      <c r="C34" s="12">
        <v>3</v>
      </c>
      <c r="D34" s="12" t="s">
        <v>13</v>
      </c>
      <c r="E34" s="12" t="s">
        <v>163</v>
      </c>
      <c r="F34" s="12">
        <v>15</v>
      </c>
      <c r="G34" s="12">
        <v>2026</v>
      </c>
      <c r="H34" s="17"/>
      <c r="I34" s="17"/>
      <c r="J34" s="17">
        <v>3</v>
      </c>
      <c r="K34" s="17"/>
      <c r="L34" s="62">
        <f>'Aanschaf nieuw materiaal'!B37</f>
        <v>0</v>
      </c>
      <c r="M34" s="42">
        <f>J34*L34</f>
        <v>0</v>
      </c>
    </row>
    <row r="35" spans="2:13">
      <c r="B35" s="12" t="s">
        <v>39</v>
      </c>
      <c r="C35" s="12">
        <v>2</v>
      </c>
      <c r="D35" s="12" t="s">
        <v>13</v>
      </c>
      <c r="E35" s="12" t="s">
        <v>163</v>
      </c>
      <c r="F35" s="12">
        <v>15</v>
      </c>
      <c r="G35" s="12">
        <v>2026</v>
      </c>
      <c r="H35" s="17"/>
      <c r="I35" s="17"/>
      <c r="J35" s="17">
        <v>2</v>
      </c>
      <c r="K35" s="17"/>
      <c r="L35" s="62">
        <f>'Aanschaf nieuw materiaal'!B38</f>
        <v>0</v>
      </c>
      <c r="M35" s="42">
        <f>J35*L35</f>
        <v>0</v>
      </c>
    </row>
    <row r="36" spans="2:13">
      <c r="B36" s="12" t="s">
        <v>40</v>
      </c>
      <c r="C36" s="12">
        <v>1</v>
      </c>
      <c r="D36" s="12" t="s">
        <v>13</v>
      </c>
      <c r="E36" s="12" t="s">
        <v>163</v>
      </c>
      <c r="F36" s="12">
        <v>5</v>
      </c>
      <c r="G36" s="12">
        <v>2016</v>
      </c>
      <c r="H36" s="17"/>
      <c r="I36" s="17">
        <v>1</v>
      </c>
      <c r="J36" s="17"/>
      <c r="K36" s="17"/>
      <c r="L36" s="62">
        <f>'Aanschaf nieuw materiaal'!B34</f>
        <v>0</v>
      </c>
      <c r="M36" s="42">
        <f>I36*L36</f>
        <v>0</v>
      </c>
    </row>
    <row r="37" spans="2:13">
      <c r="B37" s="12" t="s">
        <v>41</v>
      </c>
      <c r="C37" s="12">
        <v>3</v>
      </c>
      <c r="D37" s="12" t="s">
        <v>13</v>
      </c>
      <c r="E37" s="12" t="s">
        <v>163</v>
      </c>
      <c r="F37" s="12">
        <v>5</v>
      </c>
      <c r="G37" s="12">
        <v>2016</v>
      </c>
      <c r="H37" s="17"/>
      <c r="I37" s="17">
        <v>3</v>
      </c>
      <c r="J37" s="17"/>
      <c r="K37" s="17"/>
      <c r="L37" s="62">
        <f>'Aanschaf nieuw materiaal'!B35</f>
        <v>0</v>
      </c>
      <c r="M37" s="42">
        <f>I37*L37</f>
        <v>0</v>
      </c>
    </row>
    <row r="38" spans="2:13">
      <c r="B38" s="12" t="s">
        <v>71</v>
      </c>
      <c r="C38" s="12">
        <v>4</v>
      </c>
      <c r="D38" s="12" t="s">
        <v>13</v>
      </c>
      <c r="E38" s="12" t="s">
        <v>56</v>
      </c>
      <c r="F38" s="12">
        <v>15</v>
      </c>
      <c r="G38" s="12">
        <v>2030</v>
      </c>
      <c r="H38" s="17"/>
      <c r="I38" s="17"/>
      <c r="J38" s="17"/>
      <c r="K38" s="17"/>
      <c r="L38" s="17"/>
      <c r="M38" s="17"/>
    </row>
    <row r="39" spans="2:13">
      <c r="B39" s="12" t="s">
        <v>72</v>
      </c>
      <c r="C39" s="12">
        <v>6</v>
      </c>
      <c r="D39" s="12" t="s">
        <v>13</v>
      </c>
      <c r="E39" s="12" t="s">
        <v>163</v>
      </c>
      <c r="F39" s="12">
        <v>30</v>
      </c>
      <c r="G39" s="12">
        <v>2041</v>
      </c>
      <c r="H39" s="17"/>
      <c r="I39" s="17"/>
      <c r="J39" s="17"/>
      <c r="K39" s="17"/>
      <c r="L39" s="17"/>
      <c r="M39" s="17"/>
    </row>
    <row r="40" spans="2:13">
      <c r="B40" s="12" t="s">
        <v>155</v>
      </c>
      <c r="C40" s="12">
        <v>2</v>
      </c>
      <c r="D40" s="12" t="s">
        <v>13</v>
      </c>
      <c r="E40" s="12" t="s">
        <v>78</v>
      </c>
      <c r="F40" s="12">
        <v>15</v>
      </c>
      <c r="G40" s="12">
        <v>2029</v>
      </c>
      <c r="H40" s="17"/>
      <c r="I40" s="17"/>
      <c r="J40" s="17"/>
      <c r="K40" s="17"/>
      <c r="L40" s="17"/>
      <c r="M40" s="17"/>
    </row>
    <row r="41" spans="2:13">
      <c r="B41" s="12" t="s">
        <v>184</v>
      </c>
      <c r="C41" s="12">
        <v>1</v>
      </c>
      <c r="D41" s="12" t="s">
        <v>13</v>
      </c>
      <c r="E41" s="12" t="s">
        <v>163</v>
      </c>
      <c r="F41" s="12">
        <v>20</v>
      </c>
      <c r="G41" s="12">
        <v>2031</v>
      </c>
      <c r="H41" s="17"/>
      <c r="I41" s="17"/>
      <c r="J41" s="17"/>
      <c r="K41" s="17"/>
      <c r="L41" s="17"/>
      <c r="M41" s="17"/>
    </row>
    <row r="42" spans="2:13">
      <c r="B42" s="12" t="s">
        <v>74</v>
      </c>
      <c r="C42" s="12">
        <v>2</v>
      </c>
      <c r="D42" s="12" t="s">
        <v>13</v>
      </c>
      <c r="E42" s="12" t="s">
        <v>14</v>
      </c>
      <c r="F42" s="12">
        <v>5</v>
      </c>
      <c r="G42" s="12">
        <v>2021</v>
      </c>
      <c r="H42" s="17"/>
      <c r="I42" s="17"/>
      <c r="J42" s="17">
        <v>2</v>
      </c>
      <c r="K42" s="17"/>
      <c r="L42" s="62">
        <f>'Aanschaf nieuw materiaal'!B36</f>
        <v>0</v>
      </c>
      <c r="M42" s="42">
        <f>J42*L42</f>
        <v>0</v>
      </c>
    </row>
    <row r="43" spans="2:13">
      <c r="B43" s="12" t="s">
        <v>42</v>
      </c>
      <c r="C43" s="12">
        <v>2</v>
      </c>
      <c r="D43" s="12" t="s">
        <v>13</v>
      </c>
      <c r="E43" s="12" t="s">
        <v>163</v>
      </c>
      <c r="F43" s="12">
        <v>20</v>
      </c>
      <c r="G43" s="12">
        <v>2031</v>
      </c>
      <c r="H43" s="17"/>
      <c r="I43" s="17"/>
      <c r="J43" s="17"/>
      <c r="K43" s="17"/>
      <c r="L43" s="17"/>
      <c r="M43" s="17"/>
    </row>
    <row r="44" spans="2:13">
      <c r="B44" s="12" t="s">
        <v>75</v>
      </c>
      <c r="C44" s="12">
        <v>3</v>
      </c>
      <c r="D44" s="12" t="s">
        <v>13</v>
      </c>
      <c r="E44" s="12" t="s">
        <v>78</v>
      </c>
      <c r="F44" s="12">
        <v>15</v>
      </c>
      <c r="G44" s="12">
        <v>2029</v>
      </c>
      <c r="H44" s="17"/>
      <c r="I44" s="17"/>
      <c r="J44" s="17"/>
      <c r="K44" s="17"/>
      <c r="L44" s="17"/>
      <c r="M44" s="17"/>
    </row>
    <row r="45" spans="2:13">
      <c r="B45" s="9" t="s">
        <v>43</v>
      </c>
      <c r="C45" s="10" t="s">
        <v>0</v>
      </c>
      <c r="D45" s="10" t="s">
        <v>0</v>
      </c>
      <c r="E45" s="10" t="s">
        <v>0</v>
      </c>
      <c r="F45" s="10" t="s">
        <v>0</v>
      </c>
      <c r="G45" s="10" t="s">
        <v>0</v>
      </c>
      <c r="H45" s="11" t="s">
        <v>0</v>
      </c>
      <c r="I45" s="11" t="s">
        <v>0</v>
      </c>
      <c r="J45" s="11" t="s">
        <v>0</v>
      </c>
      <c r="K45" s="11" t="s">
        <v>0</v>
      </c>
      <c r="L45" s="11"/>
      <c r="M45" s="11"/>
    </row>
    <row r="46" spans="2:13">
      <c r="B46" s="12" t="s">
        <v>151</v>
      </c>
      <c r="C46" s="12">
        <v>3</v>
      </c>
      <c r="D46" s="12" t="s">
        <v>13</v>
      </c>
      <c r="E46" s="12" t="s">
        <v>56</v>
      </c>
      <c r="F46" s="12">
        <v>10</v>
      </c>
      <c r="G46" s="12">
        <v>2025</v>
      </c>
      <c r="H46" s="17"/>
      <c r="I46" s="17">
        <v>3</v>
      </c>
      <c r="J46" s="17"/>
      <c r="K46" s="17"/>
      <c r="L46" s="62">
        <f>'Aanschaf nieuw materiaal'!B55</f>
        <v>0</v>
      </c>
      <c r="M46" s="42">
        <f>I46*L46</f>
        <v>0</v>
      </c>
    </row>
    <row r="47" spans="2:13">
      <c r="B47" s="12" t="s">
        <v>44</v>
      </c>
      <c r="C47" s="12">
        <v>1</v>
      </c>
      <c r="D47" s="12" t="s">
        <v>185</v>
      </c>
      <c r="E47" s="12" t="s">
        <v>46</v>
      </c>
      <c r="F47" s="12">
        <v>10</v>
      </c>
      <c r="G47" s="12">
        <v>2020</v>
      </c>
      <c r="H47" s="17"/>
      <c r="I47" s="17"/>
      <c r="J47" s="17"/>
      <c r="K47" s="17"/>
      <c r="L47" s="17"/>
      <c r="M47" s="17"/>
    </row>
    <row r="48" spans="2:13">
      <c r="B48" s="12" t="s">
        <v>47</v>
      </c>
      <c r="C48" s="12">
        <v>2</v>
      </c>
      <c r="D48" s="12" t="s">
        <v>48</v>
      </c>
      <c r="E48" s="12" t="s">
        <v>163</v>
      </c>
      <c r="F48" s="12">
        <v>10</v>
      </c>
      <c r="G48" s="12">
        <v>2021</v>
      </c>
      <c r="H48" s="17"/>
      <c r="I48" s="17"/>
      <c r="J48" s="17"/>
      <c r="K48" s="17"/>
      <c r="L48" s="17"/>
      <c r="M48" s="17"/>
    </row>
    <row r="49" spans="2:13">
      <c r="B49" s="12" t="s">
        <v>47</v>
      </c>
      <c r="C49" s="12">
        <v>2</v>
      </c>
      <c r="D49" s="12" t="s">
        <v>48</v>
      </c>
      <c r="E49" s="12" t="s">
        <v>76</v>
      </c>
      <c r="F49" s="12">
        <v>10</v>
      </c>
      <c r="G49" s="12">
        <v>2005</v>
      </c>
      <c r="H49" s="17"/>
      <c r="I49" s="17"/>
      <c r="J49" s="17"/>
      <c r="K49" s="17"/>
      <c r="L49" s="17"/>
      <c r="M49" s="17"/>
    </row>
    <row r="50" spans="2:13">
      <c r="B50" s="12" t="s">
        <v>52</v>
      </c>
      <c r="C50" s="12">
        <v>2</v>
      </c>
      <c r="D50" s="12" t="s">
        <v>13</v>
      </c>
      <c r="E50" s="12" t="s">
        <v>76</v>
      </c>
      <c r="F50" s="12">
        <v>15</v>
      </c>
      <c r="G50" s="12">
        <v>2010</v>
      </c>
      <c r="H50" s="17"/>
      <c r="I50" s="17"/>
      <c r="J50" s="17"/>
      <c r="K50" s="17"/>
      <c r="L50" s="17"/>
      <c r="M50" s="17"/>
    </row>
    <row r="51" spans="2:13">
      <c r="B51" s="12" t="s">
        <v>108</v>
      </c>
      <c r="C51" s="12">
        <v>1</v>
      </c>
      <c r="D51" s="12" t="s">
        <v>13</v>
      </c>
      <c r="E51" s="12" t="s">
        <v>163</v>
      </c>
      <c r="F51" s="12">
        <v>15</v>
      </c>
      <c r="G51" s="12">
        <v>2026</v>
      </c>
      <c r="H51" s="17"/>
      <c r="I51" s="17"/>
      <c r="J51" s="17">
        <v>1</v>
      </c>
      <c r="K51" s="17"/>
      <c r="L51" s="62">
        <f>'Aanschaf nieuw materiaal'!B72</f>
        <v>0</v>
      </c>
      <c r="M51" s="42">
        <f>J51*L51</f>
        <v>0</v>
      </c>
    </row>
    <row r="52" spans="2:13">
      <c r="B52" s="12" t="s">
        <v>77</v>
      </c>
      <c r="C52" s="12">
        <v>3</v>
      </c>
      <c r="D52" s="12" t="s">
        <v>13</v>
      </c>
      <c r="E52" s="12" t="s">
        <v>76</v>
      </c>
      <c r="F52" s="12">
        <v>15</v>
      </c>
      <c r="G52" s="12">
        <v>2010</v>
      </c>
      <c r="H52" s="17"/>
      <c r="I52" s="17"/>
      <c r="J52" s="17"/>
      <c r="K52" s="17"/>
      <c r="L52" s="17"/>
      <c r="M52" s="17"/>
    </row>
    <row r="53" spans="2:13">
      <c r="B53" s="12" t="s">
        <v>77</v>
      </c>
      <c r="C53" s="12">
        <v>5</v>
      </c>
      <c r="D53" s="12" t="s">
        <v>13</v>
      </c>
      <c r="E53" s="12" t="s">
        <v>163</v>
      </c>
      <c r="F53" s="12">
        <v>15</v>
      </c>
      <c r="G53" s="12">
        <v>2026</v>
      </c>
      <c r="H53" s="17"/>
      <c r="I53" s="17"/>
      <c r="J53" s="17">
        <v>5</v>
      </c>
      <c r="K53" s="17"/>
      <c r="L53" s="62">
        <f>'Aanschaf nieuw materiaal'!B84</f>
        <v>0</v>
      </c>
      <c r="M53" s="42">
        <f>J53*L53</f>
        <v>0</v>
      </c>
    </row>
    <row r="54" spans="2:13">
      <c r="B54" s="12" t="s">
        <v>139</v>
      </c>
      <c r="C54" s="12">
        <v>12</v>
      </c>
      <c r="D54" s="12" t="s">
        <v>13</v>
      </c>
      <c r="E54" s="12" t="s">
        <v>163</v>
      </c>
      <c r="F54" s="12">
        <v>8</v>
      </c>
      <c r="G54" s="12">
        <v>2019</v>
      </c>
      <c r="H54" s="17"/>
      <c r="I54" s="17"/>
      <c r="J54" s="17"/>
      <c r="K54" s="17"/>
      <c r="L54" s="17"/>
      <c r="M54" s="17"/>
    </row>
    <row r="55" spans="2:13">
      <c r="B55" s="12" t="s">
        <v>140</v>
      </c>
      <c r="C55" s="12">
        <v>1</v>
      </c>
      <c r="D55" s="12" t="s">
        <v>13</v>
      </c>
      <c r="E55" s="12" t="s">
        <v>76</v>
      </c>
      <c r="F55" s="12">
        <v>20</v>
      </c>
      <c r="G55" s="12">
        <v>2015</v>
      </c>
      <c r="H55" s="17"/>
      <c r="I55" s="17"/>
      <c r="J55" s="17"/>
      <c r="K55" s="17"/>
      <c r="L55" s="17"/>
      <c r="M55" s="17"/>
    </row>
    <row r="56" spans="2:13">
      <c r="B56" s="12" t="s">
        <v>58</v>
      </c>
      <c r="C56" s="12">
        <v>4</v>
      </c>
      <c r="D56" s="12" t="s">
        <v>13</v>
      </c>
      <c r="E56" s="12" t="s">
        <v>163</v>
      </c>
      <c r="F56" s="12">
        <v>8</v>
      </c>
      <c r="G56" s="12">
        <v>2019</v>
      </c>
      <c r="H56" s="17"/>
      <c r="I56" s="17"/>
      <c r="J56" s="17"/>
      <c r="K56" s="17"/>
      <c r="L56" s="17"/>
      <c r="M56" s="17"/>
    </row>
    <row r="57" spans="2:13" ht="21">
      <c r="B57" s="12" t="s">
        <v>59</v>
      </c>
      <c r="C57" s="12">
        <v>2</v>
      </c>
      <c r="D57" s="12" t="s">
        <v>13</v>
      </c>
      <c r="E57" s="12" t="s">
        <v>163</v>
      </c>
      <c r="F57" s="12">
        <v>20</v>
      </c>
      <c r="G57" s="12">
        <v>2031</v>
      </c>
      <c r="H57" s="17"/>
      <c r="I57" s="17"/>
      <c r="J57" s="17"/>
      <c r="K57" s="17"/>
      <c r="L57" s="17"/>
      <c r="M57" s="17"/>
    </row>
    <row r="58" spans="2:13">
      <c r="B58" s="12" t="s">
        <v>60</v>
      </c>
      <c r="C58" s="12">
        <v>2</v>
      </c>
      <c r="D58" s="12" t="s">
        <v>13</v>
      </c>
      <c r="E58" s="12" t="s">
        <v>78</v>
      </c>
      <c r="F58" s="12">
        <v>10</v>
      </c>
      <c r="G58" s="12">
        <v>2024</v>
      </c>
      <c r="H58" s="17">
        <v>2</v>
      </c>
      <c r="I58" s="17"/>
      <c r="J58" s="17"/>
      <c r="K58" s="17"/>
      <c r="L58" s="62">
        <f>'Aanschaf nieuw materiaal'!B59</f>
        <v>0</v>
      </c>
      <c r="M58" s="42">
        <f>H58*L58</f>
        <v>0</v>
      </c>
    </row>
    <row r="59" spans="2:13">
      <c r="B59" s="12" t="s">
        <v>60</v>
      </c>
      <c r="C59" s="12">
        <v>1</v>
      </c>
      <c r="D59" s="12" t="s">
        <v>13</v>
      </c>
      <c r="E59" s="12" t="s">
        <v>53</v>
      </c>
      <c r="F59" s="12">
        <v>10</v>
      </c>
      <c r="G59" s="12">
        <v>2029</v>
      </c>
      <c r="H59" s="17"/>
      <c r="I59" s="17"/>
      <c r="J59" s="17"/>
      <c r="K59" s="17"/>
      <c r="L59" s="17"/>
      <c r="M59" s="17"/>
    </row>
    <row r="60" spans="2:13">
      <c r="B60" s="12" t="s">
        <v>62</v>
      </c>
      <c r="C60" s="12">
        <v>2</v>
      </c>
      <c r="D60" s="12" t="s">
        <v>141</v>
      </c>
      <c r="E60" s="12" t="s">
        <v>78</v>
      </c>
      <c r="F60" s="12">
        <v>10</v>
      </c>
      <c r="G60" s="12">
        <v>2024</v>
      </c>
      <c r="H60" s="17">
        <v>2</v>
      </c>
      <c r="I60" s="17"/>
      <c r="J60" s="17"/>
      <c r="K60" s="17"/>
      <c r="L60" s="62">
        <f>'Aanschaf nieuw materiaal'!B65</f>
        <v>0</v>
      </c>
      <c r="M60" s="42">
        <f>H60*L60</f>
        <v>0</v>
      </c>
    </row>
    <row r="61" spans="2:13" ht="21">
      <c r="B61" s="12" t="s">
        <v>186</v>
      </c>
      <c r="C61" s="12">
        <v>1</v>
      </c>
      <c r="D61" s="12" t="s">
        <v>13</v>
      </c>
      <c r="E61" s="12" t="s">
        <v>78</v>
      </c>
      <c r="F61" s="12">
        <v>10</v>
      </c>
      <c r="G61" s="12">
        <v>2024</v>
      </c>
      <c r="H61" s="17">
        <v>1</v>
      </c>
      <c r="I61" s="17"/>
      <c r="J61" s="17"/>
      <c r="K61" s="17"/>
      <c r="L61" s="62">
        <f>'Aanschaf nieuw materiaal'!B67</f>
        <v>0</v>
      </c>
      <c r="M61" s="42">
        <f>H61*L61</f>
        <v>0</v>
      </c>
    </row>
    <row r="62" spans="2:13">
      <c r="B62" s="12" t="s">
        <v>149</v>
      </c>
      <c r="C62" s="12">
        <v>6</v>
      </c>
      <c r="D62" s="12" t="s">
        <v>13</v>
      </c>
      <c r="E62" s="12" t="s">
        <v>163</v>
      </c>
      <c r="F62" s="12">
        <v>10</v>
      </c>
      <c r="G62" s="12">
        <v>2021</v>
      </c>
      <c r="H62" s="17"/>
      <c r="I62" s="17"/>
      <c r="J62" s="17"/>
      <c r="K62" s="17"/>
      <c r="L62" s="17"/>
      <c r="M62" s="17"/>
    </row>
    <row r="63" spans="2:13">
      <c r="B63" s="12" t="s">
        <v>67</v>
      </c>
      <c r="C63" s="12">
        <v>1</v>
      </c>
      <c r="D63" s="12" t="s">
        <v>13</v>
      </c>
      <c r="E63" s="12" t="s">
        <v>163</v>
      </c>
      <c r="F63" s="12">
        <v>20</v>
      </c>
      <c r="G63" s="12">
        <v>2031</v>
      </c>
      <c r="H63" s="17"/>
      <c r="I63" s="17"/>
      <c r="J63" s="17"/>
      <c r="K63" s="17"/>
      <c r="L63" s="17"/>
      <c r="M63" s="17"/>
    </row>
    <row r="64" spans="2:13">
      <c r="B64" s="9" t="s">
        <v>69</v>
      </c>
      <c r="C64" s="10" t="s">
        <v>0</v>
      </c>
      <c r="D64" s="10" t="s">
        <v>0</v>
      </c>
      <c r="E64" s="10" t="s">
        <v>0</v>
      </c>
      <c r="F64" s="10" t="s">
        <v>0</v>
      </c>
      <c r="G64" s="10" t="s">
        <v>0</v>
      </c>
      <c r="H64" s="11" t="s">
        <v>0</v>
      </c>
      <c r="I64" s="11" t="s">
        <v>0</v>
      </c>
      <c r="J64" s="11" t="s">
        <v>0</v>
      </c>
      <c r="K64" s="11" t="s">
        <v>0</v>
      </c>
      <c r="L64" s="11"/>
      <c r="M64" s="11"/>
    </row>
    <row r="65" spans="2:13">
      <c r="B65" s="12" t="s">
        <v>187</v>
      </c>
      <c r="C65" s="12">
        <v>10</v>
      </c>
      <c r="D65" s="12" t="s">
        <v>13</v>
      </c>
      <c r="E65" s="12" t="s">
        <v>163</v>
      </c>
      <c r="F65" s="12">
        <v>10</v>
      </c>
      <c r="G65" s="12">
        <v>2021</v>
      </c>
      <c r="H65" s="17"/>
      <c r="I65" s="17"/>
      <c r="J65" s="17"/>
      <c r="K65" s="17"/>
      <c r="L65" s="17"/>
      <c r="M65" s="17"/>
    </row>
    <row r="66" spans="2:13">
      <c r="B66" s="12" t="s">
        <v>188</v>
      </c>
      <c r="C66" s="12">
        <v>12</v>
      </c>
      <c r="D66" s="12" t="s">
        <v>13</v>
      </c>
      <c r="E66" s="12" t="s">
        <v>163</v>
      </c>
      <c r="F66" s="12">
        <v>10</v>
      </c>
      <c r="G66" s="12">
        <v>2021</v>
      </c>
      <c r="H66" s="17"/>
      <c r="I66" s="17"/>
      <c r="J66" s="17"/>
      <c r="K66" s="17"/>
      <c r="L66" s="17"/>
      <c r="M66" s="17"/>
    </row>
    <row r="67" spans="2:13" ht="17.100000000000001" customHeight="1">
      <c r="B67" s="77"/>
      <c r="C67" s="77"/>
      <c r="D67" s="77"/>
      <c r="E67" s="77"/>
      <c r="F67" s="77"/>
      <c r="G67" s="77"/>
      <c r="H67" s="77"/>
      <c r="I67" s="77"/>
      <c r="J67" s="77"/>
      <c r="K67" s="77"/>
    </row>
    <row r="68" spans="2:13">
      <c r="B68" s="22" t="s">
        <v>247</v>
      </c>
      <c r="C68" s="2" t="s">
        <v>0</v>
      </c>
      <c r="D68" s="3" t="s">
        <v>0</v>
      </c>
      <c r="E68" s="3" t="s">
        <v>0</v>
      </c>
      <c r="F68" s="3" t="s">
        <v>0</v>
      </c>
      <c r="G68" s="3" t="s">
        <v>0</v>
      </c>
      <c r="H68" s="4">
        <v>2024</v>
      </c>
      <c r="I68" s="4">
        <v>2025</v>
      </c>
      <c r="J68" s="4">
        <v>2026</v>
      </c>
      <c r="K68" s="4">
        <v>2027</v>
      </c>
      <c r="L68" s="4"/>
      <c r="M68" s="4"/>
    </row>
    <row r="69" spans="2:13" ht="34.5">
      <c r="B69" s="5" t="s">
        <v>3</v>
      </c>
      <c r="C69" s="6" t="s">
        <v>5</v>
      </c>
      <c r="D69" s="7" t="s">
        <v>6</v>
      </c>
      <c r="E69" s="7" t="s">
        <v>7</v>
      </c>
      <c r="F69" s="7" t="s">
        <v>8</v>
      </c>
      <c r="G69" s="7" t="s">
        <v>9</v>
      </c>
      <c r="H69" s="23" t="s">
        <v>243</v>
      </c>
      <c r="I69" s="23" t="s">
        <v>243</v>
      </c>
      <c r="J69" s="23" t="s">
        <v>243</v>
      </c>
      <c r="K69" s="23" t="s">
        <v>243</v>
      </c>
      <c r="L69" s="23" t="s">
        <v>345</v>
      </c>
      <c r="M69" s="23" t="s">
        <v>346</v>
      </c>
    </row>
    <row r="70" spans="2:13">
      <c r="B70" s="9" t="s">
        <v>11</v>
      </c>
      <c r="C70" s="10" t="s">
        <v>0</v>
      </c>
      <c r="D70" s="10" t="s">
        <v>0</v>
      </c>
      <c r="E70" s="10" t="s">
        <v>0</v>
      </c>
      <c r="F70" s="10" t="s">
        <v>0</v>
      </c>
      <c r="G70" s="10" t="s">
        <v>0</v>
      </c>
      <c r="H70" s="11" t="s">
        <v>0</v>
      </c>
      <c r="I70" s="11" t="s">
        <v>0</v>
      </c>
      <c r="J70" s="11" t="s">
        <v>0</v>
      </c>
      <c r="K70" s="11" t="s">
        <v>0</v>
      </c>
      <c r="L70" s="11"/>
      <c r="M70" s="11"/>
    </row>
    <row r="71" spans="2:13">
      <c r="B71" s="12" t="s">
        <v>162</v>
      </c>
      <c r="C71" s="12">
        <v>1</v>
      </c>
      <c r="D71" s="12" t="s">
        <v>13</v>
      </c>
      <c r="E71" s="12" t="s">
        <v>163</v>
      </c>
      <c r="F71" s="12">
        <v>20</v>
      </c>
      <c r="G71" s="12">
        <v>2031</v>
      </c>
      <c r="H71" s="17"/>
      <c r="I71" s="17"/>
      <c r="J71" s="17"/>
      <c r="K71" s="17"/>
      <c r="L71" s="17"/>
      <c r="M71" s="17"/>
    </row>
    <row r="72" spans="2:13">
      <c r="B72" s="12" t="s">
        <v>15</v>
      </c>
      <c r="C72" s="12">
        <v>1</v>
      </c>
      <c r="D72" s="12" t="s">
        <v>13</v>
      </c>
      <c r="E72" s="12" t="s">
        <v>163</v>
      </c>
      <c r="F72" s="12">
        <v>10</v>
      </c>
      <c r="G72" s="12">
        <v>2021</v>
      </c>
      <c r="H72" s="17"/>
      <c r="I72" s="17"/>
      <c r="J72" s="17"/>
      <c r="K72" s="17"/>
      <c r="L72" s="17"/>
      <c r="M72" s="17"/>
    </row>
    <row r="73" spans="2:13">
      <c r="B73" s="12" t="s">
        <v>164</v>
      </c>
      <c r="C73" s="12">
        <v>1</v>
      </c>
      <c r="D73" s="12" t="s">
        <v>13</v>
      </c>
      <c r="E73" s="12" t="s">
        <v>163</v>
      </c>
      <c r="F73" s="12">
        <v>20</v>
      </c>
      <c r="G73" s="12">
        <v>2031</v>
      </c>
      <c r="H73" s="17"/>
      <c r="I73" s="17"/>
      <c r="J73" s="17"/>
      <c r="K73" s="17"/>
      <c r="L73" s="17"/>
      <c r="M73" s="17"/>
    </row>
    <row r="74" spans="2:13">
      <c r="B74" s="12" t="s">
        <v>85</v>
      </c>
      <c r="C74" s="12">
        <v>1</v>
      </c>
      <c r="D74" s="12" t="s">
        <v>13</v>
      </c>
      <c r="E74" s="12" t="s">
        <v>163</v>
      </c>
      <c r="F74" s="12">
        <v>20</v>
      </c>
      <c r="G74" s="12">
        <v>2031</v>
      </c>
      <c r="H74" s="17"/>
      <c r="I74" s="17"/>
      <c r="J74" s="17"/>
      <c r="K74" s="17"/>
      <c r="L74" s="17"/>
      <c r="M74" s="17"/>
    </row>
    <row r="75" spans="2:13">
      <c r="B75" s="12" t="s">
        <v>18</v>
      </c>
      <c r="C75" s="12">
        <v>8</v>
      </c>
      <c r="D75" s="12" t="s">
        <v>13</v>
      </c>
      <c r="E75" s="12" t="s">
        <v>56</v>
      </c>
      <c r="F75" s="12">
        <v>10</v>
      </c>
      <c r="G75" s="12">
        <v>2025</v>
      </c>
      <c r="H75" s="17"/>
      <c r="I75" s="17">
        <v>8</v>
      </c>
      <c r="J75" s="17"/>
      <c r="K75" s="17"/>
      <c r="L75" s="62">
        <f>'Aanschaf nieuw materiaal'!B9</f>
        <v>0</v>
      </c>
      <c r="M75" s="42">
        <f>I75*L75</f>
        <v>0</v>
      </c>
    </row>
    <row r="76" spans="2:13">
      <c r="B76" s="12" t="s">
        <v>174</v>
      </c>
      <c r="C76" s="12">
        <v>2</v>
      </c>
      <c r="D76" s="12" t="s">
        <v>13</v>
      </c>
      <c r="E76" s="12" t="s">
        <v>163</v>
      </c>
      <c r="F76" s="12">
        <v>15</v>
      </c>
      <c r="G76" s="12">
        <v>2026</v>
      </c>
      <c r="H76" s="17"/>
      <c r="I76" s="17"/>
      <c r="J76" s="17">
        <v>2</v>
      </c>
      <c r="K76" s="17"/>
      <c r="L76" s="62">
        <f>'Aanschaf nieuw materiaal'!B21</f>
        <v>0</v>
      </c>
      <c r="M76" s="42">
        <f>J76*L76</f>
        <v>0</v>
      </c>
    </row>
    <row r="77" spans="2:13">
      <c r="B77" s="12" t="s">
        <v>165</v>
      </c>
      <c r="C77" s="12">
        <v>1</v>
      </c>
      <c r="D77" s="12" t="s">
        <v>13</v>
      </c>
      <c r="E77" s="12" t="s">
        <v>163</v>
      </c>
      <c r="F77" s="12">
        <v>0</v>
      </c>
      <c r="G77" s="12">
        <v>2011</v>
      </c>
      <c r="H77" s="17"/>
      <c r="I77" s="17"/>
      <c r="J77" s="17"/>
      <c r="K77" s="17"/>
      <c r="L77" s="17"/>
      <c r="M77" s="17"/>
    </row>
    <row r="78" spans="2:13">
      <c r="B78" s="12" t="s">
        <v>166</v>
      </c>
      <c r="C78" s="12">
        <v>1</v>
      </c>
      <c r="D78" s="12" t="s">
        <v>13</v>
      </c>
      <c r="E78" s="12" t="s">
        <v>163</v>
      </c>
      <c r="F78" s="12">
        <v>20</v>
      </c>
      <c r="G78" s="12">
        <v>2031</v>
      </c>
      <c r="H78" s="17"/>
      <c r="I78" s="17"/>
      <c r="J78" s="17"/>
      <c r="K78" s="17"/>
      <c r="L78" s="17"/>
      <c r="M78" s="17"/>
    </row>
    <row r="79" spans="2:13" ht="21">
      <c r="B79" s="12" t="s">
        <v>167</v>
      </c>
      <c r="C79" s="12">
        <v>1</v>
      </c>
      <c r="D79" s="12" t="s">
        <v>13</v>
      </c>
      <c r="E79" s="12" t="s">
        <v>163</v>
      </c>
      <c r="F79" s="12">
        <v>20</v>
      </c>
      <c r="G79" s="12">
        <v>2031</v>
      </c>
      <c r="H79" s="17"/>
      <c r="I79" s="17"/>
      <c r="J79" s="17"/>
      <c r="K79" s="17"/>
      <c r="L79" s="17"/>
      <c r="M79" s="17"/>
    </row>
    <row r="80" spans="2:13" ht="21">
      <c r="B80" s="12" t="s">
        <v>168</v>
      </c>
      <c r="C80" s="12">
        <v>6</v>
      </c>
      <c r="D80" s="12" t="s">
        <v>13</v>
      </c>
      <c r="E80" s="12" t="s">
        <v>163</v>
      </c>
      <c r="F80" s="12">
        <v>20</v>
      </c>
      <c r="G80" s="12">
        <v>2031</v>
      </c>
      <c r="H80" s="17"/>
      <c r="I80" s="17"/>
      <c r="J80" s="17"/>
      <c r="K80" s="17"/>
      <c r="L80" s="17"/>
      <c r="M80" s="17"/>
    </row>
    <row r="81" spans="2:13">
      <c r="B81" s="12" t="s">
        <v>22</v>
      </c>
      <c r="C81" s="12">
        <v>1</v>
      </c>
      <c r="D81" s="12" t="s">
        <v>13</v>
      </c>
      <c r="E81" s="12" t="s">
        <v>163</v>
      </c>
      <c r="F81" s="12">
        <v>10</v>
      </c>
      <c r="G81" s="12">
        <v>2021</v>
      </c>
      <c r="H81" s="17"/>
      <c r="I81" s="17"/>
      <c r="J81" s="17"/>
      <c r="K81" s="17"/>
      <c r="L81" s="17"/>
      <c r="M81" s="17"/>
    </row>
    <row r="82" spans="2:13">
      <c r="B82" s="12" t="s">
        <v>23</v>
      </c>
      <c r="C82" s="12">
        <v>4</v>
      </c>
      <c r="D82" s="12" t="s">
        <v>13</v>
      </c>
      <c r="E82" s="12" t="s">
        <v>163</v>
      </c>
      <c r="F82" s="12">
        <v>10</v>
      </c>
      <c r="G82" s="12">
        <v>2021</v>
      </c>
      <c r="H82" s="17"/>
      <c r="I82" s="17"/>
      <c r="J82" s="17"/>
      <c r="K82" s="17"/>
      <c r="L82" s="17"/>
      <c r="M82" s="17"/>
    </row>
    <row r="83" spans="2:13">
      <c r="B83" s="12" t="s">
        <v>23</v>
      </c>
      <c r="C83" s="12">
        <v>1</v>
      </c>
      <c r="D83" s="12" t="s">
        <v>61</v>
      </c>
      <c r="E83" s="12" t="s">
        <v>46</v>
      </c>
      <c r="F83" s="12">
        <v>10</v>
      </c>
      <c r="G83" s="12">
        <v>2020</v>
      </c>
      <c r="H83" s="17"/>
      <c r="I83" s="17"/>
      <c r="J83" s="17"/>
      <c r="K83" s="17"/>
      <c r="L83" s="17"/>
      <c r="M83" s="17"/>
    </row>
    <row r="84" spans="2:13" ht="21">
      <c r="B84" s="12" t="s">
        <v>23</v>
      </c>
      <c r="C84" s="12">
        <v>1</v>
      </c>
      <c r="D84" s="20" t="s">
        <v>256</v>
      </c>
      <c r="E84" s="12" t="s">
        <v>46</v>
      </c>
      <c r="F84" s="12">
        <v>10</v>
      </c>
      <c r="G84" s="12">
        <v>2020</v>
      </c>
      <c r="H84" s="17"/>
      <c r="I84" s="17"/>
      <c r="J84" s="17"/>
      <c r="K84" s="17"/>
      <c r="L84" s="17"/>
      <c r="M84" s="17"/>
    </row>
    <row r="85" spans="2:13">
      <c r="B85" s="12" t="s">
        <v>132</v>
      </c>
      <c r="C85" s="12">
        <v>1</v>
      </c>
      <c r="D85" s="12" t="s">
        <v>13</v>
      </c>
      <c r="E85" s="12" t="s">
        <v>163</v>
      </c>
      <c r="F85" s="12">
        <v>10</v>
      </c>
      <c r="G85" s="12">
        <v>2021</v>
      </c>
      <c r="H85" s="17"/>
      <c r="I85" s="17"/>
      <c r="J85" s="17"/>
      <c r="K85" s="17"/>
      <c r="L85" s="17"/>
      <c r="M85" s="17"/>
    </row>
    <row r="86" spans="2:13">
      <c r="B86" s="12" t="s">
        <v>27</v>
      </c>
      <c r="C86" s="12">
        <v>3</v>
      </c>
      <c r="D86" s="12" t="s">
        <v>64</v>
      </c>
      <c r="E86" s="12" t="s">
        <v>163</v>
      </c>
      <c r="F86" s="12">
        <v>10</v>
      </c>
      <c r="G86" s="12">
        <v>2021</v>
      </c>
      <c r="H86" s="17"/>
      <c r="I86" s="17"/>
      <c r="J86" s="17"/>
      <c r="K86" s="17"/>
      <c r="L86" s="17"/>
      <c r="M86" s="17"/>
    </row>
    <row r="87" spans="2:13">
      <c r="B87" s="12" t="s">
        <v>133</v>
      </c>
      <c r="C87" s="12">
        <v>1</v>
      </c>
      <c r="D87" s="12" t="s">
        <v>13</v>
      </c>
      <c r="E87" s="12" t="s">
        <v>78</v>
      </c>
      <c r="F87" s="12">
        <v>20</v>
      </c>
      <c r="G87" s="12">
        <v>2034</v>
      </c>
      <c r="H87" s="17"/>
      <c r="I87" s="17"/>
      <c r="J87" s="17"/>
      <c r="K87" s="17"/>
      <c r="L87" s="17"/>
      <c r="M87" s="17"/>
    </row>
    <row r="88" spans="2:13">
      <c r="B88" s="12" t="s">
        <v>175</v>
      </c>
      <c r="C88" s="12">
        <v>2</v>
      </c>
      <c r="D88" s="12" t="s">
        <v>13</v>
      </c>
      <c r="E88" s="12" t="s">
        <v>24</v>
      </c>
      <c r="F88" s="12">
        <v>5</v>
      </c>
      <c r="G88" s="12">
        <v>2022</v>
      </c>
      <c r="H88" s="17"/>
      <c r="I88" s="17"/>
      <c r="J88" s="17"/>
      <c r="K88" s="17">
        <v>2</v>
      </c>
      <c r="L88" s="62">
        <f>'Aanschaf nieuw materiaal'!B18</f>
        <v>0</v>
      </c>
      <c r="M88" s="42">
        <f>K88*L88</f>
        <v>0</v>
      </c>
    </row>
    <row r="89" spans="2:13">
      <c r="B89" s="9" t="s">
        <v>29</v>
      </c>
      <c r="C89" s="10" t="s">
        <v>0</v>
      </c>
      <c r="D89" s="10" t="s">
        <v>0</v>
      </c>
      <c r="E89" s="10" t="s">
        <v>0</v>
      </c>
      <c r="F89" s="10" t="s">
        <v>0</v>
      </c>
      <c r="G89" s="10" t="s">
        <v>0</v>
      </c>
      <c r="H89" s="11" t="s">
        <v>0</v>
      </c>
      <c r="I89" s="11" t="s">
        <v>0</v>
      </c>
      <c r="J89" s="11" t="s">
        <v>0</v>
      </c>
      <c r="K89" s="11" t="s">
        <v>0</v>
      </c>
      <c r="L89" s="11"/>
      <c r="M89" s="11"/>
    </row>
    <row r="90" spans="2:13">
      <c r="B90" s="12" t="s">
        <v>30</v>
      </c>
      <c r="C90" s="12">
        <v>1</v>
      </c>
      <c r="D90" s="12" t="s">
        <v>13</v>
      </c>
      <c r="E90" s="12" t="s">
        <v>163</v>
      </c>
      <c r="F90" s="12">
        <v>20</v>
      </c>
      <c r="G90" s="12">
        <v>2031</v>
      </c>
      <c r="H90" s="17"/>
      <c r="I90" s="17"/>
      <c r="J90" s="17"/>
      <c r="K90" s="17"/>
      <c r="L90" s="17"/>
      <c r="M90" s="17"/>
    </row>
    <row r="91" spans="2:13">
      <c r="B91" s="12" t="s">
        <v>31</v>
      </c>
      <c r="C91" s="12">
        <v>1</v>
      </c>
      <c r="D91" s="12" t="s">
        <v>13</v>
      </c>
      <c r="E91" s="12" t="s">
        <v>163</v>
      </c>
      <c r="F91" s="12">
        <v>20</v>
      </c>
      <c r="G91" s="12">
        <v>2031</v>
      </c>
      <c r="H91" s="17"/>
      <c r="I91" s="17"/>
      <c r="J91" s="17"/>
      <c r="K91" s="17"/>
      <c r="L91" s="17"/>
      <c r="M91" s="17"/>
    </row>
    <row r="92" spans="2:13" ht="21">
      <c r="B92" s="12" t="s">
        <v>170</v>
      </c>
      <c r="C92" s="12">
        <v>2</v>
      </c>
      <c r="D92" s="12" t="s">
        <v>13</v>
      </c>
      <c r="E92" s="12" t="s">
        <v>163</v>
      </c>
      <c r="F92" s="12">
        <v>20</v>
      </c>
      <c r="G92" s="12">
        <v>2031</v>
      </c>
      <c r="H92" s="17"/>
      <c r="I92" s="17"/>
      <c r="J92" s="17"/>
      <c r="K92" s="17"/>
      <c r="L92" s="17"/>
      <c r="M92" s="17"/>
    </row>
    <row r="93" spans="2:13" ht="21">
      <c r="B93" s="12" t="s">
        <v>33</v>
      </c>
      <c r="C93" s="12">
        <v>3</v>
      </c>
      <c r="D93" s="12" t="s">
        <v>13</v>
      </c>
      <c r="E93" s="12" t="s">
        <v>163</v>
      </c>
      <c r="F93" s="12">
        <v>20</v>
      </c>
      <c r="G93" s="12">
        <v>2031</v>
      </c>
      <c r="H93" s="17"/>
      <c r="I93" s="17"/>
      <c r="J93" s="17"/>
      <c r="K93" s="17"/>
      <c r="L93" s="17"/>
      <c r="M93" s="17"/>
    </row>
    <row r="94" spans="2:13">
      <c r="B94" s="9" t="s">
        <v>34</v>
      </c>
      <c r="C94" s="10" t="s">
        <v>0</v>
      </c>
      <c r="D94" s="10" t="s">
        <v>0</v>
      </c>
      <c r="E94" s="10" t="s">
        <v>0</v>
      </c>
      <c r="F94" s="10" t="s">
        <v>0</v>
      </c>
      <c r="G94" s="10" t="s">
        <v>0</v>
      </c>
      <c r="H94" s="11" t="s">
        <v>0</v>
      </c>
      <c r="I94" s="11" t="s">
        <v>0</v>
      </c>
      <c r="J94" s="11" t="s">
        <v>0</v>
      </c>
      <c r="K94" s="11" t="s">
        <v>0</v>
      </c>
      <c r="L94" s="11"/>
      <c r="M94" s="11"/>
    </row>
    <row r="95" spans="2:13">
      <c r="B95" s="12" t="s">
        <v>35</v>
      </c>
      <c r="C95" s="12">
        <v>37</v>
      </c>
      <c r="D95" s="12" t="s">
        <v>13</v>
      </c>
      <c r="E95" s="12" t="s">
        <v>163</v>
      </c>
      <c r="F95" s="12">
        <v>30</v>
      </c>
      <c r="G95" s="12">
        <v>2041</v>
      </c>
      <c r="H95" s="13"/>
      <c r="I95" s="13"/>
      <c r="J95" s="13"/>
      <c r="K95" s="13"/>
      <c r="L95" s="13"/>
      <c r="M95" s="13"/>
    </row>
    <row r="96" spans="2:13">
      <c r="B96" s="12" t="s">
        <v>89</v>
      </c>
      <c r="C96" s="12">
        <v>1</v>
      </c>
      <c r="D96" s="12" t="s">
        <v>13</v>
      </c>
      <c r="E96" s="12" t="s">
        <v>163</v>
      </c>
      <c r="F96" s="12">
        <v>30</v>
      </c>
      <c r="G96" s="12">
        <v>2041</v>
      </c>
      <c r="H96" s="13"/>
      <c r="I96" s="13"/>
      <c r="J96" s="13"/>
      <c r="K96" s="13"/>
      <c r="L96" s="13"/>
      <c r="M96" s="13"/>
    </row>
    <row r="97" spans="2:13">
      <c r="B97" s="12" t="s">
        <v>112</v>
      </c>
      <c r="C97" s="12">
        <v>2</v>
      </c>
      <c r="D97" s="12" t="s">
        <v>13</v>
      </c>
      <c r="E97" s="12" t="s">
        <v>163</v>
      </c>
      <c r="F97" s="12">
        <v>15</v>
      </c>
      <c r="G97" s="12">
        <v>2026</v>
      </c>
      <c r="H97" s="13"/>
      <c r="I97" s="13"/>
      <c r="J97" s="17">
        <v>2</v>
      </c>
      <c r="K97" s="13"/>
      <c r="L97" s="62">
        <f>'Aanschaf nieuw materiaal'!B44</f>
        <v>0</v>
      </c>
      <c r="M97" s="42">
        <f>J97*L97</f>
        <v>0</v>
      </c>
    </row>
    <row r="98" spans="2:13">
      <c r="B98" s="12" t="s">
        <v>90</v>
      </c>
      <c r="C98" s="12">
        <v>2</v>
      </c>
      <c r="D98" s="12" t="s">
        <v>13</v>
      </c>
      <c r="E98" s="12" t="s">
        <v>163</v>
      </c>
      <c r="F98" s="12">
        <v>15</v>
      </c>
      <c r="G98" s="12">
        <v>2026</v>
      </c>
      <c r="H98" s="13"/>
      <c r="I98" s="13"/>
      <c r="J98" s="17">
        <v>2</v>
      </c>
      <c r="K98" s="13"/>
      <c r="L98" s="62">
        <f>'Aanschaf nieuw materiaal'!B45</f>
        <v>0</v>
      </c>
      <c r="M98" s="42">
        <f>J98*L98</f>
        <v>0</v>
      </c>
    </row>
    <row r="99" spans="2:13">
      <c r="B99" s="12" t="s">
        <v>176</v>
      </c>
      <c r="C99" s="12">
        <v>1</v>
      </c>
      <c r="D99" s="12" t="s">
        <v>13</v>
      </c>
      <c r="E99" s="12" t="s">
        <v>163</v>
      </c>
      <c r="F99" s="12">
        <v>20</v>
      </c>
      <c r="G99" s="12">
        <v>2031</v>
      </c>
      <c r="H99" s="13"/>
      <c r="I99" s="13"/>
      <c r="J99" s="13"/>
      <c r="K99" s="13"/>
      <c r="L99" s="13"/>
      <c r="M99" s="13"/>
    </row>
    <row r="100" spans="2:13">
      <c r="B100" s="12" t="s">
        <v>37</v>
      </c>
      <c r="C100" s="12">
        <v>7</v>
      </c>
      <c r="D100" s="12" t="s">
        <v>13</v>
      </c>
      <c r="E100" s="12" t="s">
        <v>163</v>
      </c>
      <c r="F100" s="12">
        <v>30</v>
      </c>
      <c r="G100" s="12">
        <v>2041</v>
      </c>
      <c r="H100" s="13"/>
      <c r="I100" s="13"/>
      <c r="J100" s="13"/>
      <c r="K100" s="13"/>
      <c r="L100" s="13"/>
      <c r="M100" s="13"/>
    </row>
    <row r="101" spans="2:13">
      <c r="B101" s="12" t="s">
        <v>136</v>
      </c>
      <c r="C101" s="12">
        <v>2</v>
      </c>
      <c r="D101" s="12" t="s">
        <v>13</v>
      </c>
      <c r="E101" s="12" t="s">
        <v>163</v>
      </c>
      <c r="F101" s="12">
        <v>15</v>
      </c>
      <c r="G101" s="12">
        <v>2026</v>
      </c>
      <c r="H101" s="13"/>
      <c r="I101" s="17"/>
      <c r="J101" s="17">
        <v>2</v>
      </c>
      <c r="K101" s="13"/>
      <c r="L101" s="62">
        <f>'Aanschaf nieuw materiaal'!B37</f>
        <v>0</v>
      </c>
      <c r="M101" s="42">
        <f>J101*L101</f>
        <v>0</v>
      </c>
    </row>
    <row r="102" spans="2:13">
      <c r="B102" s="12" t="s">
        <v>39</v>
      </c>
      <c r="C102" s="12">
        <v>2</v>
      </c>
      <c r="D102" s="12" t="s">
        <v>13</v>
      </c>
      <c r="E102" s="12" t="s">
        <v>163</v>
      </c>
      <c r="F102" s="12">
        <v>15</v>
      </c>
      <c r="G102" s="12">
        <v>2026</v>
      </c>
      <c r="H102" s="13"/>
      <c r="I102" s="17"/>
      <c r="J102" s="17">
        <v>2</v>
      </c>
      <c r="K102" s="13"/>
      <c r="L102" s="62">
        <f>'Aanschaf nieuw materiaal'!B38</f>
        <v>0</v>
      </c>
      <c r="M102" s="42">
        <f>J102*L102</f>
        <v>0</v>
      </c>
    </row>
    <row r="103" spans="2:13">
      <c r="B103" s="12" t="s">
        <v>40</v>
      </c>
      <c r="C103" s="12">
        <v>1</v>
      </c>
      <c r="D103" s="12" t="s">
        <v>13</v>
      </c>
      <c r="E103" s="12" t="s">
        <v>163</v>
      </c>
      <c r="F103" s="12">
        <v>5</v>
      </c>
      <c r="G103" s="12">
        <v>2016</v>
      </c>
      <c r="H103" s="13"/>
      <c r="I103" s="17">
        <v>1</v>
      </c>
      <c r="J103" s="17"/>
      <c r="K103" s="13"/>
      <c r="L103" s="62">
        <f>'Aanschaf nieuw materiaal'!B34</f>
        <v>0</v>
      </c>
      <c r="M103" s="42">
        <f>I103*L103</f>
        <v>0</v>
      </c>
    </row>
    <row r="104" spans="2:13">
      <c r="B104" s="12" t="s">
        <v>41</v>
      </c>
      <c r="C104" s="12">
        <v>3</v>
      </c>
      <c r="D104" s="12" t="s">
        <v>13</v>
      </c>
      <c r="E104" s="12" t="s">
        <v>163</v>
      </c>
      <c r="F104" s="12">
        <v>5</v>
      </c>
      <c r="G104" s="12">
        <v>2016</v>
      </c>
      <c r="H104" s="13"/>
      <c r="I104" s="17">
        <v>3</v>
      </c>
      <c r="J104" s="17"/>
      <c r="K104" s="13"/>
      <c r="L104" s="62">
        <f>'Aanschaf nieuw materiaal'!B35</f>
        <v>0</v>
      </c>
      <c r="M104" s="42">
        <f>I104*L104</f>
        <v>0</v>
      </c>
    </row>
    <row r="105" spans="2:13">
      <c r="B105" s="12" t="s">
        <v>71</v>
      </c>
      <c r="C105" s="12">
        <v>4</v>
      </c>
      <c r="D105" s="12" t="s">
        <v>13</v>
      </c>
      <c r="E105" s="12" t="s">
        <v>56</v>
      </c>
      <c r="F105" s="12">
        <v>15</v>
      </c>
      <c r="G105" s="12">
        <v>2030</v>
      </c>
      <c r="H105" s="13"/>
      <c r="I105" s="17"/>
      <c r="J105" s="13"/>
      <c r="K105" s="13"/>
      <c r="L105" s="13"/>
      <c r="M105" s="13"/>
    </row>
    <row r="106" spans="2:13">
      <c r="B106" s="12" t="s">
        <v>72</v>
      </c>
      <c r="C106" s="12">
        <v>6</v>
      </c>
      <c r="D106" s="12" t="s">
        <v>13</v>
      </c>
      <c r="E106" s="12" t="s">
        <v>163</v>
      </c>
      <c r="F106" s="12">
        <v>30</v>
      </c>
      <c r="G106" s="12">
        <v>2041</v>
      </c>
      <c r="H106" s="13"/>
      <c r="I106" s="13"/>
      <c r="J106" s="13"/>
      <c r="K106" s="13"/>
      <c r="L106" s="13"/>
      <c r="M106" s="13"/>
    </row>
    <row r="107" spans="2:13">
      <c r="B107" s="12" t="s">
        <v>42</v>
      </c>
      <c r="C107" s="12">
        <v>2</v>
      </c>
      <c r="D107" s="12" t="s">
        <v>13</v>
      </c>
      <c r="E107" s="12" t="s">
        <v>163</v>
      </c>
      <c r="F107" s="12">
        <v>0</v>
      </c>
      <c r="G107" s="12">
        <v>2011</v>
      </c>
      <c r="H107" s="13"/>
      <c r="I107" s="13"/>
      <c r="J107" s="13"/>
      <c r="K107" s="13"/>
      <c r="L107" s="13"/>
      <c r="M107" s="13"/>
    </row>
    <row r="108" spans="2:13">
      <c r="B108" s="12" t="s">
        <v>75</v>
      </c>
      <c r="C108" s="12">
        <v>3</v>
      </c>
      <c r="D108" s="12" t="s">
        <v>13</v>
      </c>
      <c r="E108" s="12" t="s">
        <v>78</v>
      </c>
      <c r="F108" s="12">
        <v>15</v>
      </c>
      <c r="G108" s="12">
        <v>2029</v>
      </c>
      <c r="H108" s="13"/>
      <c r="I108" s="13"/>
      <c r="J108" s="13"/>
      <c r="K108" s="13"/>
      <c r="L108" s="13"/>
      <c r="M108" s="13"/>
    </row>
    <row r="109" spans="2:13">
      <c r="B109" s="9" t="s">
        <v>43</v>
      </c>
      <c r="C109" s="10" t="s">
        <v>0</v>
      </c>
      <c r="D109" s="10" t="s">
        <v>0</v>
      </c>
      <c r="E109" s="10" t="s">
        <v>0</v>
      </c>
      <c r="F109" s="10" t="s">
        <v>0</v>
      </c>
      <c r="G109" s="10" t="s">
        <v>0</v>
      </c>
      <c r="H109" s="11" t="s">
        <v>0</v>
      </c>
      <c r="I109" s="11" t="s">
        <v>0</v>
      </c>
      <c r="J109" s="11" t="s">
        <v>0</v>
      </c>
      <c r="K109" s="11" t="s">
        <v>0</v>
      </c>
      <c r="L109" s="11"/>
      <c r="M109" s="11"/>
    </row>
    <row r="110" spans="2:13">
      <c r="B110" s="12" t="s">
        <v>151</v>
      </c>
      <c r="C110" s="12">
        <v>2</v>
      </c>
      <c r="D110" s="12" t="s">
        <v>13</v>
      </c>
      <c r="E110" s="12" t="s">
        <v>56</v>
      </c>
      <c r="F110" s="12">
        <v>10</v>
      </c>
      <c r="G110" s="12">
        <v>2025</v>
      </c>
      <c r="H110" s="17"/>
      <c r="I110" s="17">
        <v>2</v>
      </c>
      <c r="J110" s="17"/>
      <c r="K110" s="17"/>
      <c r="L110" s="62">
        <f>'Aanschaf nieuw materiaal'!B55</f>
        <v>0</v>
      </c>
      <c r="M110" s="42">
        <f>I110*L110</f>
        <v>0</v>
      </c>
    </row>
    <row r="111" spans="2:13">
      <c r="B111" s="12" t="s">
        <v>44</v>
      </c>
      <c r="C111" s="12">
        <v>1</v>
      </c>
      <c r="D111" s="12" t="s">
        <v>45</v>
      </c>
      <c r="E111" s="12" t="s">
        <v>78</v>
      </c>
      <c r="F111" s="12">
        <v>10</v>
      </c>
      <c r="G111" s="12">
        <v>2024</v>
      </c>
      <c r="H111" s="17">
        <v>1</v>
      </c>
      <c r="I111" s="17"/>
      <c r="J111" s="17"/>
      <c r="K111" s="17"/>
      <c r="L111" s="62">
        <f>'Aanschaf nieuw materiaal'!B55</f>
        <v>0</v>
      </c>
      <c r="M111" s="42">
        <f>H111*L111</f>
        <v>0</v>
      </c>
    </row>
    <row r="112" spans="2:13">
      <c r="B112" s="12" t="s">
        <v>44</v>
      </c>
      <c r="C112" s="12">
        <v>1</v>
      </c>
      <c r="D112" s="12" t="s">
        <v>45</v>
      </c>
      <c r="E112" s="12" t="s">
        <v>177</v>
      </c>
      <c r="F112" s="12">
        <v>10</v>
      </c>
      <c r="G112" s="12">
        <v>2013</v>
      </c>
      <c r="H112" s="17"/>
      <c r="I112" s="17"/>
      <c r="J112" s="17"/>
      <c r="K112" s="17"/>
      <c r="L112" s="17"/>
      <c r="M112" s="17"/>
    </row>
    <row r="113" spans="2:13">
      <c r="B113" s="12" t="s">
        <v>47</v>
      </c>
      <c r="C113" s="12">
        <v>3</v>
      </c>
      <c r="D113" s="12" t="s">
        <v>13</v>
      </c>
      <c r="E113" s="12" t="s">
        <v>163</v>
      </c>
      <c r="F113" s="12">
        <v>10</v>
      </c>
      <c r="G113" s="12">
        <v>2021</v>
      </c>
      <c r="H113" s="17"/>
      <c r="I113" s="17"/>
      <c r="J113" s="17"/>
      <c r="K113" s="17"/>
      <c r="L113" s="17"/>
      <c r="M113" s="17"/>
    </row>
    <row r="114" spans="2:13">
      <c r="B114" s="12" t="s">
        <v>52</v>
      </c>
      <c r="C114" s="12">
        <v>2</v>
      </c>
      <c r="D114" s="12" t="s">
        <v>13</v>
      </c>
      <c r="E114" s="12" t="s">
        <v>163</v>
      </c>
      <c r="F114" s="12">
        <v>15</v>
      </c>
      <c r="G114" s="12">
        <v>2026</v>
      </c>
      <c r="H114" s="17"/>
      <c r="I114" s="17"/>
      <c r="J114" s="17">
        <v>2</v>
      </c>
      <c r="K114" s="17"/>
      <c r="L114" s="62">
        <f>'Aanschaf nieuw materiaal'!B73</f>
        <v>0</v>
      </c>
      <c r="M114" s="42">
        <f>J114*L114</f>
        <v>0</v>
      </c>
    </row>
    <row r="115" spans="2:13">
      <c r="B115" s="12" t="s">
        <v>108</v>
      </c>
      <c r="C115" s="12">
        <v>1</v>
      </c>
      <c r="D115" s="12" t="s">
        <v>13</v>
      </c>
      <c r="E115" s="12" t="s">
        <v>163</v>
      </c>
      <c r="F115" s="12">
        <v>15</v>
      </c>
      <c r="G115" s="12">
        <v>2026</v>
      </c>
      <c r="H115" s="17"/>
      <c r="I115" s="17"/>
      <c r="J115" s="17">
        <v>1</v>
      </c>
      <c r="K115" s="17"/>
      <c r="L115" s="62">
        <f>'Aanschaf nieuw materiaal'!B72</f>
        <v>0</v>
      </c>
      <c r="M115" s="42">
        <f>J115*L115</f>
        <v>0</v>
      </c>
    </row>
    <row r="116" spans="2:13">
      <c r="B116" s="12" t="s">
        <v>77</v>
      </c>
      <c r="C116" s="12">
        <v>7</v>
      </c>
      <c r="D116" s="12" t="s">
        <v>13</v>
      </c>
      <c r="E116" s="12" t="s">
        <v>76</v>
      </c>
      <c r="F116" s="12">
        <v>15</v>
      </c>
      <c r="G116" s="12">
        <v>2010</v>
      </c>
      <c r="H116" s="17"/>
      <c r="I116" s="17"/>
      <c r="J116" s="17"/>
      <c r="K116" s="17"/>
      <c r="L116" s="17"/>
      <c r="M116" s="17"/>
    </row>
    <row r="117" spans="2:13">
      <c r="B117" s="12" t="s">
        <v>77</v>
      </c>
      <c r="C117" s="12">
        <v>1</v>
      </c>
      <c r="D117" s="12" t="s">
        <v>13</v>
      </c>
      <c r="E117" s="12" t="s">
        <v>78</v>
      </c>
      <c r="F117" s="12">
        <v>15</v>
      </c>
      <c r="G117" s="12">
        <v>2029</v>
      </c>
      <c r="H117" s="17"/>
      <c r="I117" s="17"/>
      <c r="J117" s="17"/>
      <c r="K117" s="17"/>
      <c r="L117" s="17"/>
      <c r="M117" s="17"/>
    </row>
    <row r="118" spans="2:13">
      <c r="B118" s="12" t="s">
        <v>139</v>
      </c>
      <c r="C118" s="12">
        <v>12</v>
      </c>
      <c r="D118" s="12" t="s">
        <v>13</v>
      </c>
      <c r="E118" s="12" t="s">
        <v>163</v>
      </c>
      <c r="F118" s="12">
        <v>8</v>
      </c>
      <c r="G118" s="12">
        <v>2019</v>
      </c>
      <c r="H118" s="17"/>
      <c r="I118" s="17"/>
      <c r="J118" s="17"/>
      <c r="K118" s="17"/>
      <c r="L118" s="17"/>
      <c r="M118" s="17"/>
    </row>
    <row r="119" spans="2:13">
      <c r="B119" s="12" t="s">
        <v>140</v>
      </c>
      <c r="C119" s="12">
        <v>1</v>
      </c>
      <c r="D119" s="12" t="s">
        <v>13</v>
      </c>
      <c r="E119" s="12" t="s">
        <v>163</v>
      </c>
      <c r="F119" s="12">
        <v>20</v>
      </c>
      <c r="G119" s="12">
        <v>2031</v>
      </c>
      <c r="H119" s="17"/>
      <c r="I119" s="17"/>
      <c r="J119" s="17"/>
      <c r="K119" s="17"/>
      <c r="L119" s="17"/>
      <c r="M119" s="17"/>
    </row>
    <row r="120" spans="2:13">
      <c r="B120" s="12" t="s">
        <v>58</v>
      </c>
      <c r="C120" s="12">
        <v>4</v>
      </c>
      <c r="D120" s="12" t="s">
        <v>13</v>
      </c>
      <c r="E120" s="12" t="s">
        <v>163</v>
      </c>
      <c r="F120" s="12">
        <v>8</v>
      </c>
      <c r="G120" s="12">
        <v>2019</v>
      </c>
      <c r="H120" s="17"/>
      <c r="I120" s="17"/>
      <c r="J120" s="17"/>
      <c r="K120" s="17"/>
      <c r="L120" s="17"/>
      <c r="M120" s="17"/>
    </row>
    <row r="121" spans="2:13" ht="21">
      <c r="B121" s="12" t="s">
        <v>59</v>
      </c>
      <c r="C121" s="12">
        <v>2</v>
      </c>
      <c r="D121" s="12" t="s">
        <v>13</v>
      </c>
      <c r="E121" s="12" t="s">
        <v>163</v>
      </c>
      <c r="F121" s="12">
        <v>20</v>
      </c>
      <c r="G121" s="12">
        <v>2031</v>
      </c>
      <c r="H121" s="17"/>
      <c r="I121" s="17"/>
      <c r="J121" s="17"/>
      <c r="K121" s="17"/>
      <c r="L121" s="17"/>
      <c r="M121" s="17"/>
    </row>
    <row r="122" spans="2:13">
      <c r="B122" s="12" t="s">
        <v>60</v>
      </c>
      <c r="C122" s="12">
        <v>3</v>
      </c>
      <c r="D122" s="12" t="s">
        <v>13</v>
      </c>
      <c r="E122" s="12" t="s">
        <v>56</v>
      </c>
      <c r="F122" s="12">
        <v>10</v>
      </c>
      <c r="G122" s="12">
        <v>2025</v>
      </c>
      <c r="H122" s="17"/>
      <c r="I122" s="17">
        <v>3</v>
      </c>
      <c r="J122" s="17"/>
      <c r="K122" s="17"/>
      <c r="L122" s="62">
        <f>'Aanschaf nieuw materiaal'!B59</f>
        <v>0</v>
      </c>
      <c r="M122" s="42">
        <f>I122*L122</f>
        <v>0</v>
      </c>
    </row>
    <row r="123" spans="2:13">
      <c r="B123" s="12" t="s">
        <v>62</v>
      </c>
      <c r="C123" s="12">
        <v>2</v>
      </c>
      <c r="D123" s="12" t="s">
        <v>141</v>
      </c>
      <c r="E123" s="12" t="s">
        <v>78</v>
      </c>
      <c r="F123" s="12">
        <v>10</v>
      </c>
      <c r="G123" s="12">
        <v>2024</v>
      </c>
      <c r="H123" s="17">
        <v>2</v>
      </c>
      <c r="I123" s="17"/>
      <c r="J123" s="17"/>
      <c r="K123" s="17"/>
      <c r="L123" s="62">
        <f>'Aanschaf nieuw materiaal'!B65</f>
        <v>0</v>
      </c>
      <c r="M123" s="42">
        <f>H123*L123</f>
        <v>0</v>
      </c>
    </row>
    <row r="124" spans="2:13">
      <c r="B124" s="12" t="s">
        <v>149</v>
      </c>
      <c r="C124" s="12">
        <v>4</v>
      </c>
      <c r="D124" s="12" t="s">
        <v>13</v>
      </c>
      <c r="E124" s="12" t="s">
        <v>163</v>
      </c>
      <c r="F124" s="12">
        <v>10</v>
      </c>
      <c r="G124" s="12">
        <v>2021</v>
      </c>
      <c r="H124" s="17"/>
      <c r="I124" s="17"/>
      <c r="J124" s="17"/>
      <c r="K124" s="17"/>
      <c r="L124" s="17"/>
      <c r="M124" s="17"/>
    </row>
    <row r="125" spans="2:13">
      <c r="B125" s="12" t="s">
        <v>178</v>
      </c>
      <c r="C125" s="12">
        <v>2</v>
      </c>
      <c r="D125" s="12" t="s">
        <v>13</v>
      </c>
      <c r="E125" s="12" t="s">
        <v>163</v>
      </c>
      <c r="F125" s="12">
        <v>10</v>
      </c>
      <c r="G125" s="12">
        <v>2021</v>
      </c>
      <c r="H125" s="17"/>
      <c r="I125" s="17"/>
      <c r="J125" s="17"/>
      <c r="K125" s="17"/>
      <c r="L125" s="17"/>
      <c r="M125" s="17"/>
    </row>
    <row r="126" spans="2:13">
      <c r="B126" s="12" t="s">
        <v>67</v>
      </c>
      <c r="C126" s="12">
        <v>1</v>
      </c>
      <c r="D126" s="12" t="s">
        <v>13</v>
      </c>
      <c r="E126" s="12" t="s">
        <v>163</v>
      </c>
      <c r="F126" s="12">
        <v>20</v>
      </c>
      <c r="G126" s="12">
        <v>2031</v>
      </c>
      <c r="H126" s="17"/>
      <c r="I126" s="17"/>
      <c r="J126" s="17"/>
      <c r="K126" s="17"/>
      <c r="L126" s="17"/>
      <c r="M126" s="17"/>
    </row>
    <row r="128" spans="2:13">
      <c r="B128" s="22" t="s">
        <v>249</v>
      </c>
      <c r="C128" s="2" t="s">
        <v>0</v>
      </c>
      <c r="D128" s="3" t="s">
        <v>0</v>
      </c>
      <c r="E128" s="3" t="s">
        <v>0</v>
      </c>
      <c r="F128" s="3" t="s">
        <v>0</v>
      </c>
      <c r="G128" s="3" t="s">
        <v>0</v>
      </c>
      <c r="H128" s="4">
        <v>2024</v>
      </c>
      <c r="I128" s="4">
        <v>2025</v>
      </c>
      <c r="J128" s="4">
        <v>2026</v>
      </c>
      <c r="K128" s="4">
        <v>2027</v>
      </c>
      <c r="L128" s="4"/>
      <c r="M128" s="4"/>
    </row>
    <row r="129" spans="2:14" ht="34.5">
      <c r="B129" s="5" t="s">
        <v>3</v>
      </c>
      <c r="C129" s="6" t="s">
        <v>5</v>
      </c>
      <c r="D129" s="7" t="s">
        <v>6</v>
      </c>
      <c r="E129" s="7" t="s">
        <v>7</v>
      </c>
      <c r="F129" s="7" t="s">
        <v>8</v>
      </c>
      <c r="G129" s="7" t="s">
        <v>9</v>
      </c>
      <c r="H129" s="23" t="s">
        <v>243</v>
      </c>
      <c r="I129" s="23" t="s">
        <v>243</v>
      </c>
      <c r="J129" s="23" t="s">
        <v>243</v>
      </c>
      <c r="K129" s="23" t="s">
        <v>243</v>
      </c>
      <c r="L129" s="23" t="s">
        <v>345</v>
      </c>
      <c r="M129" s="23" t="s">
        <v>346</v>
      </c>
    </row>
    <row r="130" spans="2:14">
      <c r="B130" s="9" t="s">
        <v>11</v>
      </c>
      <c r="C130" s="10" t="s">
        <v>0</v>
      </c>
      <c r="D130" s="10" t="s">
        <v>0</v>
      </c>
      <c r="E130" s="10" t="s">
        <v>0</v>
      </c>
      <c r="F130" s="10" t="s">
        <v>0</v>
      </c>
      <c r="G130" s="10" t="s">
        <v>0</v>
      </c>
      <c r="H130" s="11" t="s">
        <v>0</v>
      </c>
      <c r="I130" s="11" t="s">
        <v>0</v>
      </c>
      <c r="J130" s="11" t="s">
        <v>0</v>
      </c>
      <c r="K130" s="11" t="s">
        <v>0</v>
      </c>
      <c r="L130" s="11"/>
      <c r="M130" s="11"/>
    </row>
    <row r="131" spans="2:14">
      <c r="B131" s="12" t="s">
        <v>162</v>
      </c>
      <c r="C131" s="12">
        <v>1</v>
      </c>
      <c r="D131" s="12" t="s">
        <v>13</v>
      </c>
      <c r="E131" s="12" t="s">
        <v>163</v>
      </c>
      <c r="F131" s="12">
        <v>20</v>
      </c>
      <c r="G131" s="12">
        <v>2031</v>
      </c>
      <c r="H131" s="17"/>
      <c r="I131" s="17"/>
      <c r="J131" s="17"/>
      <c r="K131" s="17"/>
      <c r="L131" s="17"/>
      <c r="M131" s="17"/>
    </row>
    <row r="132" spans="2:14">
      <c r="B132" s="12" t="s">
        <v>15</v>
      </c>
      <c r="C132" s="12">
        <v>1</v>
      </c>
      <c r="D132" s="12" t="s">
        <v>13</v>
      </c>
      <c r="E132" s="12" t="s">
        <v>78</v>
      </c>
      <c r="F132" s="12">
        <v>10</v>
      </c>
      <c r="G132" s="12">
        <v>2024</v>
      </c>
      <c r="H132" s="17">
        <v>1</v>
      </c>
      <c r="I132" s="17"/>
      <c r="J132" s="17"/>
      <c r="K132" s="17"/>
      <c r="L132" s="17"/>
      <c r="M132" s="42"/>
      <c r="N132" s="1" t="s">
        <v>431</v>
      </c>
    </row>
    <row r="133" spans="2:14">
      <c r="B133" s="12" t="s">
        <v>164</v>
      </c>
      <c r="C133" s="12">
        <v>1</v>
      </c>
      <c r="D133" s="12" t="s">
        <v>13</v>
      </c>
      <c r="E133" s="12" t="s">
        <v>163</v>
      </c>
      <c r="F133" s="12">
        <v>20</v>
      </c>
      <c r="G133" s="12">
        <v>2031</v>
      </c>
      <c r="H133" s="17"/>
      <c r="I133" s="17"/>
      <c r="J133" s="17"/>
      <c r="K133" s="17"/>
      <c r="L133" s="17"/>
      <c r="M133" s="17"/>
    </row>
    <row r="134" spans="2:14">
      <c r="B134" s="12" t="s">
        <v>85</v>
      </c>
      <c r="C134" s="12">
        <v>1</v>
      </c>
      <c r="D134" s="12" t="s">
        <v>13</v>
      </c>
      <c r="E134" s="12" t="s">
        <v>163</v>
      </c>
      <c r="F134" s="12">
        <v>20</v>
      </c>
      <c r="G134" s="12">
        <v>2031</v>
      </c>
      <c r="H134" s="17"/>
      <c r="I134" s="17"/>
      <c r="J134" s="17"/>
      <c r="K134" s="17"/>
      <c r="L134" s="17"/>
      <c r="M134" s="17"/>
    </row>
    <row r="135" spans="2:14">
      <c r="B135" s="12" t="s">
        <v>18</v>
      </c>
      <c r="C135" s="12">
        <v>8</v>
      </c>
      <c r="D135" s="12" t="s">
        <v>13</v>
      </c>
      <c r="E135" s="12" t="s">
        <v>14</v>
      </c>
      <c r="F135" s="12">
        <v>10</v>
      </c>
      <c r="G135" s="12">
        <v>2026</v>
      </c>
      <c r="H135" s="17"/>
      <c r="I135" s="17"/>
      <c r="J135" s="17">
        <v>8</v>
      </c>
      <c r="K135" s="17"/>
      <c r="L135" s="62">
        <f>'Aanschaf nieuw materiaal'!B9</f>
        <v>0</v>
      </c>
      <c r="M135" s="42">
        <f>J135*L135</f>
        <v>0</v>
      </c>
    </row>
    <row r="136" spans="2:14">
      <c r="B136" s="12" t="s">
        <v>165</v>
      </c>
      <c r="C136" s="12">
        <v>1</v>
      </c>
      <c r="D136" s="12" t="s">
        <v>13</v>
      </c>
      <c r="E136" s="12" t="s">
        <v>163</v>
      </c>
      <c r="F136" s="12">
        <v>0</v>
      </c>
      <c r="G136" s="12">
        <v>2011</v>
      </c>
      <c r="H136" s="17"/>
      <c r="I136" s="17"/>
      <c r="J136" s="17"/>
      <c r="K136" s="17"/>
      <c r="L136" s="17"/>
      <c r="M136" s="17"/>
    </row>
    <row r="137" spans="2:14">
      <c r="B137" s="12" t="s">
        <v>166</v>
      </c>
      <c r="C137" s="12">
        <v>1</v>
      </c>
      <c r="D137" s="12" t="s">
        <v>13</v>
      </c>
      <c r="E137" s="12" t="s">
        <v>163</v>
      </c>
      <c r="F137" s="12">
        <v>20</v>
      </c>
      <c r="G137" s="12">
        <v>2031</v>
      </c>
      <c r="H137" s="17"/>
      <c r="I137" s="17"/>
      <c r="J137" s="17"/>
      <c r="K137" s="17"/>
      <c r="L137" s="17"/>
      <c r="M137" s="17"/>
    </row>
    <row r="138" spans="2:14" ht="21">
      <c r="B138" s="12" t="s">
        <v>167</v>
      </c>
      <c r="C138" s="12">
        <v>1</v>
      </c>
      <c r="D138" s="12" t="s">
        <v>13</v>
      </c>
      <c r="E138" s="12" t="s">
        <v>163</v>
      </c>
      <c r="F138" s="12">
        <v>20</v>
      </c>
      <c r="G138" s="12">
        <v>2031</v>
      </c>
      <c r="H138" s="17"/>
      <c r="I138" s="17"/>
      <c r="J138" s="17"/>
      <c r="K138" s="17"/>
      <c r="L138" s="17"/>
      <c r="M138" s="17"/>
    </row>
    <row r="139" spans="2:14" ht="21">
      <c r="B139" s="12" t="s">
        <v>168</v>
      </c>
      <c r="C139" s="12">
        <v>6</v>
      </c>
      <c r="D139" s="12" t="s">
        <v>13</v>
      </c>
      <c r="E139" s="12" t="s">
        <v>163</v>
      </c>
      <c r="F139" s="12">
        <v>20</v>
      </c>
      <c r="G139" s="12">
        <v>2031</v>
      </c>
      <c r="H139" s="17"/>
      <c r="I139" s="17"/>
      <c r="J139" s="17"/>
      <c r="K139" s="17"/>
      <c r="L139" s="17"/>
      <c r="M139" s="17"/>
    </row>
    <row r="140" spans="2:14">
      <c r="B140" s="12" t="s">
        <v>169</v>
      </c>
      <c r="C140" s="12">
        <v>1</v>
      </c>
      <c r="D140" s="12" t="s">
        <v>13</v>
      </c>
      <c r="E140" s="12" t="s">
        <v>78</v>
      </c>
      <c r="F140" s="12">
        <v>20</v>
      </c>
      <c r="G140" s="12">
        <v>2034</v>
      </c>
      <c r="H140" s="17"/>
      <c r="I140" s="17"/>
      <c r="J140" s="17"/>
      <c r="K140" s="17"/>
      <c r="L140" s="17"/>
      <c r="M140" s="17"/>
    </row>
    <row r="141" spans="2:14" ht="21">
      <c r="B141" s="12" t="s">
        <v>22</v>
      </c>
      <c r="C141" s="12">
        <v>1</v>
      </c>
      <c r="D141" s="20" t="s">
        <v>256</v>
      </c>
      <c r="E141" s="12" t="s">
        <v>46</v>
      </c>
      <c r="F141" s="12">
        <v>10</v>
      </c>
      <c r="G141" s="12">
        <v>2020</v>
      </c>
      <c r="H141" s="17"/>
      <c r="I141" s="17"/>
      <c r="J141" s="17"/>
      <c r="K141" s="17"/>
      <c r="L141" s="17"/>
      <c r="M141" s="17"/>
    </row>
    <row r="142" spans="2:14">
      <c r="B142" s="12" t="s">
        <v>23</v>
      </c>
      <c r="C142" s="12">
        <v>1</v>
      </c>
      <c r="D142" s="12" t="s">
        <v>61</v>
      </c>
      <c r="E142" s="12" t="s">
        <v>46</v>
      </c>
      <c r="F142" s="12">
        <v>10</v>
      </c>
      <c r="G142" s="12">
        <v>2020</v>
      </c>
      <c r="H142" s="17"/>
      <c r="I142" s="17"/>
      <c r="J142" s="17"/>
      <c r="K142" s="17"/>
      <c r="L142" s="17"/>
      <c r="M142" s="17"/>
    </row>
    <row r="143" spans="2:14">
      <c r="B143" s="12" t="s">
        <v>23</v>
      </c>
      <c r="C143" s="12">
        <v>2</v>
      </c>
      <c r="D143" s="12" t="s">
        <v>13</v>
      </c>
      <c r="E143" s="12" t="s">
        <v>78</v>
      </c>
      <c r="F143" s="12">
        <v>10</v>
      </c>
      <c r="G143" s="12">
        <v>2024</v>
      </c>
      <c r="H143" s="17">
        <v>2</v>
      </c>
      <c r="I143" s="17"/>
      <c r="J143" s="17"/>
      <c r="K143" s="17"/>
      <c r="L143" s="62">
        <f>'Aanschaf nieuw materiaal'!B6</f>
        <v>0</v>
      </c>
      <c r="M143" s="42">
        <f>H143*L143</f>
        <v>0</v>
      </c>
    </row>
    <row r="144" spans="2:14">
      <c r="B144" s="12" t="s">
        <v>27</v>
      </c>
      <c r="C144" s="12">
        <v>2</v>
      </c>
      <c r="D144" s="12" t="s">
        <v>13</v>
      </c>
      <c r="E144" s="12" t="s">
        <v>163</v>
      </c>
      <c r="F144" s="12">
        <v>10</v>
      </c>
      <c r="G144" s="12">
        <v>2021</v>
      </c>
      <c r="H144" s="17"/>
      <c r="I144" s="17"/>
      <c r="J144" s="17"/>
      <c r="K144" s="17"/>
      <c r="L144" s="17"/>
      <c r="M144" s="17"/>
    </row>
    <row r="145" spans="2:13">
      <c r="B145" s="9" t="s">
        <v>29</v>
      </c>
      <c r="C145" s="10" t="s">
        <v>0</v>
      </c>
      <c r="D145" s="10" t="s">
        <v>0</v>
      </c>
      <c r="E145" s="10" t="s">
        <v>0</v>
      </c>
      <c r="F145" s="10" t="s">
        <v>0</v>
      </c>
      <c r="G145" s="10" t="s">
        <v>0</v>
      </c>
      <c r="H145" s="11" t="s">
        <v>0</v>
      </c>
      <c r="I145" s="11" t="s">
        <v>0</v>
      </c>
      <c r="J145" s="11" t="s">
        <v>0</v>
      </c>
      <c r="K145" s="11" t="s">
        <v>0</v>
      </c>
      <c r="L145" s="11"/>
      <c r="M145" s="11"/>
    </row>
    <row r="146" spans="2:13">
      <c r="B146" s="12" t="s">
        <v>30</v>
      </c>
      <c r="C146" s="12">
        <v>1</v>
      </c>
      <c r="D146" s="12" t="s">
        <v>13</v>
      </c>
      <c r="E146" s="12" t="s">
        <v>163</v>
      </c>
      <c r="F146" s="12">
        <v>20</v>
      </c>
      <c r="G146" s="12">
        <v>2031</v>
      </c>
      <c r="H146" s="17"/>
      <c r="I146" s="17"/>
      <c r="J146" s="17"/>
      <c r="K146" s="17"/>
      <c r="L146" s="17"/>
      <c r="M146" s="17"/>
    </row>
    <row r="147" spans="2:13">
      <c r="B147" s="12" t="s">
        <v>31</v>
      </c>
      <c r="C147" s="12">
        <v>1</v>
      </c>
      <c r="D147" s="12" t="s">
        <v>13</v>
      </c>
      <c r="E147" s="12" t="s">
        <v>163</v>
      </c>
      <c r="F147" s="12">
        <v>20</v>
      </c>
      <c r="G147" s="12">
        <v>2031</v>
      </c>
      <c r="H147" s="17"/>
      <c r="I147" s="17"/>
      <c r="J147" s="17"/>
      <c r="K147" s="17"/>
      <c r="L147" s="17"/>
      <c r="M147" s="17"/>
    </row>
    <row r="148" spans="2:13" ht="21">
      <c r="B148" s="12" t="s">
        <v>170</v>
      </c>
      <c r="C148" s="12">
        <v>4</v>
      </c>
      <c r="D148" s="12" t="s">
        <v>13</v>
      </c>
      <c r="E148" s="12" t="s">
        <v>163</v>
      </c>
      <c r="F148" s="12">
        <v>20</v>
      </c>
      <c r="G148" s="12">
        <v>2031</v>
      </c>
      <c r="H148" s="17"/>
      <c r="I148" s="17"/>
      <c r="J148" s="17"/>
      <c r="K148" s="17"/>
      <c r="L148" s="17"/>
      <c r="M148" s="17"/>
    </row>
    <row r="149" spans="2:13" ht="21">
      <c r="B149" s="12" t="s">
        <v>33</v>
      </c>
      <c r="C149" s="12">
        <v>4</v>
      </c>
      <c r="D149" s="12" t="s">
        <v>13</v>
      </c>
      <c r="E149" s="12" t="s">
        <v>163</v>
      </c>
      <c r="F149" s="12">
        <v>20</v>
      </c>
      <c r="G149" s="12">
        <v>2031</v>
      </c>
      <c r="H149" s="17"/>
      <c r="I149" s="17"/>
      <c r="J149" s="17"/>
      <c r="K149" s="17"/>
      <c r="L149" s="17"/>
      <c r="M149" s="17"/>
    </row>
    <row r="150" spans="2:13">
      <c r="B150" s="9" t="s">
        <v>34</v>
      </c>
      <c r="C150" s="10" t="s">
        <v>0</v>
      </c>
      <c r="D150" s="10" t="s">
        <v>0</v>
      </c>
      <c r="E150" s="10" t="s">
        <v>0</v>
      </c>
      <c r="F150" s="10" t="s">
        <v>0</v>
      </c>
      <c r="G150" s="10" t="s">
        <v>0</v>
      </c>
      <c r="H150" s="11" t="s">
        <v>0</v>
      </c>
      <c r="I150" s="11" t="s">
        <v>0</v>
      </c>
      <c r="J150" s="11" t="s">
        <v>0</v>
      </c>
      <c r="K150" s="11" t="s">
        <v>0</v>
      </c>
      <c r="L150" s="11"/>
      <c r="M150" s="11"/>
    </row>
    <row r="151" spans="2:13">
      <c r="B151" s="12" t="s">
        <v>35</v>
      </c>
      <c r="C151" s="12">
        <v>24</v>
      </c>
      <c r="D151" s="12" t="s">
        <v>13</v>
      </c>
      <c r="E151" s="12" t="s">
        <v>163</v>
      </c>
      <c r="F151" s="12">
        <v>30</v>
      </c>
      <c r="G151" s="12">
        <v>2041</v>
      </c>
      <c r="H151" s="17"/>
      <c r="I151" s="17"/>
      <c r="J151" s="17"/>
      <c r="K151" s="17"/>
      <c r="L151" s="17"/>
      <c r="M151" s="17"/>
    </row>
    <row r="152" spans="2:13">
      <c r="B152" s="12" t="s">
        <v>89</v>
      </c>
      <c r="C152" s="12">
        <v>3</v>
      </c>
      <c r="D152" s="12" t="s">
        <v>13</v>
      </c>
      <c r="E152" s="12" t="s">
        <v>163</v>
      </c>
      <c r="F152" s="12">
        <v>30</v>
      </c>
      <c r="G152" s="12">
        <v>2041</v>
      </c>
      <c r="H152" s="17"/>
      <c r="I152" s="17"/>
      <c r="J152" s="17"/>
      <c r="K152" s="17"/>
      <c r="L152" s="17"/>
      <c r="M152" s="17"/>
    </row>
    <row r="153" spans="2:13">
      <c r="B153" s="12" t="s">
        <v>112</v>
      </c>
      <c r="C153" s="12">
        <v>3</v>
      </c>
      <c r="D153" s="12" t="s">
        <v>13</v>
      </c>
      <c r="E153" s="12" t="s">
        <v>163</v>
      </c>
      <c r="F153" s="12">
        <v>15</v>
      </c>
      <c r="G153" s="12">
        <v>2026</v>
      </c>
      <c r="H153" s="17"/>
      <c r="I153" s="17"/>
      <c r="J153" s="17">
        <v>3</v>
      </c>
      <c r="K153" s="17"/>
      <c r="L153" s="62">
        <f>'Aanschaf nieuw materiaal'!B44</f>
        <v>0</v>
      </c>
      <c r="M153" s="42">
        <f>J153*L153</f>
        <v>0</v>
      </c>
    </row>
    <row r="154" spans="2:13">
      <c r="B154" s="12" t="s">
        <v>90</v>
      </c>
      <c r="C154" s="12">
        <v>2</v>
      </c>
      <c r="D154" s="12" t="s">
        <v>13</v>
      </c>
      <c r="E154" s="12" t="s">
        <v>163</v>
      </c>
      <c r="F154" s="12">
        <v>15</v>
      </c>
      <c r="G154" s="12">
        <v>2026</v>
      </c>
      <c r="H154" s="17"/>
      <c r="I154" s="17"/>
      <c r="J154" s="17">
        <v>2</v>
      </c>
      <c r="K154" s="17"/>
      <c r="L154" s="62">
        <f>'Aanschaf nieuw materiaal'!B45</f>
        <v>0</v>
      </c>
      <c r="M154" s="42">
        <f>J154*L154</f>
        <v>0</v>
      </c>
    </row>
    <row r="155" spans="2:13">
      <c r="B155" s="12" t="s">
        <v>37</v>
      </c>
      <c r="C155" s="12">
        <v>5</v>
      </c>
      <c r="D155" s="12" t="s">
        <v>13</v>
      </c>
      <c r="E155" s="12" t="s">
        <v>163</v>
      </c>
      <c r="F155" s="12">
        <v>30</v>
      </c>
      <c r="G155" s="12">
        <v>2041</v>
      </c>
      <c r="H155" s="17"/>
      <c r="I155" s="17"/>
      <c r="J155" s="17"/>
      <c r="K155" s="17"/>
      <c r="L155" s="17"/>
      <c r="M155" s="17"/>
    </row>
    <row r="156" spans="2:13">
      <c r="B156" s="12" t="s">
        <v>136</v>
      </c>
      <c r="C156" s="12">
        <v>2</v>
      </c>
      <c r="D156" s="12" t="s">
        <v>13</v>
      </c>
      <c r="E156" s="12" t="s">
        <v>163</v>
      </c>
      <c r="F156" s="12">
        <v>15</v>
      </c>
      <c r="G156" s="12">
        <v>2026</v>
      </c>
      <c r="H156" s="17"/>
      <c r="I156" s="17"/>
      <c r="J156" s="17">
        <v>2</v>
      </c>
      <c r="K156" s="17"/>
      <c r="L156" s="62">
        <f>'Aanschaf nieuw materiaal'!B37</f>
        <v>0</v>
      </c>
      <c r="M156" s="42">
        <f>J156*L156</f>
        <v>0</v>
      </c>
    </row>
    <row r="157" spans="2:13">
      <c r="B157" s="12" t="s">
        <v>39</v>
      </c>
      <c r="C157" s="12">
        <v>2</v>
      </c>
      <c r="D157" s="12" t="s">
        <v>13</v>
      </c>
      <c r="E157" s="12" t="s">
        <v>163</v>
      </c>
      <c r="F157" s="12">
        <v>15</v>
      </c>
      <c r="G157" s="12">
        <v>2026</v>
      </c>
      <c r="H157" s="17"/>
      <c r="I157" s="17"/>
      <c r="J157" s="17">
        <v>2</v>
      </c>
      <c r="K157" s="17"/>
      <c r="L157" s="62">
        <f>'Aanschaf nieuw materiaal'!B38</f>
        <v>0</v>
      </c>
      <c r="M157" s="42">
        <f>J157*L157</f>
        <v>0</v>
      </c>
    </row>
    <row r="158" spans="2:13">
      <c r="B158" s="12" t="s">
        <v>40</v>
      </c>
      <c r="C158" s="12">
        <v>1</v>
      </c>
      <c r="D158" s="12" t="s">
        <v>13</v>
      </c>
      <c r="E158" s="12" t="s">
        <v>163</v>
      </c>
      <c r="F158" s="12">
        <v>5</v>
      </c>
      <c r="G158" s="12">
        <v>2016</v>
      </c>
      <c r="H158" s="17"/>
      <c r="I158" s="17">
        <v>1</v>
      </c>
      <c r="J158" s="17"/>
      <c r="K158" s="17"/>
      <c r="L158" s="62">
        <f>'Aanschaf nieuw materiaal'!B34</f>
        <v>0</v>
      </c>
      <c r="M158" s="42">
        <f>I158*L158</f>
        <v>0</v>
      </c>
    </row>
    <row r="159" spans="2:13">
      <c r="B159" s="12" t="s">
        <v>41</v>
      </c>
      <c r="C159" s="12">
        <v>3</v>
      </c>
      <c r="D159" s="12" t="s">
        <v>13</v>
      </c>
      <c r="E159" s="12" t="s">
        <v>78</v>
      </c>
      <c r="F159" s="12">
        <v>5</v>
      </c>
      <c r="G159" s="12">
        <v>2019</v>
      </c>
      <c r="H159" s="17"/>
      <c r="I159" s="17">
        <v>3</v>
      </c>
      <c r="J159" s="17"/>
      <c r="K159" s="17"/>
      <c r="L159" s="62">
        <f>'Aanschaf nieuw materiaal'!B35</f>
        <v>0</v>
      </c>
      <c r="M159" s="42">
        <f>I159*L159</f>
        <v>0</v>
      </c>
    </row>
    <row r="160" spans="2:13">
      <c r="B160" s="12" t="s">
        <v>71</v>
      </c>
      <c r="C160" s="12">
        <v>4</v>
      </c>
      <c r="D160" s="12" t="s">
        <v>13</v>
      </c>
      <c r="E160" s="12" t="s">
        <v>56</v>
      </c>
      <c r="F160" s="12">
        <v>15</v>
      </c>
      <c r="G160" s="12">
        <v>2030</v>
      </c>
      <c r="H160" s="17"/>
      <c r="I160" s="17"/>
      <c r="J160" s="17"/>
      <c r="K160" s="17"/>
      <c r="L160" s="17"/>
      <c r="M160" s="17"/>
    </row>
    <row r="161" spans="2:13">
      <c r="B161" s="12" t="s">
        <v>72</v>
      </c>
      <c r="C161" s="12">
        <v>4</v>
      </c>
      <c r="D161" s="12" t="s">
        <v>13</v>
      </c>
      <c r="E161" s="12" t="s">
        <v>163</v>
      </c>
      <c r="F161" s="12">
        <v>30</v>
      </c>
      <c r="G161" s="12">
        <v>2041</v>
      </c>
      <c r="H161" s="17"/>
      <c r="I161" s="17"/>
      <c r="J161" s="17"/>
      <c r="K161" s="17"/>
      <c r="L161" s="17"/>
      <c r="M161" s="17"/>
    </row>
    <row r="162" spans="2:13">
      <c r="B162" s="12" t="s">
        <v>42</v>
      </c>
      <c r="C162" s="12">
        <v>4</v>
      </c>
      <c r="D162" s="12" t="s">
        <v>13</v>
      </c>
      <c r="E162" s="12" t="s">
        <v>78</v>
      </c>
      <c r="F162" s="12">
        <v>20</v>
      </c>
      <c r="G162" s="12">
        <v>2034</v>
      </c>
      <c r="H162" s="17"/>
      <c r="I162" s="17"/>
      <c r="J162" s="17"/>
      <c r="K162" s="17"/>
      <c r="L162" s="17"/>
      <c r="M162" s="17"/>
    </row>
    <row r="163" spans="2:13">
      <c r="B163" s="12" t="s">
        <v>75</v>
      </c>
      <c r="C163" s="12">
        <v>2</v>
      </c>
      <c r="D163" s="12" t="s">
        <v>13</v>
      </c>
      <c r="E163" s="12" t="s">
        <v>78</v>
      </c>
      <c r="F163" s="12">
        <v>15</v>
      </c>
      <c r="G163" s="12">
        <v>2029</v>
      </c>
      <c r="H163" s="17"/>
      <c r="I163" s="17"/>
      <c r="J163" s="17"/>
      <c r="K163" s="17"/>
      <c r="L163" s="17"/>
      <c r="M163" s="17"/>
    </row>
    <row r="164" spans="2:13">
      <c r="B164" s="12" t="s">
        <v>148</v>
      </c>
      <c r="C164" s="12">
        <v>2</v>
      </c>
      <c r="D164" s="12" t="s">
        <v>13</v>
      </c>
      <c r="E164" s="12" t="s">
        <v>163</v>
      </c>
      <c r="F164" s="12">
        <v>15</v>
      </c>
      <c r="G164" s="12">
        <v>2026</v>
      </c>
      <c r="H164" s="17"/>
      <c r="I164" s="17"/>
      <c r="J164" s="17">
        <v>2</v>
      </c>
      <c r="K164" s="17"/>
      <c r="L164" s="62">
        <f>'Aanschaf nieuw materiaal'!B51</f>
        <v>0</v>
      </c>
      <c r="M164" s="42">
        <f>J164*L164</f>
        <v>0</v>
      </c>
    </row>
    <row r="165" spans="2:13">
      <c r="B165" s="9" t="s">
        <v>43</v>
      </c>
      <c r="C165" s="10" t="s">
        <v>0</v>
      </c>
      <c r="D165" s="10" t="s">
        <v>0</v>
      </c>
      <c r="E165" s="10" t="s">
        <v>0</v>
      </c>
      <c r="F165" s="10" t="s">
        <v>0</v>
      </c>
      <c r="G165" s="10" t="s">
        <v>0</v>
      </c>
      <c r="H165" s="11" t="s">
        <v>0</v>
      </c>
      <c r="I165" s="11" t="s">
        <v>0</v>
      </c>
      <c r="J165" s="11" t="s">
        <v>0</v>
      </c>
      <c r="K165" s="11" t="s">
        <v>0</v>
      </c>
      <c r="L165" s="11"/>
      <c r="M165" s="11"/>
    </row>
    <row r="166" spans="2:13">
      <c r="B166" s="12" t="s">
        <v>151</v>
      </c>
      <c r="C166" s="12">
        <v>4</v>
      </c>
      <c r="D166" s="12" t="s">
        <v>13</v>
      </c>
      <c r="E166" s="12" t="s">
        <v>56</v>
      </c>
      <c r="F166" s="12">
        <v>10</v>
      </c>
      <c r="G166" s="12">
        <v>2025</v>
      </c>
      <c r="H166" s="17"/>
      <c r="I166" s="17">
        <v>4</v>
      </c>
      <c r="J166" s="17"/>
      <c r="K166" s="17"/>
      <c r="L166" s="62">
        <f>'Aanschaf nieuw materiaal'!B55</f>
        <v>0</v>
      </c>
      <c r="M166" s="42">
        <f>I166*L166</f>
        <v>0</v>
      </c>
    </row>
    <row r="167" spans="2:13">
      <c r="B167" s="12" t="s">
        <v>47</v>
      </c>
      <c r="C167" s="12">
        <v>3</v>
      </c>
      <c r="D167" s="12" t="s">
        <v>13</v>
      </c>
      <c r="E167" s="12" t="s">
        <v>163</v>
      </c>
      <c r="F167" s="12">
        <v>10</v>
      </c>
      <c r="G167" s="12">
        <v>2021</v>
      </c>
      <c r="H167" s="17"/>
      <c r="I167" s="17"/>
      <c r="J167" s="17"/>
      <c r="K167" s="17"/>
      <c r="L167" s="17"/>
      <c r="M167" s="17"/>
    </row>
    <row r="168" spans="2:13">
      <c r="B168" s="12" t="s">
        <v>47</v>
      </c>
      <c r="C168" s="12">
        <v>1</v>
      </c>
      <c r="D168" s="12" t="s">
        <v>48</v>
      </c>
      <c r="E168" s="12" t="s">
        <v>53</v>
      </c>
      <c r="F168" s="12">
        <v>10</v>
      </c>
      <c r="G168" s="12">
        <v>2029</v>
      </c>
      <c r="H168" s="17"/>
      <c r="I168" s="17"/>
      <c r="J168" s="17"/>
      <c r="K168" s="17"/>
      <c r="L168" s="17"/>
      <c r="M168" s="17"/>
    </row>
    <row r="169" spans="2:13">
      <c r="B169" s="12" t="s">
        <v>171</v>
      </c>
      <c r="C169" s="12">
        <v>1</v>
      </c>
      <c r="D169" s="12" t="s">
        <v>48</v>
      </c>
      <c r="E169" s="12" t="s">
        <v>163</v>
      </c>
      <c r="F169" s="12">
        <v>10</v>
      </c>
      <c r="G169" s="12">
        <v>2021</v>
      </c>
      <c r="H169" s="17"/>
      <c r="I169" s="17"/>
      <c r="J169" s="17"/>
      <c r="K169" s="17"/>
      <c r="L169" s="17"/>
      <c r="M169" s="17"/>
    </row>
    <row r="170" spans="2:13">
      <c r="B170" s="12" t="s">
        <v>52</v>
      </c>
      <c r="C170" s="12">
        <v>2</v>
      </c>
      <c r="D170" s="12" t="s">
        <v>13</v>
      </c>
      <c r="E170" s="12" t="s">
        <v>163</v>
      </c>
      <c r="F170" s="12">
        <v>15</v>
      </c>
      <c r="G170" s="12">
        <v>2026</v>
      </c>
      <c r="H170" s="17"/>
      <c r="I170" s="17"/>
      <c r="J170" s="17">
        <v>2</v>
      </c>
      <c r="K170" s="17"/>
      <c r="L170" s="62">
        <f>'Aanschaf nieuw materiaal'!B73</f>
        <v>0</v>
      </c>
      <c r="M170" s="42">
        <f>J170*L170</f>
        <v>0</v>
      </c>
    </row>
    <row r="171" spans="2:13">
      <c r="B171" s="12" t="s">
        <v>108</v>
      </c>
      <c r="C171" s="12">
        <v>2</v>
      </c>
      <c r="D171" s="12" t="s">
        <v>13</v>
      </c>
      <c r="E171" s="12" t="s">
        <v>163</v>
      </c>
      <c r="F171" s="12">
        <v>15</v>
      </c>
      <c r="G171" s="12">
        <v>2026</v>
      </c>
      <c r="H171" s="17"/>
      <c r="I171" s="17"/>
      <c r="J171" s="17">
        <v>2</v>
      </c>
      <c r="K171" s="17"/>
      <c r="L171" s="62">
        <f>'Aanschaf nieuw materiaal'!B72</f>
        <v>0</v>
      </c>
      <c r="M171" s="42">
        <f>J171*L171</f>
        <v>0</v>
      </c>
    </row>
    <row r="172" spans="2:13">
      <c r="B172" s="12" t="s">
        <v>77</v>
      </c>
      <c r="C172" s="12">
        <v>6</v>
      </c>
      <c r="D172" s="12" t="s">
        <v>13</v>
      </c>
      <c r="E172" s="12" t="s">
        <v>76</v>
      </c>
      <c r="F172" s="12">
        <v>15</v>
      </c>
      <c r="G172" s="12">
        <v>2010</v>
      </c>
      <c r="H172" s="17"/>
      <c r="I172" s="17"/>
      <c r="J172" s="17"/>
      <c r="K172" s="17"/>
      <c r="L172" s="17"/>
      <c r="M172" s="17"/>
    </row>
    <row r="173" spans="2:13">
      <c r="B173" s="12" t="s">
        <v>77</v>
      </c>
      <c r="C173" s="12">
        <v>1</v>
      </c>
      <c r="D173" s="12" t="s">
        <v>13</v>
      </c>
      <c r="E173" s="12" t="s">
        <v>56</v>
      </c>
      <c r="F173" s="12">
        <v>15</v>
      </c>
      <c r="G173" s="12">
        <v>2030</v>
      </c>
      <c r="H173" s="17"/>
      <c r="I173" s="17"/>
      <c r="J173" s="17"/>
      <c r="K173" s="17"/>
      <c r="L173" s="17"/>
      <c r="M173" s="17"/>
    </row>
    <row r="174" spans="2:13">
      <c r="B174" s="12" t="s">
        <v>77</v>
      </c>
      <c r="C174" s="12">
        <v>1</v>
      </c>
      <c r="D174" s="12" t="s">
        <v>13</v>
      </c>
      <c r="E174" s="12" t="s">
        <v>163</v>
      </c>
      <c r="F174" s="12">
        <v>15</v>
      </c>
      <c r="G174" s="12">
        <v>2026</v>
      </c>
      <c r="H174" s="17"/>
      <c r="I174" s="17"/>
      <c r="J174" s="17">
        <v>1</v>
      </c>
      <c r="K174" s="17"/>
      <c r="L174" s="62">
        <f>'Aanschaf nieuw materiaal'!B84</f>
        <v>0</v>
      </c>
      <c r="M174" s="42">
        <f>J174*L174</f>
        <v>0</v>
      </c>
    </row>
    <row r="175" spans="2:13">
      <c r="B175" s="12" t="s">
        <v>55</v>
      </c>
      <c r="C175" s="12">
        <v>18</v>
      </c>
      <c r="D175" s="12" t="s">
        <v>13</v>
      </c>
      <c r="E175" s="12" t="s">
        <v>172</v>
      </c>
      <c r="F175" s="12">
        <v>8</v>
      </c>
      <c r="G175" s="12">
        <v>2021</v>
      </c>
      <c r="H175" s="17"/>
      <c r="I175" s="17"/>
      <c r="J175" s="17"/>
      <c r="K175" s="17"/>
      <c r="L175" s="17"/>
      <c r="M175" s="17"/>
    </row>
    <row r="176" spans="2:13">
      <c r="B176" s="12" t="s">
        <v>57</v>
      </c>
      <c r="C176" s="12">
        <v>1</v>
      </c>
      <c r="D176" s="12" t="s">
        <v>13</v>
      </c>
      <c r="E176" s="12" t="s">
        <v>76</v>
      </c>
      <c r="F176" s="12">
        <v>20</v>
      </c>
      <c r="G176" s="12">
        <v>2015</v>
      </c>
      <c r="H176" s="17"/>
      <c r="I176" s="17"/>
      <c r="J176" s="17"/>
      <c r="K176" s="17"/>
      <c r="L176" s="17"/>
      <c r="M176" s="17"/>
    </row>
    <row r="177" spans="2:13">
      <c r="B177" s="12" t="s">
        <v>140</v>
      </c>
      <c r="C177" s="12">
        <v>1</v>
      </c>
      <c r="D177" s="12" t="s">
        <v>13</v>
      </c>
      <c r="E177" s="12" t="s">
        <v>76</v>
      </c>
      <c r="F177" s="12">
        <v>20</v>
      </c>
      <c r="G177" s="12">
        <v>2015</v>
      </c>
      <c r="H177" s="17"/>
      <c r="I177" s="17"/>
      <c r="J177" s="17"/>
      <c r="K177" s="17"/>
      <c r="L177" s="17"/>
      <c r="M177" s="17"/>
    </row>
    <row r="178" spans="2:13">
      <c r="B178" s="12" t="s">
        <v>58</v>
      </c>
      <c r="C178" s="12">
        <v>4</v>
      </c>
      <c r="D178" s="12" t="s">
        <v>13</v>
      </c>
      <c r="E178" s="12" t="s">
        <v>163</v>
      </c>
      <c r="F178" s="12">
        <v>8</v>
      </c>
      <c r="G178" s="12">
        <v>2019</v>
      </c>
      <c r="H178" s="17"/>
      <c r="I178" s="17"/>
      <c r="J178" s="17"/>
      <c r="K178" s="17"/>
      <c r="L178" s="17"/>
      <c r="M178" s="17"/>
    </row>
    <row r="179" spans="2:13">
      <c r="B179" s="12" t="s">
        <v>58</v>
      </c>
      <c r="C179" s="12">
        <v>1</v>
      </c>
      <c r="D179" s="12" t="s">
        <v>13</v>
      </c>
      <c r="E179" s="12" t="s">
        <v>14</v>
      </c>
      <c r="F179" s="12">
        <v>8</v>
      </c>
      <c r="G179" s="12">
        <v>2024</v>
      </c>
      <c r="H179" s="17">
        <v>1</v>
      </c>
      <c r="I179" s="17"/>
      <c r="J179" s="17"/>
      <c r="K179" s="17"/>
      <c r="L179" s="62">
        <f>'Aanschaf nieuw materiaal'!B60</f>
        <v>0</v>
      </c>
      <c r="M179" s="42">
        <f>H179*L179</f>
        <v>0</v>
      </c>
    </row>
    <row r="180" spans="2:13" ht="21">
      <c r="B180" s="12" t="s">
        <v>59</v>
      </c>
      <c r="C180" s="12">
        <v>2</v>
      </c>
      <c r="D180" s="12" t="s">
        <v>13</v>
      </c>
      <c r="E180" s="12" t="s">
        <v>163</v>
      </c>
      <c r="F180" s="12">
        <v>20</v>
      </c>
      <c r="G180" s="12">
        <v>2031</v>
      </c>
      <c r="H180" s="17"/>
      <c r="I180" s="17"/>
      <c r="J180" s="17"/>
      <c r="K180" s="17"/>
      <c r="L180" s="17"/>
      <c r="M180" s="17"/>
    </row>
    <row r="181" spans="2:13">
      <c r="B181" s="12" t="s">
        <v>60</v>
      </c>
      <c r="C181" s="12">
        <v>1</v>
      </c>
      <c r="D181" s="12" t="s">
        <v>13</v>
      </c>
      <c r="E181" s="12" t="s">
        <v>56</v>
      </c>
      <c r="F181" s="12">
        <v>10</v>
      </c>
      <c r="G181" s="12">
        <v>2025</v>
      </c>
      <c r="H181" s="17"/>
      <c r="I181" s="17">
        <v>1</v>
      </c>
      <c r="J181" s="17"/>
      <c r="K181" s="17"/>
      <c r="L181" s="62">
        <f>'Aanschaf nieuw materiaal'!B59</f>
        <v>0</v>
      </c>
      <c r="M181" s="42">
        <f>I181*L181</f>
        <v>0</v>
      </c>
    </row>
    <row r="182" spans="2:13">
      <c r="B182" s="12" t="s">
        <v>60</v>
      </c>
      <c r="C182" s="12">
        <v>1</v>
      </c>
      <c r="D182" s="12" t="s">
        <v>61</v>
      </c>
      <c r="E182" s="12" t="s">
        <v>65</v>
      </c>
      <c r="F182" s="12">
        <v>10</v>
      </c>
      <c r="G182" s="12">
        <v>2010</v>
      </c>
      <c r="H182" s="17"/>
      <c r="I182" s="17"/>
      <c r="J182" s="17"/>
      <c r="K182" s="17"/>
      <c r="L182" s="17"/>
      <c r="M182" s="17"/>
    </row>
    <row r="183" spans="2:13">
      <c r="B183" s="12" t="s">
        <v>157</v>
      </c>
      <c r="C183" s="12">
        <v>4</v>
      </c>
      <c r="D183" s="12" t="s">
        <v>13</v>
      </c>
      <c r="E183" s="12" t="s">
        <v>163</v>
      </c>
      <c r="F183" s="12">
        <v>20</v>
      </c>
      <c r="G183" s="12">
        <v>2031</v>
      </c>
      <c r="H183" s="17"/>
      <c r="I183" s="17"/>
      <c r="J183" s="17"/>
      <c r="K183" s="17"/>
      <c r="L183" s="17"/>
      <c r="M183" s="17"/>
    </row>
    <row r="184" spans="2:13">
      <c r="B184" s="12" t="s">
        <v>62</v>
      </c>
      <c r="C184" s="12">
        <v>2</v>
      </c>
      <c r="D184" s="12" t="s">
        <v>141</v>
      </c>
      <c r="E184" s="12" t="s">
        <v>78</v>
      </c>
      <c r="F184" s="12">
        <v>10</v>
      </c>
      <c r="G184" s="12">
        <v>2024</v>
      </c>
      <c r="H184" s="17">
        <v>2</v>
      </c>
      <c r="I184" s="17"/>
      <c r="J184" s="17"/>
      <c r="K184" s="17"/>
      <c r="L184" s="62">
        <f>'Aanschaf nieuw materiaal'!B65</f>
        <v>0</v>
      </c>
      <c r="M184" s="42">
        <f>H184*L184</f>
        <v>0</v>
      </c>
    </row>
    <row r="185" spans="2:13">
      <c r="B185" s="12" t="s">
        <v>63</v>
      </c>
      <c r="C185" s="12">
        <v>2</v>
      </c>
      <c r="D185" s="12" t="s">
        <v>13</v>
      </c>
      <c r="E185" s="12" t="s">
        <v>163</v>
      </c>
      <c r="F185" s="12">
        <v>15</v>
      </c>
      <c r="G185" s="12">
        <v>2026</v>
      </c>
      <c r="H185" s="17"/>
      <c r="I185" s="17"/>
      <c r="J185" s="17">
        <v>2</v>
      </c>
      <c r="K185" s="17"/>
      <c r="L185" s="62">
        <f>'Aanschaf nieuw materiaal'!B69</f>
        <v>0</v>
      </c>
      <c r="M185" s="42">
        <f>J185*L185</f>
        <v>0</v>
      </c>
    </row>
    <row r="186" spans="2:13">
      <c r="B186" s="12" t="s">
        <v>149</v>
      </c>
      <c r="C186" s="12">
        <v>4</v>
      </c>
      <c r="D186" s="12" t="s">
        <v>13</v>
      </c>
      <c r="E186" s="12" t="s">
        <v>78</v>
      </c>
      <c r="F186" s="12">
        <v>10</v>
      </c>
      <c r="G186" s="12">
        <v>2024</v>
      </c>
      <c r="H186" s="17">
        <v>4</v>
      </c>
      <c r="I186" s="17"/>
      <c r="J186" s="17"/>
      <c r="K186" s="17"/>
      <c r="L186" s="62">
        <f>'Aanschaf nieuw materiaal'!B66</f>
        <v>0</v>
      </c>
      <c r="M186" s="42">
        <f>H186*L186</f>
        <v>0</v>
      </c>
    </row>
    <row r="187" spans="2:13">
      <c r="B187" s="12" t="s">
        <v>173</v>
      </c>
      <c r="C187" s="12">
        <v>1</v>
      </c>
      <c r="D187" s="12" t="s">
        <v>13</v>
      </c>
      <c r="E187" s="12" t="s">
        <v>163</v>
      </c>
      <c r="F187" s="12">
        <v>20</v>
      </c>
      <c r="G187" s="12">
        <v>2031</v>
      </c>
      <c r="H187" s="17"/>
      <c r="I187" s="17"/>
      <c r="J187" s="17"/>
      <c r="K187" s="17"/>
      <c r="L187" s="17"/>
      <c r="M187" s="17"/>
    </row>
    <row r="188" spans="2:13">
      <c r="B188" s="12" t="s">
        <v>67</v>
      </c>
      <c r="C188" s="12">
        <v>1</v>
      </c>
      <c r="D188" s="12" t="s">
        <v>13</v>
      </c>
      <c r="E188" s="12" t="s">
        <v>163</v>
      </c>
      <c r="F188" s="12">
        <v>20</v>
      </c>
      <c r="G188" s="12">
        <v>2031</v>
      </c>
      <c r="H188" s="17"/>
      <c r="I188" s="17"/>
      <c r="J188" s="17"/>
      <c r="K188" s="17"/>
      <c r="L188" s="17"/>
      <c r="M188" s="17"/>
    </row>
    <row r="189" spans="2:13" ht="21">
      <c r="L189" s="20" t="s">
        <v>354</v>
      </c>
      <c r="M189" s="42">
        <f>SUM(M4:M188)</f>
        <v>0</v>
      </c>
    </row>
  </sheetData>
  <sheetProtection algorithmName="SHA-512" hashValue="qr1ZuT0E0pIb4/HqKpEN9phHfpingWzabG7k7yPTcAn75TMC2idcNwbkTvLynnOsr33ra5rAMn3zfu7lUDLXAA==" saltValue="13uE6ChEiDdWdYXK+2VG6Q==" spinCount="100000" sheet="1" formatCells="0" formatColumns="0" formatRows="0" insertColumns="0" insertRows="0" insertHyperlinks="0" deleteColumns="0" deleteRows="0" sort="0" autoFilter="0" pivotTables="0"/>
  <mergeCells count="1">
    <mergeCell ref="B67:K67"/>
  </mergeCells>
  <pageMargins left="0" right="0" top="0" bottom="0" header="0" footer="0"/>
  <pageSetup paperSize="0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1FED-7AB4-4599-9554-DF32D0EEC095}">
  <dimension ref="B1:N110"/>
  <sheetViews>
    <sheetView showGridLines="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P17" sqref="P17"/>
    </sheetView>
  </sheetViews>
  <sheetFormatPr defaultColWidth="9.140625" defaultRowHeight="15"/>
  <cols>
    <col min="1" max="1" width="2.85546875" style="1" customWidth="1"/>
    <col min="2" max="2" width="46.42578125" style="1" customWidth="1"/>
    <col min="3" max="3" width="8.140625" style="1" customWidth="1"/>
    <col min="4" max="4" width="12.140625" style="1" customWidth="1"/>
    <col min="5" max="5" width="7.5703125" style="1" customWidth="1"/>
    <col min="6" max="6" width="5.42578125" style="1" customWidth="1"/>
    <col min="7" max="7" width="7.5703125" style="1" customWidth="1"/>
    <col min="8" max="11" width="9.140625" style="1" customWidth="1"/>
    <col min="12" max="16384" width="9.140625" style="1"/>
  </cols>
  <sheetData>
    <row r="1" spans="2:13">
      <c r="B1" s="22" t="s">
        <v>252</v>
      </c>
      <c r="C1" s="2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>
        <v>2024</v>
      </c>
      <c r="I1" s="4">
        <v>2025</v>
      </c>
      <c r="J1" s="4">
        <v>2026</v>
      </c>
      <c r="K1" s="4">
        <v>2027</v>
      </c>
      <c r="L1" s="4"/>
      <c r="M1" s="4"/>
    </row>
    <row r="2" spans="2:13" ht="34.5">
      <c r="B2" s="5" t="s">
        <v>3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23" t="s">
        <v>243</v>
      </c>
      <c r="I2" s="23" t="s">
        <v>243</v>
      </c>
      <c r="J2" s="23" t="s">
        <v>243</v>
      </c>
      <c r="K2" s="23" t="s">
        <v>243</v>
      </c>
      <c r="L2" s="23" t="s">
        <v>345</v>
      </c>
      <c r="M2" s="23" t="s">
        <v>346</v>
      </c>
    </row>
    <row r="3" spans="2:13">
      <c r="B3" s="9" t="s">
        <v>11</v>
      </c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/>
      <c r="M3" s="11"/>
    </row>
    <row r="4" spans="2:13">
      <c r="B4" s="12" t="s">
        <v>102</v>
      </c>
      <c r="C4" s="12">
        <v>2</v>
      </c>
      <c r="D4" s="12" t="s">
        <v>13</v>
      </c>
      <c r="E4" s="12" t="s">
        <v>84</v>
      </c>
      <c r="F4" s="12">
        <v>20</v>
      </c>
      <c r="G4" s="12">
        <v>2038</v>
      </c>
      <c r="H4" s="17"/>
      <c r="I4" s="17"/>
      <c r="J4" s="17"/>
      <c r="K4" s="17"/>
      <c r="L4" s="17"/>
      <c r="M4" s="17"/>
    </row>
    <row r="5" spans="2:13">
      <c r="B5" s="12" t="s">
        <v>15</v>
      </c>
      <c r="C5" s="12">
        <v>2</v>
      </c>
      <c r="D5" s="12" t="s">
        <v>13</v>
      </c>
      <c r="E5" s="12" t="s">
        <v>84</v>
      </c>
      <c r="F5" s="12">
        <v>10</v>
      </c>
      <c r="G5" s="12">
        <v>2028</v>
      </c>
      <c r="H5" s="17"/>
      <c r="I5" s="17"/>
      <c r="J5" s="17"/>
      <c r="K5" s="17"/>
      <c r="L5" s="17"/>
      <c r="M5" s="17"/>
    </row>
    <row r="6" spans="2:13">
      <c r="B6" s="12" t="s">
        <v>85</v>
      </c>
      <c r="C6" s="12">
        <v>2</v>
      </c>
      <c r="D6" s="12" t="s">
        <v>13</v>
      </c>
      <c r="E6" s="12" t="s">
        <v>84</v>
      </c>
      <c r="F6" s="12">
        <v>20</v>
      </c>
      <c r="G6" s="12">
        <v>2038</v>
      </c>
      <c r="H6" s="17"/>
      <c r="I6" s="17"/>
      <c r="J6" s="17"/>
      <c r="K6" s="17"/>
      <c r="L6" s="17"/>
      <c r="M6" s="17"/>
    </row>
    <row r="7" spans="2:13">
      <c r="B7" s="12" t="s">
        <v>86</v>
      </c>
      <c r="C7" s="12">
        <v>12</v>
      </c>
      <c r="D7" s="12" t="s">
        <v>13</v>
      </c>
      <c r="E7" s="12" t="s">
        <v>84</v>
      </c>
      <c r="F7" s="12">
        <v>10</v>
      </c>
      <c r="G7" s="12">
        <v>2028</v>
      </c>
      <c r="H7" s="17"/>
      <c r="I7" s="17"/>
      <c r="J7" s="17"/>
      <c r="K7" s="17"/>
      <c r="L7" s="17"/>
      <c r="M7" s="17"/>
    </row>
    <row r="8" spans="2:13">
      <c r="B8" s="12" t="s">
        <v>20</v>
      </c>
      <c r="C8" s="12">
        <v>6</v>
      </c>
      <c r="D8" s="12" t="s">
        <v>13</v>
      </c>
      <c r="E8" s="12" t="s">
        <v>78</v>
      </c>
      <c r="F8" s="12">
        <v>20</v>
      </c>
      <c r="G8" s="12">
        <v>2034</v>
      </c>
      <c r="H8" s="17"/>
      <c r="I8" s="17"/>
      <c r="J8" s="17"/>
      <c r="K8" s="17"/>
      <c r="L8" s="17"/>
      <c r="M8" s="17"/>
    </row>
    <row r="9" spans="2:13">
      <c r="B9" s="12" t="s">
        <v>87</v>
      </c>
      <c r="C9" s="12">
        <v>2</v>
      </c>
      <c r="D9" s="12" t="s">
        <v>13</v>
      </c>
      <c r="E9" s="12" t="s">
        <v>78</v>
      </c>
      <c r="F9" s="12">
        <v>20</v>
      </c>
      <c r="G9" s="12">
        <v>2034</v>
      </c>
      <c r="H9" s="17"/>
      <c r="I9" s="17"/>
      <c r="J9" s="17"/>
      <c r="K9" s="17"/>
      <c r="L9" s="17"/>
      <c r="M9" s="17"/>
    </row>
    <row r="10" spans="2:13" ht="21">
      <c r="B10" s="12" t="s">
        <v>22</v>
      </c>
      <c r="C10" s="12">
        <v>1</v>
      </c>
      <c r="D10" s="20" t="s">
        <v>256</v>
      </c>
      <c r="E10" s="12" t="s">
        <v>65</v>
      </c>
      <c r="F10" s="12">
        <v>10</v>
      </c>
      <c r="G10" s="12">
        <v>2010</v>
      </c>
      <c r="H10" s="17"/>
      <c r="I10" s="17"/>
      <c r="J10" s="17"/>
      <c r="K10" s="17"/>
      <c r="L10" s="17"/>
      <c r="M10" s="17"/>
    </row>
    <row r="11" spans="2:13">
      <c r="B11" s="9" t="s">
        <v>29</v>
      </c>
      <c r="C11" s="10" t="s">
        <v>0</v>
      </c>
      <c r="D11" s="10" t="s">
        <v>0</v>
      </c>
      <c r="E11" s="10" t="s">
        <v>0</v>
      </c>
      <c r="F11" s="10" t="s">
        <v>0</v>
      </c>
      <c r="G11" s="10" t="s">
        <v>0</v>
      </c>
      <c r="H11" s="11" t="s">
        <v>0</v>
      </c>
      <c r="I11" s="11" t="s">
        <v>0</v>
      </c>
      <c r="J11" s="11" t="s">
        <v>0</v>
      </c>
      <c r="K11" s="11" t="s">
        <v>0</v>
      </c>
      <c r="L11" s="11"/>
      <c r="M11" s="11"/>
    </row>
    <row r="12" spans="2:13">
      <c r="B12" s="12" t="s">
        <v>30</v>
      </c>
      <c r="C12" s="12">
        <v>1</v>
      </c>
      <c r="D12" s="12" t="s">
        <v>13</v>
      </c>
      <c r="E12" s="12" t="s">
        <v>84</v>
      </c>
      <c r="F12" s="12">
        <v>20</v>
      </c>
      <c r="G12" s="12">
        <v>2038</v>
      </c>
      <c r="H12" s="17"/>
      <c r="I12" s="17"/>
      <c r="J12" s="17"/>
      <c r="K12" s="17"/>
      <c r="L12" s="17"/>
      <c r="M12" s="17"/>
    </row>
    <row r="13" spans="2:13">
      <c r="B13" s="12" t="s">
        <v>32</v>
      </c>
      <c r="C13" s="12">
        <v>2</v>
      </c>
      <c r="D13" s="12" t="s">
        <v>13</v>
      </c>
      <c r="E13" s="12" t="s">
        <v>78</v>
      </c>
      <c r="F13" s="12">
        <v>20</v>
      </c>
      <c r="G13" s="12">
        <v>2034</v>
      </c>
      <c r="H13" s="17"/>
      <c r="I13" s="17"/>
      <c r="J13" s="17"/>
      <c r="K13" s="17"/>
      <c r="L13" s="17"/>
      <c r="M13" s="17"/>
    </row>
    <row r="14" spans="2:13">
      <c r="B14" s="12" t="s">
        <v>88</v>
      </c>
      <c r="C14" s="12">
        <v>2</v>
      </c>
      <c r="D14" s="12" t="s">
        <v>25</v>
      </c>
      <c r="E14" s="12" t="s">
        <v>126</v>
      </c>
      <c r="F14" s="12">
        <v>20</v>
      </c>
      <c r="G14" s="12">
        <v>2010</v>
      </c>
      <c r="H14" s="17"/>
      <c r="I14" s="17"/>
      <c r="J14" s="17"/>
      <c r="K14" s="17"/>
      <c r="L14" s="17"/>
      <c r="M14" s="17"/>
    </row>
    <row r="15" spans="2:13">
      <c r="B15" s="9" t="s">
        <v>34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0</v>
      </c>
      <c r="H15" s="11" t="s">
        <v>0</v>
      </c>
      <c r="I15" s="11" t="s">
        <v>0</v>
      </c>
      <c r="J15" s="11" t="s">
        <v>0</v>
      </c>
      <c r="K15" s="11" t="s">
        <v>0</v>
      </c>
      <c r="L15" s="11"/>
      <c r="M15" s="11"/>
    </row>
    <row r="16" spans="2:13" ht="21">
      <c r="B16" s="12" t="s">
        <v>89</v>
      </c>
      <c r="C16" s="12">
        <v>5</v>
      </c>
      <c r="D16" s="20" t="s">
        <v>256</v>
      </c>
      <c r="E16" s="12" t="s">
        <v>126</v>
      </c>
      <c r="F16" s="12">
        <v>30</v>
      </c>
      <c r="G16" s="12">
        <v>2020</v>
      </c>
      <c r="H16" s="17"/>
      <c r="I16" s="17"/>
      <c r="J16" s="17"/>
      <c r="K16" s="17"/>
      <c r="L16" s="17"/>
      <c r="M16" s="17"/>
    </row>
    <row r="17" spans="2:13">
      <c r="B17" s="12" t="s">
        <v>137</v>
      </c>
      <c r="C17" s="12">
        <v>2</v>
      </c>
      <c r="D17" s="12" t="s">
        <v>13</v>
      </c>
      <c r="E17" s="12" t="s">
        <v>78</v>
      </c>
      <c r="F17" s="12">
        <v>15</v>
      </c>
      <c r="G17" s="12">
        <v>2029</v>
      </c>
      <c r="H17" s="17"/>
      <c r="I17" s="17"/>
      <c r="J17" s="17"/>
      <c r="K17" s="17"/>
      <c r="L17" s="17"/>
      <c r="M17" s="17"/>
    </row>
    <row r="18" spans="2:13">
      <c r="B18" s="12" t="s">
        <v>71</v>
      </c>
      <c r="C18" s="12">
        <v>4</v>
      </c>
      <c r="D18" s="12" t="s">
        <v>13</v>
      </c>
      <c r="E18" s="12" t="s">
        <v>78</v>
      </c>
      <c r="F18" s="12">
        <v>15</v>
      </c>
      <c r="G18" s="12">
        <v>2029</v>
      </c>
      <c r="H18" s="17"/>
      <c r="I18" s="17"/>
      <c r="J18" s="17"/>
      <c r="K18" s="17"/>
      <c r="L18" s="17"/>
      <c r="M18" s="17"/>
    </row>
    <row r="19" spans="2:13">
      <c r="B19" s="12" t="s">
        <v>72</v>
      </c>
      <c r="C19" s="12">
        <v>4</v>
      </c>
      <c r="D19" s="12" t="s">
        <v>13</v>
      </c>
      <c r="E19" s="12" t="s">
        <v>78</v>
      </c>
      <c r="F19" s="12">
        <v>30</v>
      </c>
      <c r="G19" s="12">
        <v>2044</v>
      </c>
      <c r="H19" s="17"/>
      <c r="I19" s="17"/>
      <c r="J19" s="17"/>
      <c r="K19" s="17"/>
      <c r="L19" s="17"/>
      <c r="M19" s="17"/>
    </row>
    <row r="20" spans="2:13">
      <c r="B20" s="12" t="s">
        <v>73</v>
      </c>
      <c r="C20" s="12">
        <v>2</v>
      </c>
      <c r="D20" s="12" t="s">
        <v>13</v>
      </c>
      <c r="E20" s="12" t="s">
        <v>78</v>
      </c>
      <c r="F20" s="12">
        <v>15</v>
      </c>
      <c r="G20" s="12">
        <v>2029</v>
      </c>
      <c r="H20" s="17"/>
      <c r="I20" s="17"/>
      <c r="J20" s="17"/>
      <c r="K20" s="17"/>
      <c r="L20" s="17"/>
      <c r="M20" s="17"/>
    </row>
    <row r="21" spans="2:13">
      <c r="B21" s="12" t="s">
        <v>74</v>
      </c>
      <c r="C21" s="12">
        <v>2</v>
      </c>
      <c r="D21" s="12" t="s">
        <v>13</v>
      </c>
      <c r="E21" s="12" t="s">
        <v>78</v>
      </c>
      <c r="F21" s="12">
        <v>5</v>
      </c>
      <c r="G21" s="12">
        <v>2019</v>
      </c>
      <c r="H21" s="17"/>
      <c r="I21" s="17">
        <v>2</v>
      </c>
      <c r="J21" s="17"/>
      <c r="K21" s="17"/>
      <c r="L21" s="62">
        <f>'Aanschaf nieuw materiaal'!B36</f>
        <v>0</v>
      </c>
      <c r="M21" s="42">
        <f>I21*L21</f>
        <v>0</v>
      </c>
    </row>
    <row r="22" spans="2:13">
      <c r="B22" s="12" t="s">
        <v>42</v>
      </c>
      <c r="C22" s="12">
        <v>2</v>
      </c>
      <c r="D22" s="12" t="s">
        <v>13</v>
      </c>
      <c r="E22" s="12" t="s">
        <v>78</v>
      </c>
      <c r="F22" s="12">
        <v>0</v>
      </c>
      <c r="G22" s="12">
        <v>2014</v>
      </c>
      <c r="H22" s="17"/>
      <c r="I22" s="17"/>
      <c r="J22" s="17"/>
      <c r="K22" s="17"/>
      <c r="L22" s="17"/>
      <c r="M22" s="17"/>
    </row>
    <row r="23" spans="2:13">
      <c r="B23" s="12" t="s">
        <v>75</v>
      </c>
      <c r="C23" s="12">
        <v>1</v>
      </c>
      <c r="D23" s="12" t="s">
        <v>13</v>
      </c>
      <c r="E23" s="12" t="s">
        <v>78</v>
      </c>
      <c r="F23" s="12">
        <v>15</v>
      </c>
      <c r="G23" s="12">
        <v>2029</v>
      </c>
      <c r="H23" s="17"/>
      <c r="I23" s="17"/>
      <c r="J23" s="17"/>
      <c r="K23" s="17"/>
      <c r="L23" s="17"/>
      <c r="M23" s="17"/>
    </row>
    <row r="24" spans="2:13">
      <c r="B24" s="9" t="s">
        <v>43</v>
      </c>
      <c r="C24" s="10" t="s">
        <v>0</v>
      </c>
      <c r="D24" s="10" t="s">
        <v>0</v>
      </c>
      <c r="E24" s="10" t="s">
        <v>0</v>
      </c>
      <c r="F24" s="10" t="s">
        <v>0</v>
      </c>
      <c r="G24" s="10" t="s">
        <v>0</v>
      </c>
      <c r="H24" s="11" t="s">
        <v>0</v>
      </c>
      <c r="I24" s="11" t="s">
        <v>0</v>
      </c>
      <c r="J24" s="11" t="s">
        <v>0</v>
      </c>
      <c r="K24" s="11" t="s">
        <v>0</v>
      </c>
      <c r="L24" s="11"/>
      <c r="M24" s="11"/>
    </row>
    <row r="25" spans="2:13">
      <c r="B25" s="12" t="s">
        <v>151</v>
      </c>
      <c r="C25" s="12">
        <v>2</v>
      </c>
      <c r="D25" s="12" t="s">
        <v>13</v>
      </c>
      <c r="E25" s="12" t="s">
        <v>107</v>
      </c>
      <c r="F25" s="12">
        <v>10</v>
      </c>
      <c r="G25" s="12">
        <v>2017</v>
      </c>
      <c r="H25" s="17"/>
      <c r="I25" s="17"/>
      <c r="J25" s="17"/>
      <c r="K25" s="17"/>
      <c r="L25" s="17"/>
      <c r="M25" s="17"/>
    </row>
    <row r="26" spans="2:13">
      <c r="B26" s="12" t="s">
        <v>47</v>
      </c>
      <c r="C26" s="12">
        <v>1</v>
      </c>
      <c r="D26" s="12" t="s">
        <v>48</v>
      </c>
      <c r="E26" s="12" t="s">
        <v>78</v>
      </c>
      <c r="F26" s="12">
        <v>10</v>
      </c>
      <c r="G26" s="12">
        <v>2024</v>
      </c>
      <c r="H26" s="17">
        <v>1</v>
      </c>
      <c r="I26" s="17"/>
      <c r="J26" s="17"/>
      <c r="K26" s="17"/>
      <c r="L26" s="62">
        <f>'Aanschaf nieuw materiaal'!B86</f>
        <v>0</v>
      </c>
      <c r="M26" s="42">
        <f>H26*L26</f>
        <v>0</v>
      </c>
    </row>
    <row r="27" spans="2:13">
      <c r="B27" s="12" t="s">
        <v>47</v>
      </c>
      <c r="C27" s="12">
        <v>2</v>
      </c>
      <c r="D27" s="12" t="s">
        <v>48</v>
      </c>
      <c r="E27" s="12" t="s">
        <v>84</v>
      </c>
      <c r="F27" s="12">
        <v>10</v>
      </c>
      <c r="G27" s="12">
        <v>2028</v>
      </c>
      <c r="H27" s="17"/>
      <c r="I27" s="17"/>
      <c r="J27" s="17"/>
      <c r="K27" s="17"/>
      <c r="L27" s="17"/>
      <c r="M27" s="17"/>
    </row>
    <row r="28" spans="2:13">
      <c r="B28" s="12" t="s">
        <v>47</v>
      </c>
      <c r="C28" s="12">
        <v>1</v>
      </c>
      <c r="D28" s="12" t="s">
        <v>48</v>
      </c>
      <c r="E28" s="12" t="s">
        <v>107</v>
      </c>
      <c r="F28" s="12">
        <v>10</v>
      </c>
      <c r="G28" s="12">
        <v>2017</v>
      </c>
      <c r="H28" s="17"/>
      <c r="I28" s="17"/>
      <c r="J28" s="17"/>
      <c r="K28" s="17"/>
      <c r="L28" s="17"/>
      <c r="M28" s="17"/>
    </row>
    <row r="29" spans="2:13">
      <c r="B29" s="12" t="s">
        <v>52</v>
      </c>
      <c r="C29" s="12">
        <v>2</v>
      </c>
      <c r="D29" s="12" t="s">
        <v>13</v>
      </c>
      <c r="E29" s="12" t="s">
        <v>78</v>
      </c>
      <c r="F29" s="12">
        <v>15</v>
      </c>
      <c r="G29" s="12">
        <v>2029</v>
      </c>
      <c r="H29" s="17"/>
      <c r="I29" s="17"/>
      <c r="J29" s="17"/>
      <c r="K29" s="17"/>
      <c r="L29" s="17"/>
      <c r="M29" s="17"/>
    </row>
    <row r="30" spans="2:13">
      <c r="B30" s="12" t="s">
        <v>108</v>
      </c>
      <c r="C30" s="12">
        <v>1</v>
      </c>
      <c r="D30" s="12" t="s">
        <v>13</v>
      </c>
      <c r="E30" s="12" t="s">
        <v>84</v>
      </c>
      <c r="F30" s="12">
        <v>15</v>
      </c>
      <c r="G30" s="12">
        <v>2033</v>
      </c>
      <c r="H30" s="17"/>
      <c r="I30" s="17"/>
      <c r="J30" s="17"/>
      <c r="K30" s="17"/>
      <c r="L30" s="17"/>
      <c r="M30" s="17"/>
    </row>
    <row r="31" spans="2:13" ht="21">
      <c r="B31" s="12" t="s">
        <v>152</v>
      </c>
      <c r="C31" s="12">
        <v>2</v>
      </c>
      <c r="D31" s="20" t="s">
        <v>256</v>
      </c>
      <c r="E31" s="12" t="s">
        <v>65</v>
      </c>
      <c r="F31" s="12">
        <v>15</v>
      </c>
      <c r="G31" s="12">
        <v>2015</v>
      </c>
      <c r="H31" s="17"/>
      <c r="I31" s="17"/>
      <c r="J31" s="17"/>
      <c r="K31" s="17"/>
      <c r="L31" s="17"/>
      <c r="M31" s="17"/>
    </row>
    <row r="32" spans="2:13" ht="21">
      <c r="B32" s="12" t="s">
        <v>77</v>
      </c>
      <c r="C32" s="12">
        <v>3</v>
      </c>
      <c r="D32" s="20" t="s">
        <v>256</v>
      </c>
      <c r="E32" s="12" t="s">
        <v>49</v>
      </c>
      <c r="F32" s="12">
        <v>15</v>
      </c>
      <c r="G32" s="12">
        <v>2020</v>
      </c>
      <c r="H32" s="17"/>
      <c r="I32" s="17"/>
      <c r="J32" s="17"/>
      <c r="K32" s="17"/>
      <c r="L32" s="17"/>
      <c r="M32" s="17"/>
    </row>
    <row r="33" spans="2:13" ht="0" hidden="1" customHeight="1">
      <c r="B33" s="12" t="s">
        <v>77</v>
      </c>
      <c r="C33" s="12">
        <v>2</v>
      </c>
      <c r="D33" s="12" t="s">
        <v>13</v>
      </c>
      <c r="E33" s="12" t="s">
        <v>107</v>
      </c>
      <c r="F33" s="12">
        <v>15</v>
      </c>
      <c r="G33" s="12">
        <v>2022</v>
      </c>
      <c r="H33" s="17"/>
      <c r="I33" s="17"/>
      <c r="J33" s="17"/>
      <c r="K33" s="17"/>
      <c r="L33" s="17"/>
      <c r="M33" s="17"/>
    </row>
    <row r="34" spans="2:13">
      <c r="B34" s="12" t="s">
        <v>55</v>
      </c>
      <c r="C34" s="12">
        <v>11</v>
      </c>
      <c r="D34" s="12" t="s">
        <v>13</v>
      </c>
      <c r="E34" s="12" t="s">
        <v>107</v>
      </c>
      <c r="F34" s="12">
        <v>8</v>
      </c>
      <c r="G34" s="12">
        <v>2015</v>
      </c>
      <c r="H34" s="17"/>
      <c r="I34" s="17"/>
      <c r="J34" s="17"/>
      <c r="K34" s="17"/>
      <c r="L34" s="17"/>
      <c r="M34" s="17"/>
    </row>
    <row r="35" spans="2:13">
      <c r="B35" s="12" t="s">
        <v>57</v>
      </c>
      <c r="C35" s="12">
        <v>1</v>
      </c>
      <c r="D35" s="12" t="s">
        <v>13</v>
      </c>
      <c r="E35" s="12" t="s">
        <v>107</v>
      </c>
      <c r="F35" s="12">
        <v>20</v>
      </c>
      <c r="G35" s="12">
        <v>2027</v>
      </c>
      <c r="H35" s="17"/>
      <c r="I35" s="17"/>
      <c r="J35" s="17"/>
      <c r="K35" s="17">
        <v>1</v>
      </c>
      <c r="L35" s="62">
        <f>'Aanschaf nieuw materiaal'!B76</f>
        <v>0</v>
      </c>
      <c r="M35" s="42">
        <f>K35*L35</f>
        <v>0</v>
      </c>
    </row>
    <row r="36" spans="2:13">
      <c r="B36" s="12" t="s">
        <v>58</v>
      </c>
      <c r="C36" s="12">
        <v>3</v>
      </c>
      <c r="D36" s="12" t="s">
        <v>13</v>
      </c>
      <c r="E36" s="12" t="s">
        <v>78</v>
      </c>
      <c r="F36" s="12">
        <v>8</v>
      </c>
      <c r="G36" s="12">
        <v>2022</v>
      </c>
      <c r="H36" s="17"/>
      <c r="I36" s="17"/>
      <c r="J36" s="17"/>
      <c r="K36" s="17"/>
      <c r="L36" s="17"/>
      <c r="M36" s="17"/>
    </row>
    <row r="37" spans="2:13">
      <c r="B37" s="12" t="s">
        <v>58</v>
      </c>
      <c r="C37" s="12">
        <v>1</v>
      </c>
      <c r="D37" s="12" t="s">
        <v>13</v>
      </c>
      <c r="E37" s="12" t="s">
        <v>84</v>
      </c>
      <c r="F37" s="12">
        <v>8</v>
      </c>
      <c r="G37" s="12">
        <v>2026</v>
      </c>
      <c r="H37" s="17"/>
      <c r="I37" s="17"/>
      <c r="J37" s="17">
        <v>1</v>
      </c>
      <c r="K37" s="17"/>
      <c r="L37" s="62">
        <f>'Aanschaf nieuw materiaal'!B60</f>
        <v>0</v>
      </c>
      <c r="M37" s="42">
        <f>J37*L37</f>
        <v>0</v>
      </c>
    </row>
    <row r="38" spans="2:13">
      <c r="B38" s="12" t="s">
        <v>60</v>
      </c>
      <c r="C38" s="12">
        <v>1</v>
      </c>
      <c r="D38" s="12" t="s">
        <v>13</v>
      </c>
      <c r="E38" s="12" t="s">
        <v>107</v>
      </c>
      <c r="F38" s="12">
        <v>10</v>
      </c>
      <c r="G38" s="12">
        <v>2017</v>
      </c>
      <c r="H38" s="17"/>
      <c r="I38" s="17"/>
      <c r="J38" s="17"/>
      <c r="K38" s="17"/>
      <c r="L38" s="17"/>
      <c r="M38" s="17"/>
    </row>
    <row r="39" spans="2:13" ht="21">
      <c r="B39" s="12" t="s">
        <v>60</v>
      </c>
      <c r="C39" s="12">
        <v>1</v>
      </c>
      <c r="D39" s="20" t="s">
        <v>256</v>
      </c>
      <c r="E39" s="12" t="s">
        <v>65</v>
      </c>
      <c r="F39" s="12">
        <v>10</v>
      </c>
      <c r="G39" s="12">
        <v>2010</v>
      </c>
      <c r="H39" s="17"/>
      <c r="I39" s="17"/>
      <c r="J39" s="17"/>
      <c r="K39" s="17"/>
      <c r="L39" s="17"/>
      <c r="M39" s="17"/>
    </row>
    <row r="40" spans="2:13">
      <c r="B40" s="12" t="s">
        <v>153</v>
      </c>
      <c r="C40" s="12">
        <v>1</v>
      </c>
      <c r="D40" s="12" t="s">
        <v>25</v>
      </c>
      <c r="E40" s="12" t="s">
        <v>126</v>
      </c>
      <c r="F40" s="12">
        <v>20</v>
      </c>
      <c r="G40" s="12">
        <v>2010</v>
      </c>
      <c r="H40" s="17"/>
      <c r="I40" s="17"/>
      <c r="J40" s="17"/>
      <c r="K40" s="17"/>
      <c r="L40" s="17"/>
      <c r="M40" s="17"/>
    </row>
    <row r="41" spans="2:13" ht="21">
      <c r="B41" s="12" t="s">
        <v>63</v>
      </c>
      <c r="C41" s="12">
        <v>1</v>
      </c>
      <c r="D41" s="20" t="s">
        <v>256</v>
      </c>
      <c r="E41" s="12" t="s">
        <v>65</v>
      </c>
      <c r="F41" s="12">
        <v>15</v>
      </c>
      <c r="G41" s="12">
        <v>2015</v>
      </c>
      <c r="H41" s="17"/>
      <c r="I41" s="17"/>
      <c r="J41" s="17"/>
      <c r="K41" s="17"/>
      <c r="L41" s="17"/>
      <c r="M41" s="17"/>
    </row>
    <row r="42" spans="2:13">
      <c r="B42" s="12" t="s">
        <v>63</v>
      </c>
      <c r="C42" s="12">
        <v>1</v>
      </c>
      <c r="D42" s="12" t="s">
        <v>64</v>
      </c>
      <c r="E42" s="12" t="s">
        <v>154</v>
      </c>
      <c r="F42" s="12">
        <v>15</v>
      </c>
      <c r="G42" s="12">
        <v>2019</v>
      </c>
      <c r="H42" s="17"/>
      <c r="I42" s="17"/>
      <c r="J42" s="17"/>
      <c r="K42" s="17"/>
      <c r="L42" s="17"/>
      <c r="M42" s="17"/>
    </row>
    <row r="43" spans="2:13">
      <c r="B43" s="12" t="s">
        <v>149</v>
      </c>
      <c r="C43" s="12">
        <v>2</v>
      </c>
      <c r="D43" s="12" t="s">
        <v>13</v>
      </c>
      <c r="E43" s="12" t="s">
        <v>78</v>
      </c>
      <c r="F43" s="12">
        <v>10</v>
      </c>
      <c r="G43" s="12">
        <v>2024</v>
      </c>
      <c r="H43" s="17">
        <v>2</v>
      </c>
      <c r="I43" s="17"/>
      <c r="J43" s="17"/>
      <c r="K43" s="17"/>
      <c r="L43" s="62">
        <f>'Aanschaf nieuw materiaal'!B66</f>
        <v>0</v>
      </c>
      <c r="M43" s="42">
        <f>H43*L43</f>
        <v>0</v>
      </c>
    </row>
    <row r="45" spans="2:13">
      <c r="B45" s="22" t="s">
        <v>251</v>
      </c>
      <c r="C45" s="2" t="s">
        <v>0</v>
      </c>
      <c r="D45" s="3" t="s">
        <v>0</v>
      </c>
      <c r="E45" s="3" t="s">
        <v>0</v>
      </c>
      <c r="F45" s="3" t="s">
        <v>0</v>
      </c>
      <c r="G45" s="3" t="s">
        <v>0</v>
      </c>
      <c r="H45" s="4">
        <v>2024</v>
      </c>
      <c r="I45" s="4">
        <v>2025</v>
      </c>
      <c r="J45" s="4">
        <v>2026</v>
      </c>
      <c r="K45" s="4">
        <v>2027</v>
      </c>
      <c r="L45" s="4"/>
      <c r="M45" s="4"/>
    </row>
    <row r="46" spans="2:13" ht="34.5">
      <c r="B46" s="5" t="s">
        <v>3</v>
      </c>
      <c r="C46" s="6" t="s">
        <v>5</v>
      </c>
      <c r="D46" s="7" t="s">
        <v>6</v>
      </c>
      <c r="E46" s="7" t="s">
        <v>7</v>
      </c>
      <c r="F46" s="7" t="s">
        <v>8</v>
      </c>
      <c r="G46" s="7" t="s">
        <v>9</v>
      </c>
      <c r="H46" s="23" t="s">
        <v>243</v>
      </c>
      <c r="I46" s="23" t="s">
        <v>243</v>
      </c>
      <c r="J46" s="23" t="s">
        <v>243</v>
      </c>
      <c r="K46" s="23" t="s">
        <v>243</v>
      </c>
      <c r="L46" s="23" t="s">
        <v>345</v>
      </c>
      <c r="M46" s="23" t="s">
        <v>346</v>
      </c>
    </row>
    <row r="47" spans="2:13">
      <c r="B47" s="9" t="s">
        <v>29</v>
      </c>
      <c r="C47" s="10" t="s">
        <v>0</v>
      </c>
      <c r="D47" s="10" t="s">
        <v>0</v>
      </c>
      <c r="E47" s="10" t="s">
        <v>0</v>
      </c>
      <c r="F47" s="10" t="s">
        <v>0</v>
      </c>
      <c r="G47" s="10" t="s">
        <v>0</v>
      </c>
      <c r="H47" s="11" t="s">
        <v>0</v>
      </c>
      <c r="I47" s="11" t="s">
        <v>0</v>
      </c>
      <c r="J47" s="11" t="s">
        <v>0</v>
      </c>
      <c r="K47" s="11" t="s">
        <v>0</v>
      </c>
      <c r="L47" s="11"/>
      <c r="M47" s="11"/>
    </row>
    <row r="48" spans="2:13">
      <c r="B48" s="12" t="s">
        <v>32</v>
      </c>
      <c r="C48" s="12">
        <v>2</v>
      </c>
      <c r="D48" s="12" t="s">
        <v>13</v>
      </c>
      <c r="E48" s="12" t="s">
        <v>107</v>
      </c>
      <c r="F48" s="12">
        <v>20</v>
      </c>
      <c r="G48" s="12">
        <v>2027</v>
      </c>
      <c r="H48" s="17"/>
      <c r="I48" s="17"/>
      <c r="J48" s="17"/>
      <c r="K48" s="17">
        <v>2</v>
      </c>
      <c r="L48" s="62">
        <f>'Aanschaf nieuw materiaal'!B28</f>
        <v>0</v>
      </c>
      <c r="M48" s="42">
        <f>K48*L48</f>
        <v>0</v>
      </c>
    </row>
    <row r="49" spans="2:13">
      <c r="B49" s="12" t="s">
        <v>88</v>
      </c>
      <c r="C49" s="12">
        <v>2</v>
      </c>
      <c r="D49" s="12" t="s">
        <v>25</v>
      </c>
      <c r="E49" s="12" t="s">
        <v>126</v>
      </c>
      <c r="F49" s="12">
        <v>20</v>
      </c>
      <c r="G49" s="12">
        <v>2010</v>
      </c>
      <c r="H49" s="17"/>
      <c r="I49" s="17"/>
      <c r="J49" s="17"/>
      <c r="K49" s="17"/>
      <c r="L49" s="17"/>
      <c r="M49" s="17"/>
    </row>
    <row r="50" spans="2:13">
      <c r="B50" s="9" t="s">
        <v>34</v>
      </c>
      <c r="C50" s="10" t="s">
        <v>0</v>
      </c>
      <c r="D50" s="10" t="s">
        <v>0</v>
      </c>
      <c r="E50" s="10" t="s">
        <v>0</v>
      </c>
      <c r="F50" s="10" t="s">
        <v>0</v>
      </c>
      <c r="G50" s="10" t="s">
        <v>0</v>
      </c>
      <c r="H50" s="11" t="s">
        <v>0</v>
      </c>
      <c r="I50" s="11" t="s">
        <v>0</v>
      </c>
      <c r="J50" s="11" t="s">
        <v>0</v>
      </c>
      <c r="K50" s="11" t="s">
        <v>0</v>
      </c>
      <c r="L50" s="11"/>
      <c r="M50" s="11"/>
    </row>
    <row r="51" spans="2:13">
      <c r="B51" s="12" t="s">
        <v>37</v>
      </c>
      <c r="C51" s="12">
        <v>2</v>
      </c>
      <c r="D51" s="12" t="s">
        <v>13</v>
      </c>
      <c r="E51" s="12" t="s">
        <v>107</v>
      </c>
      <c r="F51" s="12">
        <v>30</v>
      </c>
      <c r="G51" s="12">
        <v>2037</v>
      </c>
      <c r="H51" s="17"/>
      <c r="I51" s="17"/>
      <c r="J51" s="17"/>
      <c r="K51" s="17"/>
      <c r="L51" s="17"/>
      <c r="M51" s="17"/>
    </row>
    <row r="52" spans="2:13">
      <c r="B52" s="12" t="s">
        <v>137</v>
      </c>
      <c r="C52" s="12">
        <v>3</v>
      </c>
      <c r="D52" s="12" t="s">
        <v>13</v>
      </c>
      <c r="E52" s="12" t="s">
        <v>78</v>
      </c>
      <c r="F52" s="12">
        <v>15</v>
      </c>
      <c r="G52" s="12">
        <v>2029</v>
      </c>
      <c r="H52" s="17"/>
      <c r="I52" s="17"/>
      <c r="J52" s="17"/>
      <c r="K52" s="17"/>
      <c r="L52" s="17"/>
      <c r="M52" s="17"/>
    </row>
    <row r="53" spans="2:13">
      <c r="B53" s="12" t="s">
        <v>40</v>
      </c>
      <c r="C53" s="12">
        <v>1</v>
      </c>
      <c r="D53" s="12" t="s">
        <v>13</v>
      </c>
      <c r="E53" s="12" t="s">
        <v>84</v>
      </c>
      <c r="F53" s="12">
        <v>5</v>
      </c>
      <c r="G53" s="12">
        <v>2023</v>
      </c>
      <c r="H53" s="17"/>
      <c r="I53" s="17"/>
      <c r="J53" s="17"/>
      <c r="K53" s="17"/>
      <c r="L53" s="17"/>
      <c r="M53" s="17"/>
    </row>
    <row r="54" spans="2:13">
      <c r="B54" s="12" t="s">
        <v>40</v>
      </c>
      <c r="C54" s="12">
        <v>2</v>
      </c>
      <c r="D54" s="12" t="s">
        <v>13</v>
      </c>
      <c r="E54" s="12" t="s">
        <v>107</v>
      </c>
      <c r="F54" s="12">
        <v>5</v>
      </c>
      <c r="G54" s="12">
        <v>2012</v>
      </c>
      <c r="H54" s="17"/>
      <c r="I54" s="17">
        <v>2</v>
      </c>
      <c r="J54" s="17"/>
      <c r="K54" s="17"/>
      <c r="L54" s="62">
        <f>'Aanschaf nieuw materiaal'!B34</f>
        <v>0</v>
      </c>
      <c r="M54" s="42">
        <f>I54*L54</f>
        <v>0</v>
      </c>
    </row>
    <row r="55" spans="2:13">
      <c r="B55" s="12" t="s">
        <v>41</v>
      </c>
      <c r="C55" s="12">
        <v>3</v>
      </c>
      <c r="D55" s="12" t="s">
        <v>13</v>
      </c>
      <c r="E55" s="12" t="s">
        <v>107</v>
      </c>
      <c r="F55" s="12">
        <v>5</v>
      </c>
      <c r="G55" s="12">
        <v>2012</v>
      </c>
      <c r="H55" s="17"/>
      <c r="I55" s="17">
        <v>3</v>
      </c>
      <c r="J55" s="17"/>
      <c r="K55" s="17"/>
      <c r="L55" s="62">
        <f>'Aanschaf nieuw materiaal'!B35</f>
        <v>0</v>
      </c>
      <c r="M55" s="42">
        <f>I55*L55</f>
        <v>0</v>
      </c>
    </row>
    <row r="56" spans="2:13">
      <c r="B56" s="12" t="s">
        <v>71</v>
      </c>
      <c r="C56" s="12">
        <v>4</v>
      </c>
      <c r="D56" s="12" t="s">
        <v>13</v>
      </c>
      <c r="E56" s="12" t="s">
        <v>107</v>
      </c>
      <c r="F56" s="12">
        <v>15</v>
      </c>
      <c r="G56" s="12">
        <v>2022</v>
      </c>
      <c r="H56" s="17"/>
      <c r="I56" s="17"/>
      <c r="J56" s="17"/>
      <c r="K56" s="17"/>
      <c r="L56" s="17"/>
      <c r="M56" s="17"/>
    </row>
    <row r="57" spans="2:13">
      <c r="B57" s="12" t="s">
        <v>72</v>
      </c>
      <c r="C57" s="12">
        <v>8</v>
      </c>
      <c r="D57" s="12" t="s">
        <v>13</v>
      </c>
      <c r="E57" s="12" t="s">
        <v>107</v>
      </c>
      <c r="F57" s="12">
        <v>30</v>
      </c>
      <c r="G57" s="12">
        <v>2037</v>
      </c>
      <c r="H57" s="17"/>
      <c r="I57" s="17"/>
      <c r="J57" s="17"/>
      <c r="K57" s="17"/>
      <c r="L57" s="17"/>
      <c r="M57" s="17"/>
    </row>
    <row r="58" spans="2:13">
      <c r="B58" s="12" t="s">
        <v>155</v>
      </c>
      <c r="C58" s="12">
        <v>1</v>
      </c>
      <c r="D58" s="12" t="s">
        <v>13</v>
      </c>
      <c r="E58" s="12" t="s">
        <v>78</v>
      </c>
      <c r="F58" s="12">
        <v>15</v>
      </c>
      <c r="G58" s="12">
        <v>2029</v>
      </c>
      <c r="H58" s="17"/>
      <c r="I58" s="17"/>
      <c r="J58" s="17"/>
      <c r="K58" s="17"/>
      <c r="L58" s="17"/>
      <c r="M58" s="17"/>
    </row>
    <row r="59" spans="2:13">
      <c r="B59" s="12" t="s">
        <v>74</v>
      </c>
      <c r="C59" s="12">
        <v>1</v>
      </c>
      <c r="D59" s="12" t="s">
        <v>13</v>
      </c>
      <c r="E59" s="12" t="s">
        <v>78</v>
      </c>
      <c r="F59" s="12">
        <v>5</v>
      </c>
      <c r="G59" s="12">
        <v>2019</v>
      </c>
      <c r="H59" s="17"/>
      <c r="I59" s="17">
        <v>1</v>
      </c>
      <c r="J59" s="17"/>
      <c r="K59" s="17"/>
      <c r="L59" s="62">
        <f>'Aanschaf nieuw materiaal'!B36</f>
        <v>0</v>
      </c>
      <c r="M59" s="42">
        <f>I59*L59</f>
        <v>0</v>
      </c>
    </row>
    <row r="60" spans="2:13">
      <c r="B60" s="12" t="s">
        <v>42</v>
      </c>
      <c r="C60" s="12">
        <v>3</v>
      </c>
      <c r="D60" s="12" t="s">
        <v>13</v>
      </c>
      <c r="E60" s="12" t="s">
        <v>107</v>
      </c>
      <c r="F60" s="12">
        <v>0</v>
      </c>
      <c r="G60" s="12">
        <v>2007</v>
      </c>
      <c r="H60" s="17"/>
      <c r="I60" s="17"/>
      <c r="J60" s="17"/>
      <c r="K60" s="17"/>
      <c r="L60" s="17"/>
      <c r="M60" s="17"/>
    </row>
    <row r="61" spans="2:13">
      <c r="B61" s="12" t="s">
        <v>42</v>
      </c>
      <c r="C61" s="12">
        <v>1</v>
      </c>
      <c r="D61" s="12" t="s">
        <v>13</v>
      </c>
      <c r="E61" s="12" t="s">
        <v>78</v>
      </c>
      <c r="F61" s="12">
        <v>0</v>
      </c>
      <c r="G61" s="12">
        <v>2014</v>
      </c>
      <c r="H61" s="17"/>
      <c r="I61" s="17"/>
      <c r="J61" s="17"/>
      <c r="K61" s="17"/>
      <c r="L61" s="17"/>
      <c r="M61" s="17"/>
    </row>
    <row r="62" spans="2:13">
      <c r="B62" s="9" t="s">
        <v>43</v>
      </c>
      <c r="C62" s="10" t="s">
        <v>0</v>
      </c>
      <c r="D62" s="10" t="s">
        <v>0</v>
      </c>
      <c r="E62" s="10" t="s">
        <v>0</v>
      </c>
      <c r="F62" s="10" t="s">
        <v>0</v>
      </c>
      <c r="G62" s="10" t="s">
        <v>0</v>
      </c>
      <c r="H62" s="11" t="s">
        <v>0</v>
      </c>
      <c r="I62" s="11" t="s">
        <v>0</v>
      </c>
      <c r="J62" s="11" t="s">
        <v>0</v>
      </c>
      <c r="K62" s="11" t="s">
        <v>0</v>
      </c>
      <c r="L62" s="11"/>
      <c r="M62" s="11"/>
    </row>
    <row r="63" spans="2:13">
      <c r="B63" s="12" t="s">
        <v>151</v>
      </c>
      <c r="C63" s="12">
        <v>2</v>
      </c>
      <c r="D63" s="12" t="s">
        <v>13</v>
      </c>
      <c r="E63" s="12" t="s">
        <v>49</v>
      </c>
      <c r="F63" s="12">
        <v>10</v>
      </c>
      <c r="G63" s="12">
        <v>2015</v>
      </c>
      <c r="H63" s="17"/>
      <c r="I63" s="17"/>
      <c r="J63" s="17"/>
      <c r="K63" s="17"/>
      <c r="L63" s="17"/>
      <c r="M63" s="17"/>
    </row>
    <row r="64" spans="2:13">
      <c r="B64" s="12" t="s">
        <v>47</v>
      </c>
      <c r="C64" s="12">
        <v>1</v>
      </c>
      <c r="D64" s="12" t="s">
        <v>48</v>
      </c>
      <c r="E64" s="12" t="s">
        <v>78</v>
      </c>
      <c r="F64" s="12">
        <v>10</v>
      </c>
      <c r="G64" s="12">
        <v>2024</v>
      </c>
      <c r="H64" s="17">
        <v>1</v>
      </c>
      <c r="I64" s="17"/>
      <c r="J64" s="17"/>
      <c r="K64" s="17"/>
      <c r="L64" s="62">
        <f>'Aanschaf nieuw materiaal'!B86</f>
        <v>0</v>
      </c>
      <c r="M64" s="42">
        <f>H64*L64</f>
        <v>0</v>
      </c>
    </row>
    <row r="65" spans="2:14">
      <c r="B65" s="12" t="s">
        <v>52</v>
      </c>
      <c r="C65" s="12">
        <v>2</v>
      </c>
      <c r="D65" s="12" t="s">
        <v>13</v>
      </c>
      <c r="E65" s="12" t="s">
        <v>78</v>
      </c>
      <c r="F65" s="12">
        <v>15</v>
      </c>
      <c r="G65" s="12">
        <v>2029</v>
      </c>
      <c r="H65" s="17"/>
      <c r="I65" s="17"/>
      <c r="J65" s="17"/>
      <c r="K65" s="17"/>
      <c r="L65" s="17"/>
      <c r="M65" s="17"/>
    </row>
    <row r="66" spans="2:14">
      <c r="B66" s="12" t="s">
        <v>77</v>
      </c>
      <c r="C66" s="12">
        <v>2</v>
      </c>
      <c r="D66" s="12" t="s">
        <v>13</v>
      </c>
      <c r="E66" s="12" t="s">
        <v>107</v>
      </c>
      <c r="F66" s="12">
        <v>15</v>
      </c>
      <c r="G66" s="12">
        <v>2022</v>
      </c>
      <c r="H66" s="17"/>
      <c r="I66" s="17"/>
      <c r="J66" s="17"/>
      <c r="K66" s="17"/>
      <c r="L66" s="17"/>
      <c r="M66" s="17"/>
    </row>
    <row r="67" spans="2:14" ht="21">
      <c r="B67" s="12" t="s">
        <v>77</v>
      </c>
      <c r="C67" s="12">
        <v>2</v>
      </c>
      <c r="D67" s="20" t="s">
        <v>256</v>
      </c>
      <c r="E67" s="12" t="s">
        <v>65</v>
      </c>
      <c r="F67" s="12">
        <v>15</v>
      </c>
      <c r="G67" s="12">
        <v>2015</v>
      </c>
      <c r="H67" s="17"/>
      <c r="I67" s="17"/>
      <c r="J67" s="17"/>
      <c r="K67" s="17"/>
      <c r="L67" s="17"/>
      <c r="M67" s="17"/>
    </row>
    <row r="68" spans="2:14">
      <c r="B68" s="12" t="s">
        <v>55</v>
      </c>
      <c r="C68" s="12">
        <v>18</v>
      </c>
      <c r="D68" s="12" t="s">
        <v>13</v>
      </c>
      <c r="E68" s="12" t="s">
        <v>107</v>
      </c>
      <c r="F68" s="12">
        <v>8</v>
      </c>
      <c r="G68" s="12">
        <v>2015</v>
      </c>
      <c r="H68" s="17"/>
      <c r="I68" s="17"/>
      <c r="J68" s="17"/>
      <c r="K68" s="17"/>
      <c r="L68" s="17"/>
      <c r="M68" s="17"/>
    </row>
    <row r="69" spans="2:14">
      <c r="B69" s="12" t="s">
        <v>57</v>
      </c>
      <c r="C69" s="12">
        <v>1</v>
      </c>
      <c r="D69" s="12" t="s">
        <v>13</v>
      </c>
      <c r="E69" s="12" t="s">
        <v>107</v>
      </c>
      <c r="F69" s="12">
        <v>20</v>
      </c>
      <c r="G69" s="12">
        <v>2027</v>
      </c>
      <c r="H69" s="17"/>
      <c r="I69" s="17"/>
      <c r="J69" s="17"/>
      <c r="K69" s="17">
        <v>1</v>
      </c>
      <c r="L69" s="62">
        <f>'Aanschaf nieuw materiaal'!B76</f>
        <v>0</v>
      </c>
      <c r="M69" s="42">
        <f>K69*L69</f>
        <v>0</v>
      </c>
    </row>
    <row r="70" spans="2:14">
      <c r="B70" s="12" t="s">
        <v>58</v>
      </c>
      <c r="C70" s="12">
        <v>2</v>
      </c>
      <c r="D70" s="12" t="s">
        <v>13</v>
      </c>
      <c r="E70" s="12" t="s">
        <v>78</v>
      </c>
      <c r="F70" s="12">
        <v>8</v>
      </c>
      <c r="G70" s="12">
        <v>2022</v>
      </c>
      <c r="H70" s="17"/>
      <c r="I70" s="17"/>
      <c r="J70" s="17"/>
      <c r="K70" s="17"/>
      <c r="L70" s="17"/>
      <c r="M70" s="17"/>
    </row>
    <row r="71" spans="2:14" ht="21">
      <c r="B71" s="12" t="s">
        <v>79</v>
      </c>
      <c r="C71" s="12">
        <v>1</v>
      </c>
      <c r="D71" s="20" t="s">
        <v>256</v>
      </c>
      <c r="E71" s="12" t="s">
        <v>65</v>
      </c>
      <c r="F71" s="12">
        <v>20</v>
      </c>
      <c r="G71" s="12">
        <v>2020</v>
      </c>
      <c r="H71" s="17"/>
      <c r="I71" s="17"/>
      <c r="J71" s="17"/>
      <c r="K71" s="17"/>
      <c r="L71" s="17"/>
      <c r="M71" s="17"/>
    </row>
    <row r="72" spans="2:14">
      <c r="B72" s="12" t="s">
        <v>156</v>
      </c>
      <c r="C72" s="12">
        <v>1</v>
      </c>
      <c r="D72" s="12" t="s">
        <v>61</v>
      </c>
      <c r="E72" s="12" t="s">
        <v>49</v>
      </c>
      <c r="F72" s="12">
        <v>10</v>
      </c>
      <c r="G72" s="12">
        <v>2015</v>
      </c>
      <c r="H72" s="17"/>
      <c r="I72" s="17"/>
      <c r="J72" s="17"/>
      <c r="K72" s="17"/>
      <c r="L72" s="17"/>
      <c r="M72" s="17"/>
    </row>
    <row r="73" spans="2:14">
      <c r="B73" s="12" t="s">
        <v>111</v>
      </c>
      <c r="C73" s="12">
        <v>1</v>
      </c>
      <c r="D73" s="12" t="s">
        <v>13</v>
      </c>
      <c r="E73" s="12" t="s">
        <v>107</v>
      </c>
      <c r="F73" s="12">
        <v>20</v>
      </c>
      <c r="G73" s="12">
        <v>2027</v>
      </c>
      <c r="H73" s="17"/>
      <c r="I73" s="17"/>
      <c r="J73" s="17"/>
      <c r="K73" s="17">
        <v>1</v>
      </c>
      <c r="L73" s="62">
        <f>'Aanschaf nieuw materiaal'!B77</f>
        <v>0</v>
      </c>
      <c r="M73" s="42">
        <f>K73*L73</f>
        <v>0</v>
      </c>
    </row>
    <row r="74" spans="2:14">
      <c r="B74" s="12" t="s">
        <v>157</v>
      </c>
      <c r="C74" s="12">
        <v>1</v>
      </c>
      <c r="D74" s="12" t="s">
        <v>13</v>
      </c>
      <c r="E74" s="12" t="s">
        <v>107</v>
      </c>
      <c r="F74" s="12">
        <v>20</v>
      </c>
      <c r="G74" s="12">
        <v>2027</v>
      </c>
      <c r="H74" s="17"/>
      <c r="I74" s="17"/>
      <c r="J74" s="17"/>
      <c r="K74" s="17">
        <v>1</v>
      </c>
      <c r="L74" s="62">
        <f>'Aanschaf nieuw materiaal'!B88</f>
        <v>0</v>
      </c>
      <c r="M74" s="42">
        <f>K74*L74</f>
        <v>0</v>
      </c>
    </row>
    <row r="75" spans="2:14">
      <c r="B75" s="12" t="s">
        <v>158</v>
      </c>
      <c r="C75" s="12">
        <v>1</v>
      </c>
      <c r="D75" s="12" t="s">
        <v>13</v>
      </c>
      <c r="E75" s="12" t="s">
        <v>107</v>
      </c>
      <c r="F75" s="12">
        <v>20</v>
      </c>
      <c r="G75" s="12">
        <v>2027</v>
      </c>
      <c r="H75" s="17"/>
      <c r="I75" s="17"/>
      <c r="J75" s="17"/>
      <c r="K75" s="17">
        <v>1</v>
      </c>
      <c r="L75" s="17"/>
      <c r="M75" s="42"/>
      <c r="N75" s="32" t="s">
        <v>428</v>
      </c>
    </row>
    <row r="76" spans="2:14">
      <c r="B76" s="12" t="s">
        <v>159</v>
      </c>
      <c r="C76" s="12">
        <v>20</v>
      </c>
      <c r="D76" s="12" t="s">
        <v>13</v>
      </c>
      <c r="E76" s="12" t="s">
        <v>107</v>
      </c>
      <c r="F76" s="12">
        <v>10</v>
      </c>
      <c r="G76" s="12">
        <v>2017</v>
      </c>
      <c r="H76" s="17"/>
      <c r="I76" s="17"/>
      <c r="J76" s="17"/>
      <c r="K76" s="17"/>
      <c r="L76" s="17"/>
      <c r="M76" s="17"/>
    </row>
    <row r="77" spans="2:14">
      <c r="B77" s="12"/>
      <c r="C77" s="12"/>
      <c r="D77" s="12"/>
      <c r="E77" s="12"/>
      <c r="F77" s="12"/>
      <c r="G77" s="12"/>
      <c r="H77" s="25"/>
      <c r="I77" s="25"/>
      <c r="J77" s="25"/>
      <c r="K77" s="25"/>
      <c r="L77" s="25"/>
      <c r="M77" s="25"/>
    </row>
    <row r="78" spans="2:14">
      <c r="B78" s="22" t="s">
        <v>250</v>
      </c>
      <c r="C78" s="2" t="s">
        <v>0</v>
      </c>
      <c r="D78" s="3" t="s">
        <v>0</v>
      </c>
      <c r="E78" s="3" t="s">
        <v>0</v>
      </c>
      <c r="F78" s="3" t="s">
        <v>0</v>
      </c>
      <c r="G78" s="3" t="s">
        <v>0</v>
      </c>
      <c r="H78" s="4">
        <v>2024</v>
      </c>
      <c r="I78" s="4">
        <v>2025</v>
      </c>
      <c r="J78" s="4">
        <v>2026</v>
      </c>
      <c r="K78" s="4">
        <v>2027</v>
      </c>
      <c r="L78" s="4"/>
      <c r="M78" s="4"/>
    </row>
    <row r="79" spans="2:14" ht="34.5">
      <c r="B79" s="5" t="s">
        <v>3</v>
      </c>
      <c r="C79" s="6" t="s">
        <v>5</v>
      </c>
      <c r="D79" s="7" t="s">
        <v>6</v>
      </c>
      <c r="E79" s="7" t="s">
        <v>7</v>
      </c>
      <c r="F79" s="7" t="s">
        <v>8</v>
      </c>
      <c r="G79" s="7" t="s">
        <v>9</v>
      </c>
      <c r="H79" s="23" t="s">
        <v>243</v>
      </c>
      <c r="I79" s="23" t="s">
        <v>243</v>
      </c>
      <c r="J79" s="23" t="s">
        <v>243</v>
      </c>
      <c r="K79" s="23" t="s">
        <v>243</v>
      </c>
      <c r="L79" s="23" t="s">
        <v>345</v>
      </c>
      <c r="M79" s="23" t="s">
        <v>346</v>
      </c>
    </row>
    <row r="80" spans="2:14">
      <c r="B80" s="9" t="s">
        <v>29</v>
      </c>
      <c r="C80" s="10" t="s">
        <v>0</v>
      </c>
      <c r="D80" s="10" t="s">
        <v>0</v>
      </c>
      <c r="E80" s="10" t="s">
        <v>0</v>
      </c>
      <c r="F80" s="10" t="s">
        <v>0</v>
      </c>
      <c r="G80" s="10" t="s">
        <v>0</v>
      </c>
      <c r="H80" s="11" t="s">
        <v>0</v>
      </c>
      <c r="I80" s="11" t="s">
        <v>0</v>
      </c>
      <c r="J80" s="11" t="s">
        <v>0</v>
      </c>
      <c r="K80" s="11" t="s">
        <v>0</v>
      </c>
      <c r="L80" s="11"/>
      <c r="M80" s="11"/>
    </row>
    <row r="81" spans="2:13">
      <c r="B81" s="12" t="s">
        <v>32</v>
      </c>
      <c r="C81" s="12">
        <v>2</v>
      </c>
      <c r="D81" s="12" t="s">
        <v>25</v>
      </c>
      <c r="E81" s="12" t="s">
        <v>126</v>
      </c>
      <c r="F81" s="12">
        <v>20</v>
      </c>
      <c r="G81" s="12">
        <v>2010</v>
      </c>
      <c r="H81" s="17"/>
      <c r="I81" s="17"/>
      <c r="J81" s="17"/>
      <c r="K81" s="17"/>
      <c r="L81" s="17"/>
      <c r="M81" s="17"/>
    </row>
    <row r="82" spans="2:13" ht="21">
      <c r="B82" s="12" t="s">
        <v>33</v>
      </c>
      <c r="C82" s="12">
        <v>2</v>
      </c>
      <c r="D82" s="12" t="s">
        <v>13</v>
      </c>
      <c r="E82" s="12" t="s">
        <v>107</v>
      </c>
      <c r="F82" s="12">
        <v>20</v>
      </c>
      <c r="G82" s="12">
        <v>2027</v>
      </c>
      <c r="H82" s="17"/>
      <c r="I82" s="17"/>
      <c r="J82" s="17"/>
      <c r="K82" s="17">
        <v>2</v>
      </c>
      <c r="L82" s="62">
        <f>'Aanschaf nieuw materiaal'!B29</f>
        <v>0</v>
      </c>
      <c r="M82" s="42">
        <f>K82*L82</f>
        <v>0</v>
      </c>
    </row>
    <row r="83" spans="2:13">
      <c r="B83" s="9" t="s">
        <v>34</v>
      </c>
      <c r="C83" s="10" t="s">
        <v>0</v>
      </c>
      <c r="D83" s="10" t="s">
        <v>0</v>
      </c>
      <c r="E83" s="10" t="s">
        <v>0</v>
      </c>
      <c r="F83" s="10" t="s">
        <v>0</v>
      </c>
      <c r="G83" s="10" t="s">
        <v>0</v>
      </c>
      <c r="H83" s="11" t="s">
        <v>0</v>
      </c>
      <c r="I83" s="11" t="s">
        <v>0</v>
      </c>
      <c r="J83" s="11" t="s">
        <v>0</v>
      </c>
      <c r="K83" s="11" t="s">
        <v>0</v>
      </c>
      <c r="L83" s="11"/>
      <c r="M83" s="11"/>
    </row>
    <row r="84" spans="2:13">
      <c r="B84" s="12" t="s">
        <v>37</v>
      </c>
      <c r="C84" s="12">
        <v>2</v>
      </c>
      <c r="D84" s="12" t="s">
        <v>13</v>
      </c>
      <c r="E84" s="12" t="s">
        <v>107</v>
      </c>
      <c r="F84" s="12">
        <v>30</v>
      </c>
      <c r="G84" s="12">
        <v>2037</v>
      </c>
      <c r="H84" s="17"/>
      <c r="I84" s="17"/>
      <c r="J84" s="17"/>
      <c r="K84" s="17"/>
      <c r="L84" s="17"/>
      <c r="M84" s="17"/>
    </row>
    <row r="85" spans="2:13">
      <c r="B85" s="12" t="s">
        <v>137</v>
      </c>
      <c r="C85" s="12">
        <v>1</v>
      </c>
      <c r="D85" s="12" t="s">
        <v>13</v>
      </c>
      <c r="E85" s="12" t="s">
        <v>78</v>
      </c>
      <c r="F85" s="12">
        <v>15</v>
      </c>
      <c r="G85" s="12">
        <v>2029</v>
      </c>
      <c r="H85" s="17"/>
      <c r="I85" s="17"/>
      <c r="J85" s="17"/>
      <c r="K85" s="17"/>
      <c r="L85" s="17"/>
      <c r="M85" s="17"/>
    </row>
    <row r="86" spans="2:13">
      <c r="B86" s="12" t="s">
        <v>39</v>
      </c>
      <c r="C86" s="12">
        <v>2</v>
      </c>
      <c r="D86" s="12" t="s">
        <v>13</v>
      </c>
      <c r="E86" s="12" t="s">
        <v>78</v>
      </c>
      <c r="F86" s="12">
        <v>15</v>
      </c>
      <c r="G86" s="12">
        <v>2029</v>
      </c>
      <c r="H86" s="17"/>
      <c r="I86" s="17"/>
      <c r="J86" s="17"/>
      <c r="K86" s="17"/>
      <c r="L86" s="17"/>
      <c r="M86" s="17"/>
    </row>
    <row r="87" spans="2:13">
      <c r="B87" s="12" t="s">
        <v>40</v>
      </c>
      <c r="C87" s="12">
        <v>2</v>
      </c>
      <c r="D87" s="12" t="s">
        <v>13</v>
      </c>
      <c r="E87" s="12" t="s">
        <v>107</v>
      </c>
      <c r="F87" s="12">
        <v>5</v>
      </c>
      <c r="G87" s="12">
        <v>2012</v>
      </c>
      <c r="H87" s="17"/>
      <c r="I87" s="17">
        <v>2</v>
      </c>
      <c r="J87" s="17"/>
      <c r="K87" s="17"/>
      <c r="L87" s="62">
        <f>'Aanschaf nieuw materiaal'!B34</f>
        <v>0</v>
      </c>
      <c r="M87" s="42">
        <f>I87*L87</f>
        <v>0</v>
      </c>
    </row>
    <row r="88" spans="2:13">
      <c r="B88" s="12" t="s">
        <v>41</v>
      </c>
      <c r="C88" s="12">
        <v>2</v>
      </c>
      <c r="D88" s="12" t="s">
        <v>13</v>
      </c>
      <c r="E88" s="12" t="s">
        <v>78</v>
      </c>
      <c r="F88" s="12">
        <v>5</v>
      </c>
      <c r="G88" s="12">
        <v>2019</v>
      </c>
      <c r="H88" s="17"/>
      <c r="I88" s="17">
        <v>2</v>
      </c>
      <c r="J88" s="17"/>
      <c r="K88" s="17"/>
      <c r="L88" s="62">
        <f>'Aanschaf nieuw materiaal'!B35</f>
        <v>0</v>
      </c>
      <c r="M88" s="42">
        <f>I88*L88</f>
        <v>0</v>
      </c>
    </row>
    <row r="89" spans="2:13">
      <c r="B89" s="12" t="s">
        <v>71</v>
      </c>
      <c r="C89" s="12">
        <v>4</v>
      </c>
      <c r="D89" s="12" t="s">
        <v>13</v>
      </c>
      <c r="E89" s="12" t="s">
        <v>78</v>
      </c>
      <c r="F89" s="12">
        <v>15</v>
      </c>
      <c r="G89" s="12">
        <v>2029</v>
      </c>
      <c r="H89" s="17"/>
      <c r="I89" s="17"/>
      <c r="J89" s="17"/>
      <c r="K89" s="17"/>
      <c r="L89" s="17"/>
      <c r="M89" s="17"/>
    </row>
    <row r="90" spans="2:13">
      <c r="B90" s="12" t="s">
        <v>72</v>
      </c>
      <c r="C90" s="12">
        <v>6</v>
      </c>
      <c r="D90" s="12" t="s">
        <v>13</v>
      </c>
      <c r="E90" s="12" t="s">
        <v>107</v>
      </c>
      <c r="F90" s="12">
        <v>30</v>
      </c>
      <c r="G90" s="12">
        <v>2037</v>
      </c>
      <c r="H90" s="17"/>
      <c r="I90" s="17"/>
      <c r="J90" s="17"/>
      <c r="K90" s="17"/>
      <c r="L90" s="17"/>
      <c r="M90" s="17"/>
    </row>
    <row r="91" spans="2:13">
      <c r="B91" s="12" t="s">
        <v>155</v>
      </c>
      <c r="C91" s="12">
        <v>2</v>
      </c>
      <c r="D91" s="12" t="s">
        <v>25</v>
      </c>
      <c r="E91" s="12" t="s">
        <v>126</v>
      </c>
      <c r="F91" s="12">
        <v>15</v>
      </c>
      <c r="G91" s="12">
        <v>2005</v>
      </c>
      <c r="H91" s="17"/>
      <c r="I91" s="17"/>
      <c r="J91" s="17"/>
      <c r="K91" s="17"/>
      <c r="L91" s="17"/>
      <c r="M91" s="17"/>
    </row>
    <row r="92" spans="2:13">
      <c r="B92" s="12" t="s">
        <v>73</v>
      </c>
      <c r="C92" s="12">
        <v>1</v>
      </c>
      <c r="D92" s="12" t="s">
        <v>13</v>
      </c>
      <c r="E92" s="12" t="s">
        <v>78</v>
      </c>
      <c r="F92" s="12">
        <v>15</v>
      </c>
      <c r="G92" s="12">
        <v>2029</v>
      </c>
      <c r="H92" s="17"/>
      <c r="I92" s="17"/>
      <c r="J92" s="17"/>
      <c r="K92" s="17"/>
      <c r="L92" s="17"/>
      <c r="M92" s="17"/>
    </row>
    <row r="93" spans="2:13">
      <c r="B93" s="12" t="s">
        <v>74</v>
      </c>
      <c r="C93" s="12">
        <v>1</v>
      </c>
      <c r="D93" s="12" t="s">
        <v>13</v>
      </c>
      <c r="E93" s="12" t="s">
        <v>78</v>
      </c>
      <c r="F93" s="12">
        <v>5</v>
      </c>
      <c r="G93" s="12">
        <v>2019</v>
      </c>
      <c r="H93" s="17"/>
      <c r="I93" s="17">
        <v>1</v>
      </c>
      <c r="J93" s="17"/>
      <c r="K93" s="17"/>
      <c r="L93" s="62">
        <f>'Aanschaf nieuw materiaal'!B36</f>
        <v>0</v>
      </c>
      <c r="M93" s="42">
        <f>I93*L93</f>
        <v>0</v>
      </c>
    </row>
    <row r="94" spans="2:13">
      <c r="B94" s="12" t="s">
        <v>74</v>
      </c>
      <c r="C94" s="12">
        <v>2</v>
      </c>
      <c r="D94" s="12" t="s">
        <v>61</v>
      </c>
      <c r="E94" s="12" t="s">
        <v>49</v>
      </c>
      <c r="F94" s="12">
        <v>5</v>
      </c>
      <c r="G94" s="12">
        <v>2010</v>
      </c>
      <c r="H94" s="17"/>
      <c r="I94" s="17">
        <v>2</v>
      </c>
      <c r="J94" s="17"/>
      <c r="K94" s="17"/>
      <c r="L94" s="62">
        <f>'Aanschaf nieuw materiaal'!B36</f>
        <v>0</v>
      </c>
      <c r="M94" s="42">
        <f>I94*L94</f>
        <v>0</v>
      </c>
    </row>
    <row r="95" spans="2:13">
      <c r="B95" s="9" t="s">
        <v>43</v>
      </c>
      <c r="C95" s="10" t="s">
        <v>0</v>
      </c>
      <c r="D95" s="10" t="s">
        <v>0</v>
      </c>
      <c r="E95" s="10" t="s">
        <v>0</v>
      </c>
      <c r="F95" s="10" t="s">
        <v>0</v>
      </c>
      <c r="G95" s="10" t="s">
        <v>0</v>
      </c>
      <c r="H95" s="11" t="s">
        <v>0</v>
      </c>
      <c r="I95" s="11" t="s">
        <v>0</v>
      </c>
      <c r="J95" s="11" t="s">
        <v>0</v>
      </c>
      <c r="K95" s="11" t="s">
        <v>0</v>
      </c>
      <c r="L95" s="11"/>
      <c r="M95" s="11"/>
    </row>
    <row r="96" spans="2:13">
      <c r="B96" s="12" t="s">
        <v>151</v>
      </c>
      <c r="C96" s="12">
        <v>1</v>
      </c>
      <c r="D96" s="12" t="s">
        <v>13</v>
      </c>
      <c r="E96" s="12" t="s">
        <v>49</v>
      </c>
      <c r="F96" s="12">
        <v>10</v>
      </c>
      <c r="G96" s="12">
        <v>2015</v>
      </c>
      <c r="H96" s="17"/>
      <c r="I96" s="17"/>
      <c r="J96" s="17"/>
      <c r="K96" s="17"/>
      <c r="L96" s="17"/>
      <c r="M96" s="17"/>
    </row>
    <row r="97" spans="2:13">
      <c r="B97" s="12" t="s">
        <v>47</v>
      </c>
      <c r="C97" s="12">
        <v>1</v>
      </c>
      <c r="D97" s="12" t="s">
        <v>48</v>
      </c>
      <c r="E97" s="12" t="s">
        <v>107</v>
      </c>
      <c r="F97" s="12">
        <v>10</v>
      </c>
      <c r="G97" s="12">
        <v>2017</v>
      </c>
      <c r="H97" s="17"/>
      <c r="I97" s="17"/>
      <c r="J97" s="17"/>
      <c r="K97" s="17"/>
      <c r="L97" s="17"/>
      <c r="M97" s="17"/>
    </row>
    <row r="98" spans="2:13">
      <c r="B98" s="12" t="s">
        <v>47</v>
      </c>
      <c r="C98" s="12">
        <v>1</v>
      </c>
      <c r="D98" s="12" t="s">
        <v>48</v>
      </c>
      <c r="E98" s="12" t="s">
        <v>84</v>
      </c>
      <c r="F98" s="12">
        <v>10</v>
      </c>
      <c r="G98" s="12">
        <v>2028</v>
      </c>
      <c r="H98" s="17"/>
      <c r="I98" s="17"/>
      <c r="J98" s="17"/>
      <c r="K98" s="17"/>
      <c r="L98" s="17"/>
      <c r="M98" s="17"/>
    </row>
    <row r="99" spans="2:13">
      <c r="B99" s="12" t="s">
        <v>52</v>
      </c>
      <c r="C99" s="12">
        <v>2</v>
      </c>
      <c r="D99" s="12" t="s">
        <v>13</v>
      </c>
      <c r="E99" s="12" t="s">
        <v>107</v>
      </c>
      <c r="F99" s="12">
        <v>15</v>
      </c>
      <c r="G99" s="12">
        <v>2022</v>
      </c>
      <c r="H99" s="17"/>
      <c r="I99" s="17"/>
      <c r="J99" s="17"/>
      <c r="K99" s="17"/>
      <c r="L99" s="17"/>
      <c r="M99" s="17"/>
    </row>
    <row r="100" spans="2:13">
      <c r="B100" s="12" t="s">
        <v>77</v>
      </c>
      <c r="C100" s="12">
        <v>7</v>
      </c>
      <c r="D100" s="12" t="s">
        <v>13</v>
      </c>
      <c r="E100" s="12" t="s">
        <v>107</v>
      </c>
      <c r="F100" s="12">
        <v>15</v>
      </c>
      <c r="G100" s="12">
        <v>2022</v>
      </c>
      <c r="H100" s="17"/>
      <c r="I100" s="17"/>
      <c r="J100" s="17"/>
      <c r="K100" s="17"/>
      <c r="L100" s="17"/>
      <c r="M100" s="17"/>
    </row>
    <row r="101" spans="2:13" ht="21">
      <c r="B101" s="12" t="s">
        <v>77</v>
      </c>
      <c r="C101" s="12">
        <v>1</v>
      </c>
      <c r="D101" s="20" t="s">
        <v>256</v>
      </c>
      <c r="E101" s="12" t="s">
        <v>65</v>
      </c>
      <c r="F101" s="12">
        <v>15</v>
      </c>
      <c r="G101" s="12">
        <v>2015</v>
      </c>
      <c r="H101" s="17"/>
      <c r="I101" s="17"/>
      <c r="J101" s="17"/>
      <c r="K101" s="17"/>
      <c r="L101" s="17"/>
      <c r="M101" s="17"/>
    </row>
    <row r="102" spans="2:13">
      <c r="B102" s="12" t="s">
        <v>55</v>
      </c>
      <c r="C102" s="12">
        <v>17</v>
      </c>
      <c r="D102" s="12" t="s">
        <v>13</v>
      </c>
      <c r="E102" s="12" t="s">
        <v>107</v>
      </c>
      <c r="F102" s="12">
        <v>8</v>
      </c>
      <c r="G102" s="12">
        <v>2015</v>
      </c>
      <c r="H102" s="17"/>
      <c r="I102" s="17"/>
      <c r="J102" s="17"/>
      <c r="K102" s="17"/>
      <c r="L102" s="17"/>
      <c r="M102" s="17"/>
    </row>
    <row r="103" spans="2:13">
      <c r="B103" s="12" t="s">
        <v>57</v>
      </c>
      <c r="C103" s="12">
        <v>1</v>
      </c>
      <c r="D103" s="12" t="s">
        <v>13</v>
      </c>
      <c r="E103" s="12" t="s">
        <v>107</v>
      </c>
      <c r="F103" s="12">
        <v>20</v>
      </c>
      <c r="G103" s="12">
        <v>2027</v>
      </c>
      <c r="H103" s="17"/>
      <c r="I103" s="17"/>
      <c r="J103" s="17"/>
      <c r="K103" s="17">
        <v>1</v>
      </c>
      <c r="L103" s="62">
        <f>'Aanschaf nieuw materiaal'!B76</f>
        <v>0</v>
      </c>
      <c r="M103" s="42">
        <f>K103*L103</f>
        <v>0</v>
      </c>
    </row>
    <row r="104" spans="2:13">
      <c r="B104" s="12" t="s">
        <v>58</v>
      </c>
      <c r="C104" s="12">
        <v>3</v>
      </c>
      <c r="D104" s="12" t="s">
        <v>13</v>
      </c>
      <c r="E104" s="12" t="s">
        <v>107</v>
      </c>
      <c r="F104" s="12">
        <v>8</v>
      </c>
      <c r="G104" s="12">
        <v>2015</v>
      </c>
      <c r="H104" s="17"/>
      <c r="I104" s="17"/>
      <c r="J104" s="17"/>
      <c r="K104" s="17"/>
      <c r="L104" s="17"/>
      <c r="M104" s="17"/>
    </row>
    <row r="105" spans="2:13" ht="21">
      <c r="B105" s="12" t="s">
        <v>59</v>
      </c>
      <c r="C105" s="12">
        <v>1</v>
      </c>
      <c r="D105" s="12" t="s">
        <v>61</v>
      </c>
      <c r="E105" s="12" t="s">
        <v>65</v>
      </c>
      <c r="F105" s="12">
        <v>20</v>
      </c>
      <c r="G105" s="12">
        <v>2020</v>
      </c>
      <c r="H105" s="17"/>
      <c r="I105" s="17"/>
      <c r="J105" s="17"/>
      <c r="K105" s="17"/>
      <c r="L105" s="17"/>
      <c r="M105" s="17"/>
    </row>
    <row r="106" spans="2:13">
      <c r="B106" s="12" t="s">
        <v>157</v>
      </c>
      <c r="C106" s="12">
        <v>2</v>
      </c>
      <c r="D106" s="12" t="s">
        <v>13</v>
      </c>
      <c r="E106" s="12" t="s">
        <v>107</v>
      </c>
      <c r="F106" s="12">
        <v>20</v>
      </c>
      <c r="G106" s="12">
        <v>2027</v>
      </c>
      <c r="H106" s="17"/>
      <c r="I106" s="17"/>
      <c r="J106" s="17"/>
      <c r="K106" s="17">
        <v>2</v>
      </c>
      <c r="L106" s="62">
        <f>'Aanschaf nieuw materiaal'!B88</f>
        <v>0</v>
      </c>
      <c r="M106" s="42">
        <f>K106*L106</f>
        <v>0</v>
      </c>
    </row>
    <row r="107" spans="2:13">
      <c r="B107" s="12" t="s">
        <v>62</v>
      </c>
      <c r="C107" s="12">
        <v>4</v>
      </c>
      <c r="D107" s="12" t="s">
        <v>13</v>
      </c>
      <c r="E107" s="12" t="s">
        <v>78</v>
      </c>
      <c r="F107" s="12">
        <v>10</v>
      </c>
      <c r="G107" s="12">
        <v>2024</v>
      </c>
      <c r="H107" s="17">
        <v>4</v>
      </c>
      <c r="I107" s="17"/>
      <c r="J107" s="17"/>
      <c r="K107" s="17"/>
      <c r="L107" s="62">
        <f>'Aanschaf nieuw materiaal'!B65</f>
        <v>0</v>
      </c>
      <c r="M107" s="42">
        <f>H107*L107</f>
        <v>0</v>
      </c>
    </row>
    <row r="108" spans="2:13">
      <c r="B108" s="12" t="s">
        <v>62</v>
      </c>
      <c r="C108" s="12">
        <v>1</v>
      </c>
      <c r="D108" s="12" t="s">
        <v>141</v>
      </c>
      <c r="E108" s="12" t="s">
        <v>78</v>
      </c>
      <c r="F108" s="12">
        <v>10</v>
      </c>
      <c r="G108" s="12">
        <v>2024</v>
      </c>
      <c r="H108" s="17">
        <v>1</v>
      </c>
      <c r="I108" s="17"/>
      <c r="J108" s="17"/>
      <c r="K108" s="17"/>
      <c r="L108" s="62">
        <f>'Aanschaf nieuw materiaal'!B65</f>
        <v>0</v>
      </c>
      <c r="M108" s="42">
        <f>H108*L108</f>
        <v>0</v>
      </c>
    </row>
    <row r="109" spans="2:13">
      <c r="B109" s="12" t="s">
        <v>160</v>
      </c>
      <c r="C109" s="12">
        <v>1</v>
      </c>
      <c r="D109" s="12" t="s">
        <v>13</v>
      </c>
      <c r="E109" s="12" t="s">
        <v>78</v>
      </c>
      <c r="F109" s="12">
        <v>20</v>
      </c>
      <c r="G109" s="12">
        <v>2034</v>
      </c>
      <c r="H109" s="17"/>
      <c r="I109" s="17"/>
      <c r="J109" s="17"/>
      <c r="K109" s="17"/>
      <c r="L109" s="17"/>
      <c r="M109" s="17"/>
    </row>
    <row r="110" spans="2:13" ht="21">
      <c r="L110" s="20" t="s">
        <v>354</v>
      </c>
      <c r="M110" s="42">
        <f>SUM(M4:M109)</f>
        <v>0</v>
      </c>
    </row>
  </sheetData>
  <sheetProtection algorithmName="SHA-512" hashValue="h/QDIl1QOJhIyp6hJ960+6YnOvG6s01OhFhUjsXkxZZyFnnPmh5bJTFQregr9wNw3t5EIHrEVGFOBDlgF/PquQ==" saltValue="0A6OlSpv0L/jPZyBbiysZg==" spinCount="100000" sheet="1" formatCells="0" formatColumns="0" formatRows="0" insertColumns="0" insertRows="0" insertHyperlinks="0" deleteColumns="0" deleteRows="0" sort="0" autoFilter="0" pivotTables="0"/>
  <pageMargins left="0" right="0" top="0" bottom="0" header="0" footer="0"/>
  <pageSetup paperSize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D2C7-3B76-4A9F-84CF-DFB3486BE1E5}">
  <dimension ref="B1:M156"/>
  <sheetViews>
    <sheetView showGridLines="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L31" sqref="L31"/>
    </sheetView>
  </sheetViews>
  <sheetFormatPr defaultColWidth="9.140625" defaultRowHeight="15"/>
  <cols>
    <col min="1" max="1" width="2.85546875" style="1" customWidth="1"/>
    <col min="2" max="2" width="46.42578125" style="1" customWidth="1"/>
    <col min="3" max="3" width="8.140625" style="1" customWidth="1"/>
    <col min="4" max="4" width="12.140625" style="1" customWidth="1"/>
    <col min="5" max="5" width="7.5703125" style="1" customWidth="1"/>
    <col min="6" max="6" width="5.42578125" style="1" customWidth="1"/>
    <col min="7" max="7" width="7.5703125" style="1" customWidth="1"/>
    <col min="8" max="11" width="9.140625" style="1" customWidth="1"/>
    <col min="12" max="16384" width="9.140625" style="1"/>
  </cols>
  <sheetData>
    <row r="1" spans="2:13">
      <c r="B1" s="22" t="s">
        <v>249</v>
      </c>
      <c r="C1" s="2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>
        <v>2024</v>
      </c>
      <c r="I1" s="4">
        <v>2025</v>
      </c>
      <c r="J1" s="4">
        <v>2026</v>
      </c>
      <c r="K1" s="4">
        <v>2027</v>
      </c>
      <c r="L1" s="4"/>
      <c r="M1" s="4"/>
    </row>
    <row r="2" spans="2:13" ht="34.5">
      <c r="B2" s="5" t="s">
        <v>3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23" t="s">
        <v>255</v>
      </c>
      <c r="I2" s="23" t="s">
        <v>255</v>
      </c>
      <c r="J2" s="23" t="s">
        <v>255</v>
      </c>
      <c r="K2" s="23" t="s">
        <v>255</v>
      </c>
      <c r="L2" s="23" t="s">
        <v>345</v>
      </c>
      <c r="M2" s="23" t="s">
        <v>346</v>
      </c>
    </row>
    <row r="3" spans="2:13">
      <c r="B3" s="9" t="s">
        <v>11</v>
      </c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/>
      <c r="M3" s="11"/>
    </row>
    <row r="4" spans="2:13">
      <c r="B4" s="12" t="s">
        <v>12</v>
      </c>
      <c r="C4" s="12">
        <v>1</v>
      </c>
      <c r="D4" s="12" t="s">
        <v>13</v>
      </c>
      <c r="E4" s="12" t="s">
        <v>128</v>
      </c>
      <c r="F4" s="12">
        <v>20</v>
      </c>
      <c r="G4" s="12">
        <v>2028</v>
      </c>
      <c r="H4" s="17"/>
      <c r="I4" s="17"/>
      <c r="J4" s="17"/>
      <c r="K4" s="17"/>
      <c r="L4" s="17"/>
      <c r="M4" s="17"/>
    </row>
    <row r="5" spans="2:13">
      <c r="B5" s="12" t="s">
        <v>15</v>
      </c>
      <c r="C5" s="12">
        <v>1</v>
      </c>
      <c r="D5" s="12" t="s">
        <v>13</v>
      </c>
      <c r="E5" s="12" t="s">
        <v>128</v>
      </c>
      <c r="F5" s="12">
        <v>10</v>
      </c>
      <c r="G5" s="12">
        <v>2018</v>
      </c>
      <c r="H5" s="17"/>
      <c r="I5" s="17"/>
      <c r="J5" s="17"/>
      <c r="K5" s="17"/>
      <c r="L5" s="17"/>
      <c r="M5" s="17"/>
    </row>
    <row r="6" spans="2:13">
      <c r="B6" s="12" t="s">
        <v>16</v>
      </c>
      <c r="C6" s="12">
        <v>1</v>
      </c>
      <c r="D6" s="12" t="s">
        <v>13</v>
      </c>
      <c r="E6" s="12" t="s">
        <v>128</v>
      </c>
      <c r="F6" s="12">
        <v>20</v>
      </c>
      <c r="G6" s="12">
        <v>2028</v>
      </c>
      <c r="H6" s="17"/>
      <c r="I6" s="17"/>
      <c r="J6" s="17"/>
      <c r="K6" s="17"/>
      <c r="L6" s="17"/>
      <c r="M6" s="17"/>
    </row>
    <row r="7" spans="2:13">
      <c r="B7" s="12" t="s">
        <v>85</v>
      </c>
      <c r="C7" s="12">
        <v>1</v>
      </c>
      <c r="D7" s="12" t="s">
        <v>13</v>
      </c>
      <c r="E7" s="12" t="s">
        <v>128</v>
      </c>
      <c r="F7" s="12">
        <v>20</v>
      </c>
      <c r="G7" s="12">
        <v>2028</v>
      </c>
      <c r="H7" s="17"/>
      <c r="I7" s="17"/>
      <c r="J7" s="17"/>
      <c r="K7" s="17"/>
      <c r="L7" s="17"/>
      <c r="M7" s="17"/>
    </row>
    <row r="8" spans="2:13">
      <c r="B8" s="12" t="s">
        <v>18</v>
      </c>
      <c r="C8" s="12">
        <v>10</v>
      </c>
      <c r="D8" s="12" t="s">
        <v>13</v>
      </c>
      <c r="E8" s="12" t="s">
        <v>128</v>
      </c>
      <c r="F8" s="12">
        <v>10</v>
      </c>
      <c r="G8" s="12">
        <v>2018</v>
      </c>
      <c r="H8" s="17"/>
      <c r="I8" s="17"/>
      <c r="J8" s="17"/>
      <c r="K8" s="17"/>
      <c r="L8" s="17"/>
      <c r="M8" s="17"/>
    </row>
    <row r="9" spans="2:13">
      <c r="B9" s="12" t="s">
        <v>20</v>
      </c>
      <c r="C9" s="12">
        <v>7</v>
      </c>
      <c r="D9" s="12" t="s">
        <v>13</v>
      </c>
      <c r="E9" s="12" t="s">
        <v>128</v>
      </c>
      <c r="F9" s="12">
        <v>20</v>
      </c>
      <c r="G9" s="12">
        <v>2028</v>
      </c>
      <c r="H9" s="17"/>
      <c r="I9" s="17"/>
      <c r="J9" s="17"/>
      <c r="K9" s="17"/>
      <c r="L9" s="17"/>
      <c r="M9" s="17"/>
    </row>
    <row r="10" spans="2:13">
      <c r="B10" s="12" t="s">
        <v>129</v>
      </c>
      <c r="C10" s="12">
        <v>2</v>
      </c>
      <c r="D10" s="12" t="s">
        <v>13</v>
      </c>
      <c r="E10" s="12" t="s">
        <v>128</v>
      </c>
      <c r="F10" s="12">
        <v>20</v>
      </c>
      <c r="G10" s="12">
        <v>2028</v>
      </c>
      <c r="H10" s="17"/>
      <c r="I10" s="17"/>
      <c r="J10" s="17"/>
      <c r="K10" s="17"/>
      <c r="L10" s="17"/>
      <c r="M10" s="17"/>
    </row>
    <row r="11" spans="2:13">
      <c r="B11" s="12" t="s">
        <v>21</v>
      </c>
      <c r="C11" s="12">
        <v>7</v>
      </c>
      <c r="D11" s="12" t="s">
        <v>13</v>
      </c>
      <c r="E11" s="12" t="s">
        <v>128</v>
      </c>
      <c r="F11" s="12">
        <v>20</v>
      </c>
      <c r="G11" s="12">
        <v>2028</v>
      </c>
      <c r="H11" s="17"/>
      <c r="I11" s="17"/>
      <c r="J11" s="17"/>
      <c r="K11" s="17"/>
      <c r="L11" s="17"/>
      <c r="M11" s="17"/>
    </row>
    <row r="12" spans="2:13">
      <c r="B12" s="12" t="s">
        <v>22</v>
      </c>
      <c r="C12" s="12">
        <v>1</v>
      </c>
      <c r="D12" s="12" t="s">
        <v>13</v>
      </c>
      <c r="E12" s="12" t="s">
        <v>128</v>
      </c>
      <c r="F12" s="12">
        <v>10</v>
      </c>
      <c r="G12" s="12">
        <v>2018</v>
      </c>
      <c r="H12" s="17"/>
      <c r="I12" s="17"/>
      <c r="J12" s="17"/>
      <c r="K12" s="17"/>
      <c r="L12" s="17"/>
      <c r="M12" s="17"/>
    </row>
    <row r="13" spans="2:13">
      <c r="B13" s="12" t="s">
        <v>130</v>
      </c>
      <c r="C13" s="12">
        <v>14</v>
      </c>
      <c r="D13" s="12" t="s">
        <v>13</v>
      </c>
      <c r="E13" s="12" t="s">
        <v>128</v>
      </c>
      <c r="F13" s="12">
        <v>0</v>
      </c>
      <c r="G13" s="12">
        <v>2008</v>
      </c>
      <c r="H13" s="17"/>
      <c r="I13" s="17"/>
      <c r="J13" s="17"/>
      <c r="K13" s="17"/>
      <c r="L13" s="17"/>
      <c r="M13" s="17"/>
    </row>
    <row r="14" spans="2:13">
      <c r="B14" s="12" t="s">
        <v>131</v>
      </c>
      <c r="C14" s="12">
        <v>3</v>
      </c>
      <c r="D14" s="12" t="s">
        <v>13</v>
      </c>
      <c r="E14" s="12" t="s">
        <v>128</v>
      </c>
      <c r="F14" s="12">
        <v>10</v>
      </c>
      <c r="G14" s="12">
        <v>2018</v>
      </c>
      <c r="H14" s="17"/>
      <c r="I14" s="17"/>
      <c r="J14" s="17"/>
      <c r="K14" s="17"/>
      <c r="L14" s="17"/>
      <c r="M14" s="17"/>
    </row>
    <row r="15" spans="2:13">
      <c r="B15" s="12" t="s">
        <v>132</v>
      </c>
      <c r="C15" s="12">
        <v>2</v>
      </c>
      <c r="D15" s="12" t="s">
        <v>13</v>
      </c>
      <c r="E15" s="12" t="s">
        <v>128</v>
      </c>
      <c r="F15" s="12">
        <v>10</v>
      </c>
      <c r="G15" s="12">
        <v>2018</v>
      </c>
      <c r="H15" s="17"/>
      <c r="I15" s="17"/>
      <c r="J15" s="17"/>
      <c r="K15" s="17"/>
      <c r="L15" s="17"/>
      <c r="M15" s="17"/>
    </row>
    <row r="16" spans="2:13">
      <c r="B16" s="12" t="s">
        <v>27</v>
      </c>
      <c r="C16" s="12">
        <v>2</v>
      </c>
      <c r="D16" s="12" t="s">
        <v>13</v>
      </c>
      <c r="E16" s="12" t="s">
        <v>128</v>
      </c>
      <c r="F16" s="12">
        <v>10</v>
      </c>
      <c r="G16" s="12">
        <v>2018</v>
      </c>
      <c r="H16" s="17"/>
      <c r="I16" s="17"/>
      <c r="J16" s="17"/>
      <c r="K16" s="17"/>
      <c r="L16" s="17"/>
      <c r="M16" s="17"/>
    </row>
    <row r="17" spans="2:13">
      <c r="B17" s="12" t="s">
        <v>28</v>
      </c>
      <c r="C17" s="12">
        <v>1</v>
      </c>
      <c r="D17" s="12" t="s">
        <v>13</v>
      </c>
      <c r="E17" s="12" t="s">
        <v>128</v>
      </c>
      <c r="F17" s="12">
        <v>10</v>
      </c>
      <c r="G17" s="12">
        <v>2018</v>
      </c>
      <c r="H17" s="17"/>
      <c r="I17" s="17"/>
      <c r="J17" s="17"/>
      <c r="K17" s="17"/>
      <c r="L17" s="17"/>
      <c r="M17" s="17"/>
    </row>
    <row r="18" spans="2:13">
      <c r="B18" s="12" t="s">
        <v>133</v>
      </c>
      <c r="C18" s="12">
        <v>1</v>
      </c>
      <c r="D18" s="12" t="s">
        <v>13</v>
      </c>
      <c r="E18" s="12" t="s">
        <v>128</v>
      </c>
      <c r="F18" s="12">
        <v>20</v>
      </c>
      <c r="G18" s="12">
        <v>2028</v>
      </c>
      <c r="H18" s="17"/>
      <c r="I18" s="17"/>
      <c r="J18" s="17"/>
      <c r="K18" s="17"/>
      <c r="L18" s="17"/>
      <c r="M18" s="17"/>
    </row>
    <row r="19" spans="2:13">
      <c r="B19" s="9" t="s">
        <v>29</v>
      </c>
      <c r="C19" s="10" t="s">
        <v>0</v>
      </c>
      <c r="D19" s="10" t="s">
        <v>0</v>
      </c>
      <c r="E19" s="10" t="s">
        <v>0</v>
      </c>
      <c r="F19" s="10" t="s">
        <v>0</v>
      </c>
      <c r="G19" s="10" t="s">
        <v>0</v>
      </c>
      <c r="H19" s="11" t="s">
        <v>0</v>
      </c>
      <c r="I19" s="11" t="s">
        <v>0</v>
      </c>
      <c r="J19" s="11" t="s">
        <v>0</v>
      </c>
      <c r="K19" s="11" t="s">
        <v>0</v>
      </c>
      <c r="L19" s="11"/>
      <c r="M19" s="11"/>
    </row>
    <row r="20" spans="2:13">
      <c r="B20" s="12" t="s">
        <v>30</v>
      </c>
      <c r="C20" s="12">
        <v>1</v>
      </c>
      <c r="D20" s="12" t="s">
        <v>13</v>
      </c>
      <c r="E20" s="12" t="s">
        <v>128</v>
      </c>
      <c r="F20" s="12">
        <v>20</v>
      </c>
      <c r="G20" s="12">
        <v>2028</v>
      </c>
      <c r="H20" s="17"/>
      <c r="I20" s="17"/>
      <c r="J20" s="17"/>
      <c r="K20" s="17"/>
      <c r="L20" s="17"/>
      <c r="M20" s="17"/>
    </row>
    <row r="21" spans="2:13">
      <c r="B21" s="12" t="s">
        <v>31</v>
      </c>
      <c r="C21" s="12">
        <v>1</v>
      </c>
      <c r="D21" s="12" t="s">
        <v>13</v>
      </c>
      <c r="E21" s="12" t="s">
        <v>128</v>
      </c>
      <c r="F21" s="12">
        <v>20</v>
      </c>
      <c r="G21" s="12">
        <v>2028</v>
      </c>
      <c r="H21" s="17"/>
      <c r="I21" s="17"/>
      <c r="J21" s="17"/>
      <c r="K21" s="17"/>
      <c r="L21" s="17"/>
      <c r="M21" s="17"/>
    </row>
    <row r="22" spans="2:13" ht="21">
      <c r="B22" s="12" t="s">
        <v>134</v>
      </c>
      <c r="C22" s="12">
        <v>4</v>
      </c>
      <c r="D22" s="12" t="s">
        <v>13</v>
      </c>
      <c r="E22" s="12" t="s">
        <v>128</v>
      </c>
      <c r="F22" s="12">
        <v>20</v>
      </c>
      <c r="G22" s="12">
        <v>2028</v>
      </c>
      <c r="H22" s="17"/>
      <c r="I22" s="17"/>
      <c r="J22" s="17"/>
      <c r="K22" s="17"/>
      <c r="L22" s="17"/>
      <c r="M22" s="17"/>
    </row>
    <row r="23" spans="2:13" ht="21">
      <c r="B23" s="12" t="s">
        <v>33</v>
      </c>
      <c r="C23" s="12">
        <v>2</v>
      </c>
      <c r="D23" s="12" t="s">
        <v>13</v>
      </c>
      <c r="E23" s="12" t="s">
        <v>128</v>
      </c>
      <c r="F23" s="12">
        <v>20</v>
      </c>
      <c r="G23" s="12">
        <v>2028</v>
      </c>
      <c r="H23" s="17"/>
      <c r="I23" s="17"/>
      <c r="J23" s="17"/>
      <c r="K23" s="17"/>
      <c r="L23" s="17"/>
      <c r="M23" s="17"/>
    </row>
    <row r="24" spans="2:13">
      <c r="B24" s="9" t="s">
        <v>34</v>
      </c>
      <c r="C24" s="10" t="s">
        <v>0</v>
      </c>
      <c r="D24" s="10" t="s">
        <v>0</v>
      </c>
      <c r="E24" s="10" t="s">
        <v>0</v>
      </c>
      <c r="F24" s="10" t="s">
        <v>0</v>
      </c>
      <c r="G24" s="10" t="s">
        <v>0</v>
      </c>
      <c r="H24" s="11" t="s">
        <v>0</v>
      </c>
      <c r="I24" s="11" t="s">
        <v>0</v>
      </c>
      <c r="J24" s="11" t="s">
        <v>0</v>
      </c>
      <c r="K24" s="11" t="s">
        <v>0</v>
      </c>
      <c r="L24" s="11"/>
      <c r="M24" s="11"/>
    </row>
    <row r="25" spans="2:13">
      <c r="B25" s="12" t="s">
        <v>35</v>
      </c>
      <c r="C25" s="12">
        <v>16</v>
      </c>
      <c r="D25" s="12" t="s">
        <v>13</v>
      </c>
      <c r="E25" s="12" t="s">
        <v>128</v>
      </c>
      <c r="F25" s="12">
        <v>30</v>
      </c>
      <c r="G25" s="12">
        <v>2038</v>
      </c>
      <c r="H25" s="13"/>
      <c r="I25" s="13"/>
      <c r="J25" s="13"/>
      <c r="K25" s="13"/>
      <c r="L25" s="13"/>
      <c r="M25" s="13"/>
    </row>
    <row r="26" spans="2:13" ht="21">
      <c r="B26" s="12" t="s">
        <v>135</v>
      </c>
      <c r="C26" s="12">
        <v>4</v>
      </c>
      <c r="D26" s="12" t="s">
        <v>13</v>
      </c>
      <c r="E26" s="12" t="s">
        <v>128</v>
      </c>
      <c r="F26" s="12">
        <v>30</v>
      </c>
      <c r="G26" s="12">
        <v>2038</v>
      </c>
      <c r="H26" s="13"/>
      <c r="I26" s="13"/>
      <c r="J26" s="13"/>
      <c r="K26" s="13"/>
      <c r="L26" s="13"/>
      <c r="M26" s="13"/>
    </row>
    <row r="27" spans="2:13">
      <c r="B27" s="12" t="s">
        <v>37</v>
      </c>
      <c r="C27" s="12">
        <v>4</v>
      </c>
      <c r="D27" s="12" t="s">
        <v>13</v>
      </c>
      <c r="E27" s="12" t="s">
        <v>128</v>
      </c>
      <c r="F27" s="12">
        <v>30</v>
      </c>
      <c r="G27" s="12">
        <v>2038</v>
      </c>
      <c r="H27" s="13"/>
      <c r="I27" s="13"/>
      <c r="J27" s="13"/>
      <c r="K27" s="13"/>
      <c r="L27" s="13"/>
      <c r="M27" s="13"/>
    </row>
    <row r="28" spans="2:13">
      <c r="B28" s="12" t="s">
        <v>136</v>
      </c>
      <c r="C28" s="12">
        <v>1</v>
      </c>
      <c r="D28" s="12" t="s">
        <v>13</v>
      </c>
      <c r="E28" s="12" t="s">
        <v>128</v>
      </c>
      <c r="F28" s="12">
        <v>15</v>
      </c>
      <c r="G28" s="12">
        <v>2023</v>
      </c>
      <c r="H28" s="13"/>
      <c r="I28" s="13"/>
      <c r="J28" s="13"/>
      <c r="K28" s="13"/>
      <c r="L28" s="13"/>
      <c r="M28" s="13"/>
    </row>
    <row r="29" spans="2:13">
      <c r="B29" s="12" t="s">
        <v>137</v>
      </c>
      <c r="C29" s="12">
        <v>2</v>
      </c>
      <c r="D29" s="12" t="s">
        <v>13</v>
      </c>
      <c r="E29" s="12" t="s">
        <v>128</v>
      </c>
      <c r="F29" s="12">
        <v>15</v>
      </c>
      <c r="G29" s="12">
        <v>2023</v>
      </c>
      <c r="H29" s="13"/>
      <c r="I29" s="13"/>
      <c r="J29" s="13"/>
      <c r="K29" s="13"/>
      <c r="L29" s="13"/>
      <c r="M29" s="13"/>
    </row>
    <row r="30" spans="2:13">
      <c r="B30" s="12" t="s">
        <v>39</v>
      </c>
      <c r="C30" s="12">
        <v>2</v>
      </c>
      <c r="D30" s="12" t="s">
        <v>13</v>
      </c>
      <c r="E30" s="12" t="s">
        <v>128</v>
      </c>
      <c r="F30" s="12">
        <v>15</v>
      </c>
      <c r="G30" s="12">
        <v>2023</v>
      </c>
      <c r="H30" s="13"/>
      <c r="I30" s="13"/>
      <c r="J30" s="13"/>
      <c r="K30" s="13"/>
      <c r="L30" s="13"/>
      <c r="M30" s="13"/>
    </row>
    <row r="31" spans="2:13">
      <c r="B31" s="12" t="s">
        <v>40</v>
      </c>
      <c r="C31" s="12">
        <v>1</v>
      </c>
      <c r="D31" s="12" t="s">
        <v>13</v>
      </c>
      <c r="E31" s="12" t="s">
        <v>128</v>
      </c>
      <c r="F31" s="12">
        <v>5</v>
      </c>
      <c r="G31" s="12">
        <v>2013</v>
      </c>
      <c r="H31" s="13"/>
      <c r="I31" s="13"/>
      <c r="J31" s="17">
        <v>1</v>
      </c>
      <c r="K31" s="13"/>
      <c r="L31" s="62">
        <f>'Aanschaf nieuw materiaal'!B34</f>
        <v>0</v>
      </c>
      <c r="M31" s="42">
        <f>J31*L31</f>
        <v>0</v>
      </c>
    </row>
    <row r="32" spans="2:13">
      <c r="B32" s="12" t="s">
        <v>41</v>
      </c>
      <c r="C32" s="12">
        <v>3</v>
      </c>
      <c r="D32" s="12" t="s">
        <v>13</v>
      </c>
      <c r="E32" s="12" t="s">
        <v>128</v>
      </c>
      <c r="F32" s="12">
        <v>5</v>
      </c>
      <c r="G32" s="12">
        <v>2013</v>
      </c>
      <c r="H32" s="13"/>
      <c r="I32" s="13"/>
      <c r="J32" s="17">
        <v>3</v>
      </c>
      <c r="K32" s="13"/>
      <c r="L32" s="62">
        <f>'Aanschaf nieuw materiaal'!B35</f>
        <v>0</v>
      </c>
      <c r="M32" s="42">
        <f>J32*L32</f>
        <v>0</v>
      </c>
    </row>
    <row r="33" spans="2:13">
      <c r="B33" s="12" t="s">
        <v>42</v>
      </c>
      <c r="C33" s="12">
        <v>3</v>
      </c>
      <c r="D33" s="12" t="s">
        <v>13</v>
      </c>
      <c r="E33" s="12" t="s">
        <v>128</v>
      </c>
      <c r="F33" s="12">
        <v>0</v>
      </c>
      <c r="G33" s="12">
        <v>2008</v>
      </c>
      <c r="H33" s="13"/>
      <c r="I33" s="13"/>
      <c r="J33" s="13"/>
      <c r="K33" s="13"/>
      <c r="L33" s="13"/>
      <c r="M33" s="13"/>
    </row>
    <row r="34" spans="2:13">
      <c r="B34" s="12" t="s">
        <v>75</v>
      </c>
      <c r="C34" s="12">
        <v>4</v>
      </c>
      <c r="D34" s="12" t="s">
        <v>13</v>
      </c>
      <c r="E34" s="12" t="s">
        <v>128</v>
      </c>
      <c r="F34" s="12">
        <v>15</v>
      </c>
      <c r="G34" s="12">
        <v>2023</v>
      </c>
      <c r="H34" s="13"/>
      <c r="I34" s="13"/>
      <c r="J34" s="13"/>
      <c r="K34" s="13"/>
      <c r="L34" s="13"/>
      <c r="M34" s="13"/>
    </row>
    <row r="35" spans="2:13">
      <c r="B35" s="9" t="s">
        <v>43</v>
      </c>
      <c r="C35" s="10" t="s">
        <v>0</v>
      </c>
      <c r="D35" s="10" t="s">
        <v>0</v>
      </c>
      <c r="E35" s="10" t="s">
        <v>0</v>
      </c>
      <c r="F35" s="10" t="s">
        <v>0</v>
      </c>
      <c r="G35" s="10" t="s">
        <v>0</v>
      </c>
      <c r="H35" s="11" t="s">
        <v>0</v>
      </c>
      <c r="I35" s="11" t="s">
        <v>0</v>
      </c>
      <c r="J35" s="11" t="s">
        <v>0</v>
      </c>
      <c r="K35" s="11" t="s">
        <v>0</v>
      </c>
      <c r="L35" s="11"/>
      <c r="M35" s="11"/>
    </row>
    <row r="36" spans="2:13">
      <c r="B36" s="12" t="s">
        <v>44</v>
      </c>
      <c r="C36" s="12">
        <v>1</v>
      </c>
      <c r="D36" s="12" t="s">
        <v>45</v>
      </c>
      <c r="E36" s="12" t="s">
        <v>128</v>
      </c>
      <c r="F36" s="12">
        <v>10</v>
      </c>
      <c r="G36" s="12">
        <v>2018</v>
      </c>
      <c r="H36" s="17"/>
      <c r="I36" s="17"/>
      <c r="J36" s="17"/>
      <c r="K36" s="17"/>
      <c r="L36" s="17"/>
      <c r="M36" s="17"/>
    </row>
    <row r="37" spans="2:13">
      <c r="B37" s="12" t="s">
        <v>47</v>
      </c>
      <c r="C37" s="12">
        <v>2</v>
      </c>
      <c r="D37" s="12" t="s">
        <v>48</v>
      </c>
      <c r="E37" s="12" t="s">
        <v>24</v>
      </c>
      <c r="F37" s="12">
        <v>10</v>
      </c>
      <c r="G37" s="12">
        <v>2027</v>
      </c>
      <c r="H37" s="17"/>
      <c r="I37" s="17"/>
      <c r="J37" s="17"/>
      <c r="K37" s="17">
        <v>2</v>
      </c>
      <c r="L37" s="62">
        <f>'Aanschaf nieuw materiaal'!B86</f>
        <v>0</v>
      </c>
      <c r="M37" s="42">
        <f>K37*L37</f>
        <v>0</v>
      </c>
    </row>
    <row r="38" spans="2:13">
      <c r="B38" s="12" t="s">
        <v>47</v>
      </c>
      <c r="C38" s="12">
        <v>1</v>
      </c>
      <c r="D38" s="12" t="s">
        <v>48</v>
      </c>
      <c r="E38" s="12" t="s">
        <v>128</v>
      </c>
      <c r="F38" s="12">
        <v>10</v>
      </c>
      <c r="G38" s="12">
        <v>2018</v>
      </c>
      <c r="H38" s="17"/>
      <c r="I38" s="17"/>
      <c r="J38" s="17"/>
      <c r="K38" s="17"/>
      <c r="L38" s="17"/>
      <c r="M38" s="17"/>
    </row>
    <row r="39" spans="2:13">
      <c r="B39" s="12" t="s">
        <v>138</v>
      </c>
      <c r="C39" s="12">
        <v>1</v>
      </c>
      <c r="D39" s="12" t="s">
        <v>48</v>
      </c>
      <c r="E39" s="12" t="s">
        <v>128</v>
      </c>
      <c r="F39" s="12">
        <v>10</v>
      </c>
      <c r="G39" s="12">
        <v>2018</v>
      </c>
      <c r="H39" s="17"/>
      <c r="I39" s="17"/>
      <c r="J39" s="17"/>
      <c r="K39" s="17"/>
      <c r="L39" s="17"/>
      <c r="M39" s="17"/>
    </row>
    <row r="40" spans="2:13">
      <c r="B40" s="12" t="s">
        <v>52</v>
      </c>
      <c r="C40" s="12">
        <v>3</v>
      </c>
      <c r="D40" s="12" t="s">
        <v>13</v>
      </c>
      <c r="E40" s="12" t="s">
        <v>128</v>
      </c>
      <c r="F40" s="12">
        <v>15</v>
      </c>
      <c r="G40" s="12">
        <v>2023</v>
      </c>
      <c r="H40" s="17"/>
      <c r="I40" s="17"/>
      <c r="J40" s="17"/>
      <c r="K40" s="17"/>
      <c r="L40" s="17"/>
      <c r="M40" s="17"/>
    </row>
    <row r="41" spans="2:13">
      <c r="B41" s="12" t="s">
        <v>108</v>
      </c>
      <c r="C41" s="12">
        <v>2</v>
      </c>
      <c r="D41" s="12" t="s">
        <v>13</v>
      </c>
      <c r="E41" s="12" t="s">
        <v>128</v>
      </c>
      <c r="F41" s="12">
        <v>15</v>
      </c>
      <c r="G41" s="12">
        <v>2023</v>
      </c>
      <c r="H41" s="17"/>
      <c r="I41" s="17"/>
      <c r="J41" s="17"/>
      <c r="K41" s="17"/>
      <c r="L41" s="17"/>
      <c r="M41" s="17"/>
    </row>
    <row r="42" spans="2:13">
      <c r="B42" s="12" t="s">
        <v>54</v>
      </c>
      <c r="C42" s="12">
        <v>6</v>
      </c>
      <c r="D42" s="12" t="s">
        <v>13</v>
      </c>
      <c r="E42" s="12" t="s">
        <v>128</v>
      </c>
      <c r="F42" s="12">
        <v>15</v>
      </c>
      <c r="G42" s="12">
        <v>2023</v>
      </c>
      <c r="H42" s="17"/>
      <c r="I42" s="17"/>
      <c r="J42" s="17"/>
      <c r="K42" s="17"/>
      <c r="L42" s="17"/>
      <c r="M42" s="17"/>
    </row>
    <row r="43" spans="2:13">
      <c r="B43" s="12" t="s">
        <v>139</v>
      </c>
      <c r="C43" s="12">
        <v>11</v>
      </c>
      <c r="D43" s="12" t="s">
        <v>13</v>
      </c>
      <c r="E43" s="12" t="s">
        <v>128</v>
      </c>
      <c r="F43" s="12">
        <v>8</v>
      </c>
      <c r="G43" s="12">
        <v>2016</v>
      </c>
      <c r="H43" s="17"/>
      <c r="I43" s="17"/>
      <c r="J43" s="17"/>
      <c r="K43" s="17"/>
      <c r="L43" s="17"/>
      <c r="M43" s="17"/>
    </row>
    <row r="44" spans="2:13">
      <c r="B44" s="12" t="s">
        <v>140</v>
      </c>
      <c r="C44" s="12">
        <v>1</v>
      </c>
      <c r="D44" s="12" t="s">
        <v>13</v>
      </c>
      <c r="E44" s="12" t="s">
        <v>128</v>
      </c>
      <c r="F44" s="12">
        <v>20</v>
      </c>
      <c r="G44" s="12">
        <v>2028</v>
      </c>
      <c r="H44" s="17"/>
      <c r="I44" s="17"/>
      <c r="J44" s="17"/>
      <c r="K44" s="17"/>
      <c r="L44" s="17"/>
      <c r="M44" s="17"/>
    </row>
    <row r="45" spans="2:13">
      <c r="B45" s="12" t="s">
        <v>58</v>
      </c>
      <c r="C45" s="12">
        <v>3</v>
      </c>
      <c r="D45" s="12" t="s">
        <v>13</v>
      </c>
      <c r="E45" s="12" t="s">
        <v>128</v>
      </c>
      <c r="F45" s="12">
        <v>8</v>
      </c>
      <c r="G45" s="12">
        <v>2016</v>
      </c>
      <c r="H45" s="17"/>
      <c r="I45" s="17"/>
      <c r="J45" s="17"/>
      <c r="K45" s="17"/>
      <c r="L45" s="17"/>
      <c r="M45" s="17"/>
    </row>
    <row r="46" spans="2:13">
      <c r="B46" s="12" t="s">
        <v>62</v>
      </c>
      <c r="C46" s="12">
        <v>1</v>
      </c>
      <c r="D46" s="12" t="s">
        <v>13</v>
      </c>
      <c r="E46" s="12" t="s">
        <v>128</v>
      </c>
      <c r="F46" s="12">
        <v>10</v>
      </c>
      <c r="G46" s="12">
        <v>2018</v>
      </c>
      <c r="H46" s="17"/>
      <c r="I46" s="17"/>
      <c r="J46" s="17"/>
      <c r="K46" s="17"/>
      <c r="L46" s="17"/>
      <c r="M46" s="17"/>
    </row>
    <row r="47" spans="2:13">
      <c r="B47" s="12" t="s">
        <v>62</v>
      </c>
      <c r="C47" s="12">
        <v>1</v>
      </c>
      <c r="D47" s="12" t="s">
        <v>141</v>
      </c>
      <c r="E47" s="12" t="s">
        <v>128</v>
      </c>
      <c r="F47" s="12">
        <v>10</v>
      </c>
      <c r="G47" s="12">
        <v>2018</v>
      </c>
      <c r="H47" s="17"/>
      <c r="I47" s="17"/>
      <c r="J47" s="17"/>
      <c r="K47" s="17"/>
      <c r="L47" s="17"/>
      <c r="M47" s="17"/>
    </row>
    <row r="48" spans="2:13">
      <c r="B48" s="12" t="s">
        <v>142</v>
      </c>
      <c r="C48" s="12">
        <v>6</v>
      </c>
      <c r="D48" s="12" t="s">
        <v>13</v>
      </c>
      <c r="E48" s="12" t="s">
        <v>128</v>
      </c>
      <c r="F48" s="12">
        <v>10</v>
      </c>
      <c r="G48" s="12">
        <v>2018</v>
      </c>
      <c r="H48" s="17"/>
      <c r="I48" s="17"/>
      <c r="J48" s="17"/>
      <c r="K48" s="17"/>
      <c r="L48" s="17"/>
      <c r="M48" s="17"/>
    </row>
    <row r="49" spans="2:13">
      <c r="B49" s="12" t="s">
        <v>143</v>
      </c>
      <c r="C49" s="12">
        <v>1</v>
      </c>
      <c r="D49" s="12" t="s">
        <v>64</v>
      </c>
      <c r="E49" s="12" t="s">
        <v>128</v>
      </c>
      <c r="F49" s="12">
        <v>10</v>
      </c>
      <c r="G49" s="12">
        <v>2018</v>
      </c>
      <c r="H49" s="17"/>
      <c r="I49" s="17"/>
      <c r="J49" s="17"/>
      <c r="K49" s="17"/>
      <c r="L49" s="17"/>
      <c r="M49" s="17"/>
    </row>
    <row r="50" spans="2:13">
      <c r="B50" s="12" t="s">
        <v>67</v>
      </c>
      <c r="C50" s="12">
        <v>1</v>
      </c>
      <c r="D50" s="12" t="s">
        <v>13</v>
      </c>
      <c r="E50" s="12" t="s">
        <v>128</v>
      </c>
      <c r="F50" s="12">
        <v>20</v>
      </c>
      <c r="G50" s="12">
        <v>2028</v>
      </c>
      <c r="H50" s="17"/>
      <c r="I50" s="17"/>
      <c r="J50" s="17"/>
      <c r="K50" s="17"/>
      <c r="L50" s="17"/>
      <c r="M50" s="17"/>
    </row>
    <row r="51" spans="2:13">
      <c r="B51" s="12"/>
      <c r="C51" s="12"/>
      <c r="D51" s="12"/>
      <c r="E51" s="12"/>
      <c r="F51" s="12"/>
      <c r="G51" s="12"/>
      <c r="H51" s="25"/>
      <c r="I51" s="25"/>
      <c r="J51" s="25"/>
      <c r="K51" s="25"/>
      <c r="L51" s="25"/>
      <c r="M51" s="25"/>
    </row>
    <row r="52" spans="2:13">
      <c r="B52" s="22" t="s">
        <v>253</v>
      </c>
      <c r="C52" s="2" t="s">
        <v>0</v>
      </c>
      <c r="D52" s="3" t="s">
        <v>0</v>
      </c>
      <c r="E52" s="3" t="s">
        <v>0</v>
      </c>
      <c r="F52" s="3" t="s">
        <v>0</v>
      </c>
      <c r="G52" s="3" t="s">
        <v>0</v>
      </c>
      <c r="H52" s="4">
        <v>2024</v>
      </c>
      <c r="I52" s="4">
        <v>2025</v>
      </c>
      <c r="J52" s="4">
        <v>2026</v>
      </c>
      <c r="K52" s="4">
        <v>2027</v>
      </c>
      <c r="L52" s="4"/>
      <c r="M52" s="4"/>
    </row>
    <row r="53" spans="2:13" ht="34.5">
      <c r="B53" s="5" t="s">
        <v>3</v>
      </c>
      <c r="C53" s="6" t="s">
        <v>5</v>
      </c>
      <c r="D53" s="7" t="s">
        <v>6</v>
      </c>
      <c r="E53" s="7" t="s">
        <v>7</v>
      </c>
      <c r="F53" s="7" t="s">
        <v>8</v>
      </c>
      <c r="G53" s="7" t="s">
        <v>9</v>
      </c>
      <c r="H53" s="23" t="s">
        <v>255</v>
      </c>
      <c r="I53" s="23" t="s">
        <v>255</v>
      </c>
      <c r="J53" s="23" t="s">
        <v>255</v>
      </c>
      <c r="K53" s="23" t="s">
        <v>255</v>
      </c>
      <c r="L53" s="23" t="s">
        <v>345</v>
      </c>
      <c r="M53" s="23" t="s">
        <v>346</v>
      </c>
    </row>
    <row r="54" spans="2:13">
      <c r="B54" s="9" t="s">
        <v>11</v>
      </c>
      <c r="C54" s="10" t="s">
        <v>0</v>
      </c>
      <c r="D54" s="10" t="s">
        <v>0</v>
      </c>
      <c r="E54" s="10" t="s">
        <v>0</v>
      </c>
      <c r="F54" s="10" t="s">
        <v>0</v>
      </c>
      <c r="G54" s="10" t="s">
        <v>0</v>
      </c>
      <c r="H54" s="11" t="s">
        <v>0</v>
      </c>
      <c r="I54" s="11" t="s">
        <v>0</v>
      </c>
      <c r="J54" s="11" t="s">
        <v>0</v>
      </c>
      <c r="K54" s="11" t="s">
        <v>0</v>
      </c>
      <c r="L54" s="11"/>
      <c r="M54" s="11"/>
    </row>
    <row r="55" spans="2:13">
      <c r="B55" s="12" t="s">
        <v>81</v>
      </c>
      <c r="C55" s="12">
        <v>1</v>
      </c>
      <c r="D55" s="12" t="s">
        <v>13</v>
      </c>
      <c r="E55" s="12" t="s">
        <v>128</v>
      </c>
      <c r="F55" s="12">
        <v>20</v>
      </c>
      <c r="G55" s="12">
        <v>2028</v>
      </c>
      <c r="H55" s="17"/>
      <c r="I55" s="17"/>
      <c r="J55" s="17"/>
      <c r="K55" s="17"/>
      <c r="L55" s="17"/>
      <c r="M55" s="17"/>
    </row>
    <row r="56" spans="2:13">
      <c r="B56" s="12" t="s">
        <v>15</v>
      </c>
      <c r="C56" s="12">
        <v>1</v>
      </c>
      <c r="D56" s="12" t="s">
        <v>13</v>
      </c>
      <c r="E56" s="12" t="s">
        <v>128</v>
      </c>
      <c r="F56" s="12">
        <v>10</v>
      </c>
      <c r="G56" s="12">
        <v>2018</v>
      </c>
      <c r="H56" s="17"/>
      <c r="I56" s="17"/>
      <c r="J56" s="17"/>
      <c r="K56" s="17"/>
      <c r="L56" s="17"/>
      <c r="M56" s="17"/>
    </row>
    <row r="57" spans="2:13">
      <c r="B57" s="12" t="s">
        <v>16</v>
      </c>
      <c r="C57" s="12">
        <v>1</v>
      </c>
      <c r="D57" s="12" t="s">
        <v>13</v>
      </c>
      <c r="E57" s="12" t="s">
        <v>128</v>
      </c>
      <c r="F57" s="12">
        <v>20</v>
      </c>
      <c r="G57" s="12">
        <v>2028</v>
      </c>
      <c r="H57" s="17"/>
      <c r="I57" s="17"/>
      <c r="J57" s="17"/>
      <c r="K57" s="17"/>
      <c r="L57" s="17"/>
      <c r="M57" s="17"/>
    </row>
    <row r="58" spans="2:13">
      <c r="B58" s="12" t="s">
        <v>85</v>
      </c>
      <c r="C58" s="12">
        <v>1</v>
      </c>
      <c r="D58" s="12" t="s">
        <v>13</v>
      </c>
      <c r="E58" s="12" t="s">
        <v>128</v>
      </c>
      <c r="F58" s="12">
        <v>20</v>
      </c>
      <c r="G58" s="12">
        <v>2028</v>
      </c>
      <c r="H58" s="17"/>
      <c r="I58" s="17"/>
      <c r="J58" s="17"/>
      <c r="K58" s="17"/>
      <c r="L58" s="17"/>
      <c r="M58" s="17"/>
    </row>
    <row r="59" spans="2:13">
      <c r="B59" s="12" t="s">
        <v>18</v>
      </c>
      <c r="C59" s="12">
        <v>12</v>
      </c>
      <c r="D59" s="12" t="s">
        <v>13</v>
      </c>
      <c r="E59" s="12" t="s">
        <v>128</v>
      </c>
      <c r="F59" s="12">
        <v>10</v>
      </c>
      <c r="G59" s="12">
        <v>2018</v>
      </c>
      <c r="H59" s="17"/>
      <c r="I59" s="17"/>
      <c r="J59" s="17"/>
      <c r="K59" s="17"/>
      <c r="L59" s="17"/>
      <c r="M59" s="17"/>
    </row>
    <row r="60" spans="2:13">
      <c r="B60" s="12" t="s">
        <v>20</v>
      </c>
      <c r="C60" s="12">
        <v>5</v>
      </c>
      <c r="D60" s="12" t="s">
        <v>13</v>
      </c>
      <c r="E60" s="12" t="s">
        <v>128</v>
      </c>
      <c r="F60" s="12">
        <v>20</v>
      </c>
      <c r="G60" s="12">
        <v>2028</v>
      </c>
      <c r="H60" s="17"/>
      <c r="I60" s="17"/>
      <c r="J60" s="17"/>
      <c r="K60" s="17"/>
      <c r="L60" s="17"/>
      <c r="M60" s="17"/>
    </row>
    <row r="61" spans="2:13">
      <c r="B61" s="12" t="s">
        <v>21</v>
      </c>
      <c r="C61" s="12">
        <v>5</v>
      </c>
      <c r="D61" s="12" t="s">
        <v>13</v>
      </c>
      <c r="E61" s="12" t="s">
        <v>128</v>
      </c>
      <c r="F61" s="12">
        <v>20</v>
      </c>
      <c r="G61" s="12">
        <v>2028</v>
      </c>
      <c r="H61" s="17"/>
      <c r="I61" s="17"/>
      <c r="J61" s="17"/>
      <c r="K61" s="17"/>
      <c r="L61" s="17"/>
      <c r="M61" s="17"/>
    </row>
    <row r="62" spans="2:13" ht="21">
      <c r="B62" s="12" t="s">
        <v>22</v>
      </c>
      <c r="C62" s="12">
        <v>1</v>
      </c>
      <c r="D62" s="20" t="s">
        <v>256</v>
      </c>
      <c r="E62" s="12" t="s">
        <v>65</v>
      </c>
      <c r="F62" s="12">
        <v>10</v>
      </c>
      <c r="G62" s="12">
        <v>2010</v>
      </c>
      <c r="H62" s="17"/>
      <c r="I62" s="17"/>
      <c r="J62" s="17"/>
      <c r="K62" s="17"/>
      <c r="L62" s="17"/>
      <c r="M62" s="17"/>
    </row>
    <row r="63" spans="2:13">
      <c r="B63" s="12" t="s">
        <v>130</v>
      </c>
      <c r="C63" s="12">
        <v>6</v>
      </c>
      <c r="D63" s="12" t="s">
        <v>13</v>
      </c>
      <c r="E63" s="12" t="s">
        <v>128</v>
      </c>
      <c r="F63" s="12">
        <v>0</v>
      </c>
      <c r="G63" s="12">
        <v>2008</v>
      </c>
      <c r="H63" s="17"/>
      <c r="I63" s="17"/>
      <c r="J63" s="17"/>
      <c r="K63" s="17"/>
      <c r="L63" s="17"/>
      <c r="M63" s="17"/>
    </row>
    <row r="64" spans="2:13">
      <c r="B64" s="12" t="s">
        <v>131</v>
      </c>
      <c r="C64" s="12">
        <v>4</v>
      </c>
      <c r="D64" s="12" t="s">
        <v>13</v>
      </c>
      <c r="E64" s="12" t="s">
        <v>128</v>
      </c>
      <c r="F64" s="12">
        <v>10</v>
      </c>
      <c r="G64" s="12">
        <v>2018</v>
      </c>
      <c r="H64" s="17"/>
      <c r="I64" s="17"/>
      <c r="J64" s="17"/>
      <c r="K64" s="17"/>
      <c r="L64" s="17"/>
      <c r="M64" s="17"/>
    </row>
    <row r="65" spans="2:13">
      <c r="B65" s="12" t="s">
        <v>131</v>
      </c>
      <c r="C65" s="12">
        <v>3</v>
      </c>
      <c r="D65" s="12" t="s">
        <v>13</v>
      </c>
      <c r="E65" s="12" t="s">
        <v>65</v>
      </c>
      <c r="F65" s="12">
        <v>10</v>
      </c>
      <c r="G65" s="12">
        <v>2010</v>
      </c>
      <c r="H65" s="17"/>
      <c r="I65" s="17"/>
      <c r="J65" s="17"/>
      <c r="K65" s="17"/>
      <c r="L65" s="17"/>
      <c r="M65" s="17"/>
    </row>
    <row r="66" spans="2:13">
      <c r="B66" s="12" t="s">
        <v>131</v>
      </c>
      <c r="C66" s="12">
        <v>1</v>
      </c>
      <c r="D66" s="12" t="s">
        <v>13</v>
      </c>
      <c r="E66" s="12" t="s">
        <v>126</v>
      </c>
      <c r="F66" s="12">
        <v>10</v>
      </c>
      <c r="G66" s="12">
        <v>2000</v>
      </c>
      <c r="H66" s="17"/>
      <c r="I66" s="17"/>
      <c r="J66" s="17"/>
      <c r="K66" s="17"/>
      <c r="L66" s="17"/>
      <c r="M66" s="17"/>
    </row>
    <row r="67" spans="2:13">
      <c r="B67" s="12" t="s">
        <v>27</v>
      </c>
      <c r="C67" s="12">
        <v>2</v>
      </c>
      <c r="D67" s="12" t="s">
        <v>13</v>
      </c>
      <c r="E67" s="12" t="s">
        <v>128</v>
      </c>
      <c r="F67" s="12">
        <v>10</v>
      </c>
      <c r="G67" s="12">
        <v>2018</v>
      </c>
      <c r="H67" s="17"/>
      <c r="I67" s="17"/>
      <c r="J67" s="17"/>
      <c r="K67" s="17"/>
      <c r="L67" s="17"/>
      <c r="M67" s="17"/>
    </row>
    <row r="68" spans="2:13">
      <c r="B68" s="9" t="s">
        <v>29</v>
      </c>
      <c r="C68" s="10" t="s">
        <v>0</v>
      </c>
      <c r="D68" s="10" t="s">
        <v>0</v>
      </c>
      <c r="E68" s="10" t="s">
        <v>0</v>
      </c>
      <c r="F68" s="10" t="s">
        <v>0</v>
      </c>
      <c r="G68" s="10" t="s">
        <v>0</v>
      </c>
      <c r="H68" s="11" t="s">
        <v>0</v>
      </c>
      <c r="I68" s="11" t="s">
        <v>0</v>
      </c>
      <c r="J68" s="11" t="s">
        <v>0</v>
      </c>
      <c r="K68" s="11" t="s">
        <v>0</v>
      </c>
      <c r="L68" s="11"/>
      <c r="M68" s="11"/>
    </row>
    <row r="69" spans="2:13">
      <c r="B69" s="12" t="s">
        <v>32</v>
      </c>
      <c r="C69" s="12">
        <v>2</v>
      </c>
      <c r="D69" s="12" t="s">
        <v>13</v>
      </c>
      <c r="E69" s="12" t="s">
        <v>128</v>
      </c>
      <c r="F69" s="12">
        <v>20</v>
      </c>
      <c r="G69" s="12">
        <v>2028</v>
      </c>
      <c r="H69" s="17"/>
      <c r="I69" s="17"/>
      <c r="J69" s="17"/>
      <c r="K69" s="17"/>
      <c r="L69" s="17"/>
      <c r="M69" s="17"/>
    </row>
    <row r="70" spans="2:13" ht="21">
      <c r="B70" s="12" t="s">
        <v>134</v>
      </c>
      <c r="C70" s="12">
        <v>2</v>
      </c>
      <c r="D70" s="12" t="s">
        <v>13</v>
      </c>
      <c r="E70" s="12" t="s">
        <v>128</v>
      </c>
      <c r="F70" s="12">
        <v>20</v>
      </c>
      <c r="G70" s="12">
        <v>2028</v>
      </c>
      <c r="H70" s="17"/>
      <c r="I70" s="17"/>
      <c r="J70" s="17"/>
      <c r="K70" s="17"/>
      <c r="L70" s="17"/>
      <c r="M70" s="17"/>
    </row>
    <row r="71" spans="2:13" ht="21">
      <c r="B71" s="12" t="s">
        <v>33</v>
      </c>
      <c r="C71" s="12">
        <v>2</v>
      </c>
      <c r="D71" s="12" t="s">
        <v>13</v>
      </c>
      <c r="E71" s="12" t="s">
        <v>128</v>
      </c>
      <c r="F71" s="12">
        <v>20</v>
      </c>
      <c r="G71" s="12">
        <v>2028</v>
      </c>
      <c r="H71" s="17"/>
      <c r="I71" s="17"/>
      <c r="J71" s="17"/>
      <c r="K71" s="17"/>
      <c r="L71" s="17"/>
      <c r="M71" s="17"/>
    </row>
    <row r="72" spans="2:13">
      <c r="B72" s="9" t="s">
        <v>34</v>
      </c>
      <c r="C72" s="10" t="s">
        <v>0</v>
      </c>
      <c r="D72" s="10" t="s">
        <v>0</v>
      </c>
      <c r="E72" s="10" t="s">
        <v>0</v>
      </c>
      <c r="F72" s="10" t="s">
        <v>0</v>
      </c>
      <c r="G72" s="10" t="s">
        <v>0</v>
      </c>
      <c r="H72" s="11" t="s">
        <v>0</v>
      </c>
      <c r="I72" s="11" t="s">
        <v>0</v>
      </c>
      <c r="J72" s="11" t="s">
        <v>0</v>
      </c>
      <c r="K72" s="11" t="s">
        <v>0</v>
      </c>
      <c r="L72" s="11"/>
      <c r="M72" s="11"/>
    </row>
    <row r="73" spans="2:13">
      <c r="B73" s="12" t="s">
        <v>89</v>
      </c>
      <c r="C73" s="12">
        <v>4</v>
      </c>
      <c r="D73" s="12" t="s">
        <v>13</v>
      </c>
      <c r="E73" s="12" t="s">
        <v>128</v>
      </c>
      <c r="F73" s="12">
        <v>30</v>
      </c>
      <c r="G73" s="12">
        <v>2038</v>
      </c>
      <c r="H73" s="17"/>
      <c r="I73" s="17"/>
      <c r="J73" s="17"/>
      <c r="K73" s="17"/>
      <c r="L73" s="17"/>
      <c r="M73" s="17"/>
    </row>
    <row r="74" spans="2:13">
      <c r="B74" s="12" t="s">
        <v>112</v>
      </c>
      <c r="C74" s="12">
        <v>4</v>
      </c>
      <c r="D74" s="12" t="s">
        <v>13</v>
      </c>
      <c r="E74" s="12" t="s">
        <v>128</v>
      </c>
      <c r="F74" s="12">
        <v>15</v>
      </c>
      <c r="G74" s="12">
        <v>2023</v>
      </c>
      <c r="H74" s="17"/>
      <c r="I74" s="17"/>
      <c r="J74" s="17"/>
      <c r="K74" s="17"/>
      <c r="L74" s="17"/>
      <c r="M74" s="17"/>
    </row>
    <row r="75" spans="2:13">
      <c r="B75" s="12" t="s">
        <v>90</v>
      </c>
      <c r="C75" s="12">
        <v>3</v>
      </c>
      <c r="D75" s="12" t="s">
        <v>13</v>
      </c>
      <c r="E75" s="12" t="s">
        <v>128</v>
      </c>
      <c r="F75" s="12">
        <v>15</v>
      </c>
      <c r="G75" s="12">
        <v>2023</v>
      </c>
      <c r="H75" s="17"/>
      <c r="I75" s="17"/>
      <c r="J75" s="17"/>
      <c r="K75" s="17"/>
      <c r="L75" s="17"/>
      <c r="M75" s="17"/>
    </row>
    <row r="76" spans="2:13">
      <c r="B76" s="12" t="s">
        <v>37</v>
      </c>
      <c r="C76" s="12">
        <v>2</v>
      </c>
      <c r="D76" s="12" t="s">
        <v>13</v>
      </c>
      <c r="E76" s="12" t="s">
        <v>128</v>
      </c>
      <c r="F76" s="12">
        <v>30</v>
      </c>
      <c r="G76" s="12">
        <v>2038</v>
      </c>
      <c r="H76" s="17"/>
      <c r="I76" s="17"/>
      <c r="J76" s="17"/>
      <c r="K76" s="17"/>
      <c r="L76" s="17"/>
      <c r="M76" s="17"/>
    </row>
    <row r="77" spans="2:13">
      <c r="B77" s="12" t="s">
        <v>137</v>
      </c>
      <c r="C77" s="12">
        <v>1</v>
      </c>
      <c r="D77" s="12" t="s">
        <v>13</v>
      </c>
      <c r="E77" s="12" t="s">
        <v>128</v>
      </c>
      <c r="F77" s="12">
        <v>15</v>
      </c>
      <c r="G77" s="12">
        <v>2023</v>
      </c>
      <c r="H77" s="17"/>
      <c r="I77" s="17"/>
      <c r="J77" s="17"/>
      <c r="K77" s="17"/>
      <c r="L77" s="17"/>
      <c r="M77" s="17"/>
    </row>
    <row r="78" spans="2:13">
      <c r="B78" s="12" t="s">
        <v>39</v>
      </c>
      <c r="C78" s="12">
        <v>1</v>
      </c>
      <c r="D78" s="12" t="s">
        <v>13</v>
      </c>
      <c r="E78" s="12" t="s">
        <v>128</v>
      </c>
      <c r="F78" s="12">
        <v>15</v>
      </c>
      <c r="G78" s="12">
        <v>2023</v>
      </c>
      <c r="H78" s="17"/>
      <c r="I78" s="17"/>
      <c r="J78" s="17"/>
      <c r="K78" s="17"/>
      <c r="L78" s="17"/>
      <c r="M78" s="17"/>
    </row>
    <row r="79" spans="2:13">
      <c r="B79" s="12" t="s">
        <v>92</v>
      </c>
      <c r="C79" s="12">
        <v>1</v>
      </c>
      <c r="D79" s="12" t="s">
        <v>13</v>
      </c>
      <c r="E79" s="12" t="s">
        <v>128</v>
      </c>
      <c r="F79" s="12">
        <v>15</v>
      </c>
      <c r="G79" s="12">
        <v>2023</v>
      </c>
      <c r="H79" s="17"/>
      <c r="I79" s="17"/>
      <c r="J79" s="17"/>
      <c r="K79" s="17"/>
      <c r="L79" s="17"/>
      <c r="M79" s="17"/>
    </row>
    <row r="80" spans="2:13">
      <c r="B80" s="12" t="s">
        <v>40</v>
      </c>
      <c r="C80" s="12">
        <v>1</v>
      </c>
      <c r="D80" s="12" t="s">
        <v>13</v>
      </c>
      <c r="E80" s="12" t="s">
        <v>128</v>
      </c>
      <c r="F80" s="12">
        <v>5</v>
      </c>
      <c r="G80" s="12">
        <v>2013</v>
      </c>
      <c r="H80" s="17"/>
      <c r="I80" s="17"/>
      <c r="J80" s="17">
        <v>1</v>
      </c>
      <c r="K80" s="17"/>
      <c r="L80" s="62">
        <f>'Aanschaf nieuw materiaal'!B34</f>
        <v>0</v>
      </c>
      <c r="M80" s="42">
        <f>J80*L80</f>
        <v>0</v>
      </c>
    </row>
    <row r="81" spans="2:13">
      <c r="B81" s="12" t="s">
        <v>144</v>
      </c>
      <c r="C81" s="12">
        <v>1</v>
      </c>
      <c r="D81" s="12" t="s">
        <v>13</v>
      </c>
      <c r="E81" s="12" t="s">
        <v>128</v>
      </c>
      <c r="F81" s="12">
        <v>5</v>
      </c>
      <c r="G81" s="12">
        <v>2013</v>
      </c>
      <c r="H81" s="17"/>
      <c r="I81" s="17"/>
      <c r="J81" s="17">
        <v>1</v>
      </c>
      <c r="K81" s="17"/>
      <c r="L81" s="62">
        <f>'Aanschaf nieuw materiaal'!B33</f>
        <v>0</v>
      </c>
      <c r="M81" s="42">
        <f>J81*L81</f>
        <v>0</v>
      </c>
    </row>
    <row r="82" spans="2:13">
      <c r="B82" s="12" t="s">
        <v>41</v>
      </c>
      <c r="C82" s="12">
        <v>2</v>
      </c>
      <c r="D82" s="12" t="s">
        <v>13</v>
      </c>
      <c r="E82" s="12" t="s">
        <v>128</v>
      </c>
      <c r="F82" s="12">
        <v>5</v>
      </c>
      <c r="G82" s="12">
        <v>2013</v>
      </c>
      <c r="H82" s="17"/>
      <c r="I82" s="17"/>
      <c r="J82" s="17">
        <v>2</v>
      </c>
      <c r="K82" s="17"/>
      <c r="L82" s="62">
        <f>'Aanschaf nieuw materiaal'!B35</f>
        <v>0</v>
      </c>
      <c r="M82" s="42">
        <f>J82*L82</f>
        <v>0</v>
      </c>
    </row>
    <row r="83" spans="2:13">
      <c r="B83" s="12" t="s">
        <v>42</v>
      </c>
      <c r="C83" s="12">
        <v>4</v>
      </c>
      <c r="D83" s="12" t="s">
        <v>13</v>
      </c>
      <c r="E83" s="12" t="s">
        <v>128</v>
      </c>
      <c r="F83" s="12">
        <v>0</v>
      </c>
      <c r="G83" s="12">
        <v>2008</v>
      </c>
      <c r="H83" s="17"/>
      <c r="I83" s="17"/>
      <c r="J83" s="17"/>
      <c r="K83" s="17"/>
      <c r="L83" s="17"/>
      <c r="M83" s="17"/>
    </row>
    <row r="84" spans="2:13">
      <c r="B84" s="12" t="s">
        <v>75</v>
      </c>
      <c r="C84" s="12">
        <v>6</v>
      </c>
      <c r="D84" s="12" t="s">
        <v>13</v>
      </c>
      <c r="E84" s="12" t="s">
        <v>128</v>
      </c>
      <c r="F84" s="12">
        <v>15</v>
      </c>
      <c r="G84" s="12">
        <v>2023</v>
      </c>
      <c r="H84" s="17"/>
      <c r="I84" s="17"/>
      <c r="J84" s="17"/>
      <c r="K84" s="17"/>
      <c r="L84" s="17"/>
      <c r="M84" s="17"/>
    </row>
    <row r="85" spans="2:13">
      <c r="B85" s="9" t="s">
        <v>43</v>
      </c>
      <c r="C85" s="10" t="s">
        <v>0</v>
      </c>
      <c r="D85" s="10" t="s">
        <v>0</v>
      </c>
      <c r="E85" s="10" t="s">
        <v>0</v>
      </c>
      <c r="F85" s="10" t="s">
        <v>0</v>
      </c>
      <c r="G85" s="10" t="s">
        <v>0</v>
      </c>
      <c r="H85" s="11" t="s">
        <v>0</v>
      </c>
      <c r="I85" s="11" t="s">
        <v>0</v>
      </c>
      <c r="J85" s="11" t="s">
        <v>0</v>
      </c>
      <c r="K85" s="11" t="s">
        <v>0</v>
      </c>
      <c r="L85" s="11"/>
      <c r="M85" s="11"/>
    </row>
    <row r="86" spans="2:13">
      <c r="B86" s="12" t="s">
        <v>47</v>
      </c>
      <c r="C86" s="12">
        <v>1</v>
      </c>
      <c r="D86" s="12" t="s">
        <v>48</v>
      </c>
      <c r="E86" s="12" t="s">
        <v>128</v>
      </c>
      <c r="F86" s="12">
        <v>10</v>
      </c>
      <c r="G86" s="12">
        <v>2018</v>
      </c>
      <c r="H86" s="17"/>
      <c r="I86" s="17"/>
      <c r="J86" s="17"/>
      <c r="K86" s="17"/>
      <c r="L86" s="17"/>
      <c r="M86" s="17"/>
    </row>
    <row r="87" spans="2:13">
      <c r="B87" s="12" t="s">
        <v>145</v>
      </c>
      <c r="C87" s="12">
        <v>1</v>
      </c>
      <c r="D87" s="12" t="s">
        <v>48</v>
      </c>
      <c r="E87" s="12" t="s">
        <v>128</v>
      </c>
      <c r="F87" s="12">
        <v>10</v>
      </c>
      <c r="G87" s="12">
        <v>2018</v>
      </c>
      <c r="H87" s="17"/>
      <c r="I87" s="17"/>
      <c r="J87" s="17"/>
      <c r="K87" s="17"/>
      <c r="L87" s="17"/>
      <c r="M87" s="17"/>
    </row>
    <row r="88" spans="2:13">
      <c r="B88" s="12" t="s">
        <v>138</v>
      </c>
      <c r="C88" s="12">
        <v>1</v>
      </c>
      <c r="D88" s="12" t="s">
        <v>48</v>
      </c>
      <c r="E88" s="12" t="s">
        <v>128</v>
      </c>
      <c r="F88" s="12">
        <v>10</v>
      </c>
      <c r="G88" s="12">
        <v>2018</v>
      </c>
      <c r="H88" s="17"/>
      <c r="I88" s="17"/>
      <c r="J88" s="17"/>
      <c r="K88" s="17"/>
      <c r="L88" s="17"/>
      <c r="M88" s="17"/>
    </row>
    <row r="89" spans="2:13" ht="21">
      <c r="B89" s="12" t="s">
        <v>50</v>
      </c>
      <c r="C89" s="12">
        <v>1</v>
      </c>
      <c r="D89" s="20" t="s">
        <v>256</v>
      </c>
      <c r="E89" s="12" t="s">
        <v>65</v>
      </c>
      <c r="F89" s="12">
        <v>15</v>
      </c>
      <c r="G89" s="12">
        <v>2015</v>
      </c>
      <c r="H89" s="17"/>
      <c r="I89" s="17"/>
      <c r="J89" s="17"/>
      <c r="K89" s="17"/>
      <c r="L89" s="17"/>
      <c r="M89" s="17"/>
    </row>
    <row r="90" spans="2:13">
      <c r="B90" s="12" t="s">
        <v>52</v>
      </c>
      <c r="C90" s="12">
        <v>3</v>
      </c>
      <c r="D90" s="12" t="s">
        <v>13</v>
      </c>
      <c r="E90" s="12" t="s">
        <v>128</v>
      </c>
      <c r="F90" s="12">
        <v>15</v>
      </c>
      <c r="G90" s="12">
        <v>2023</v>
      </c>
      <c r="H90" s="17"/>
      <c r="I90" s="17"/>
      <c r="J90" s="17"/>
      <c r="K90" s="17"/>
      <c r="L90" s="17"/>
      <c r="M90" s="17"/>
    </row>
    <row r="91" spans="2:13">
      <c r="B91" s="12" t="s">
        <v>108</v>
      </c>
      <c r="C91" s="12">
        <v>2</v>
      </c>
      <c r="D91" s="12" t="s">
        <v>13</v>
      </c>
      <c r="E91" s="12" t="s">
        <v>128</v>
      </c>
      <c r="F91" s="12">
        <v>15</v>
      </c>
      <c r="G91" s="12">
        <v>2023</v>
      </c>
      <c r="H91" s="17"/>
      <c r="I91" s="17"/>
      <c r="J91" s="17"/>
      <c r="K91" s="17"/>
      <c r="L91" s="17"/>
      <c r="M91" s="17"/>
    </row>
    <row r="92" spans="2:13">
      <c r="B92" s="12" t="s">
        <v>54</v>
      </c>
      <c r="C92" s="12">
        <v>3</v>
      </c>
      <c r="D92" s="12" t="s">
        <v>13</v>
      </c>
      <c r="E92" s="12" t="s">
        <v>128</v>
      </c>
      <c r="F92" s="12">
        <v>15</v>
      </c>
      <c r="G92" s="12">
        <v>2023</v>
      </c>
      <c r="H92" s="17"/>
      <c r="I92" s="17"/>
      <c r="J92" s="17"/>
      <c r="K92" s="17"/>
      <c r="L92" s="17"/>
      <c r="M92" s="17"/>
    </row>
    <row r="93" spans="2:13" ht="21">
      <c r="B93" s="12" t="s">
        <v>77</v>
      </c>
      <c r="C93" s="12">
        <v>3</v>
      </c>
      <c r="D93" s="20" t="s">
        <v>256</v>
      </c>
      <c r="E93" s="12" t="s">
        <v>65</v>
      </c>
      <c r="F93" s="12">
        <v>15</v>
      </c>
      <c r="G93" s="12">
        <v>2015</v>
      </c>
      <c r="H93" s="17"/>
      <c r="I93" s="17"/>
      <c r="J93" s="17"/>
      <c r="K93" s="17"/>
      <c r="L93" s="17"/>
      <c r="M93" s="17"/>
    </row>
    <row r="94" spans="2:13">
      <c r="B94" s="12" t="s">
        <v>139</v>
      </c>
      <c r="C94" s="12">
        <v>8</v>
      </c>
      <c r="D94" s="12" t="s">
        <v>13</v>
      </c>
      <c r="E94" s="12" t="s">
        <v>128</v>
      </c>
      <c r="F94" s="12">
        <v>8</v>
      </c>
      <c r="G94" s="12">
        <v>2016</v>
      </c>
      <c r="H94" s="17"/>
      <c r="I94" s="17"/>
      <c r="J94" s="17"/>
      <c r="K94" s="17"/>
      <c r="L94" s="17"/>
      <c r="M94" s="17"/>
    </row>
    <row r="95" spans="2:13">
      <c r="B95" s="12" t="s">
        <v>140</v>
      </c>
      <c r="C95" s="12">
        <v>1</v>
      </c>
      <c r="D95" s="12" t="s">
        <v>13</v>
      </c>
      <c r="E95" s="12" t="s">
        <v>128</v>
      </c>
      <c r="F95" s="12">
        <v>20</v>
      </c>
      <c r="G95" s="12">
        <v>2028</v>
      </c>
      <c r="H95" s="17"/>
      <c r="I95" s="17"/>
      <c r="J95" s="17"/>
      <c r="K95" s="17"/>
      <c r="L95" s="17"/>
      <c r="M95" s="17"/>
    </row>
    <row r="96" spans="2:13">
      <c r="B96" s="12" t="s">
        <v>58</v>
      </c>
      <c r="C96" s="12">
        <v>2</v>
      </c>
      <c r="D96" s="12" t="s">
        <v>13</v>
      </c>
      <c r="E96" s="12" t="s">
        <v>128</v>
      </c>
      <c r="F96" s="12">
        <v>8</v>
      </c>
      <c r="G96" s="12">
        <v>2016</v>
      </c>
      <c r="H96" s="17"/>
      <c r="I96" s="17"/>
      <c r="J96" s="17"/>
      <c r="K96" s="17"/>
      <c r="L96" s="17"/>
      <c r="M96" s="17"/>
    </row>
    <row r="97" spans="2:13">
      <c r="B97" s="12" t="s">
        <v>58</v>
      </c>
      <c r="C97" s="12">
        <v>1</v>
      </c>
      <c r="D97" s="12" t="s">
        <v>121</v>
      </c>
      <c r="E97" s="12" t="s">
        <v>65</v>
      </c>
      <c r="F97" s="12">
        <v>8</v>
      </c>
      <c r="G97" s="12">
        <v>2008</v>
      </c>
      <c r="H97" s="17"/>
      <c r="I97" s="17"/>
      <c r="J97" s="17"/>
      <c r="K97" s="17"/>
      <c r="L97" s="17"/>
      <c r="M97" s="17"/>
    </row>
    <row r="98" spans="2:13">
      <c r="B98" s="12" t="s">
        <v>146</v>
      </c>
      <c r="C98" s="12">
        <v>2</v>
      </c>
      <c r="D98" s="12" t="s">
        <v>13</v>
      </c>
      <c r="E98" s="12" t="s">
        <v>128</v>
      </c>
      <c r="F98" s="12">
        <v>8</v>
      </c>
      <c r="G98" s="12">
        <v>2016</v>
      </c>
      <c r="H98" s="17"/>
      <c r="I98" s="17"/>
      <c r="J98" s="17"/>
      <c r="K98" s="17"/>
      <c r="L98" s="17"/>
      <c r="M98" s="17"/>
    </row>
    <row r="99" spans="2:13">
      <c r="B99" s="12" t="s">
        <v>79</v>
      </c>
      <c r="C99" s="12">
        <v>1</v>
      </c>
      <c r="D99" s="12" t="s">
        <v>13</v>
      </c>
      <c r="E99" s="12" t="s">
        <v>128</v>
      </c>
      <c r="F99" s="12">
        <v>20</v>
      </c>
      <c r="G99" s="12">
        <v>2028</v>
      </c>
      <c r="H99" s="17"/>
      <c r="I99" s="17"/>
      <c r="J99" s="17"/>
      <c r="K99" s="17"/>
      <c r="L99" s="17"/>
      <c r="M99" s="17"/>
    </row>
    <row r="100" spans="2:13">
      <c r="B100" s="12" t="s">
        <v>62</v>
      </c>
      <c r="C100" s="12">
        <v>1</v>
      </c>
      <c r="D100" s="12" t="s">
        <v>13</v>
      </c>
      <c r="E100" s="12" t="s">
        <v>128</v>
      </c>
      <c r="F100" s="12">
        <v>10</v>
      </c>
      <c r="G100" s="12">
        <v>2018</v>
      </c>
      <c r="H100" s="17"/>
      <c r="I100" s="17"/>
      <c r="J100" s="17"/>
      <c r="K100" s="17"/>
      <c r="L100" s="17"/>
      <c r="M100" s="17"/>
    </row>
    <row r="101" spans="2:13">
      <c r="B101" s="12" t="s">
        <v>62</v>
      </c>
      <c r="C101" s="12">
        <v>1</v>
      </c>
      <c r="D101" s="12" t="s">
        <v>141</v>
      </c>
      <c r="E101" s="12" t="s">
        <v>128</v>
      </c>
      <c r="F101" s="12">
        <v>10</v>
      </c>
      <c r="G101" s="12">
        <v>2018</v>
      </c>
      <c r="H101" s="17"/>
      <c r="I101" s="17"/>
      <c r="J101" s="17"/>
      <c r="K101" s="17"/>
      <c r="L101" s="17"/>
      <c r="M101" s="17"/>
    </row>
    <row r="102" spans="2:13">
      <c r="B102" s="12" t="s">
        <v>63</v>
      </c>
      <c r="C102" s="12">
        <v>2</v>
      </c>
      <c r="D102" s="12" t="s">
        <v>13</v>
      </c>
      <c r="E102" s="12" t="s">
        <v>128</v>
      </c>
      <c r="F102" s="12">
        <v>15</v>
      </c>
      <c r="G102" s="12">
        <v>2023</v>
      </c>
      <c r="H102" s="17"/>
      <c r="I102" s="17"/>
      <c r="J102" s="17"/>
      <c r="K102" s="17"/>
      <c r="L102" s="17"/>
      <c r="M102" s="17"/>
    </row>
    <row r="103" spans="2:13">
      <c r="B103" s="12" t="s">
        <v>147</v>
      </c>
      <c r="C103" s="12">
        <v>2</v>
      </c>
      <c r="D103" s="12" t="s">
        <v>61</v>
      </c>
      <c r="E103" s="12" t="s">
        <v>65</v>
      </c>
      <c r="F103" s="12">
        <v>15</v>
      </c>
      <c r="G103" s="12">
        <v>2015</v>
      </c>
      <c r="H103" s="17"/>
      <c r="I103" s="17"/>
      <c r="J103" s="17"/>
      <c r="K103" s="17"/>
      <c r="L103" s="17"/>
      <c r="M103" s="17"/>
    </row>
    <row r="104" spans="2:13" ht="21">
      <c r="B104" s="12" t="s">
        <v>96</v>
      </c>
      <c r="C104" s="12">
        <v>1</v>
      </c>
      <c r="D104" s="20" t="s">
        <v>256</v>
      </c>
      <c r="E104" s="12" t="s">
        <v>76</v>
      </c>
      <c r="F104" s="12">
        <v>15</v>
      </c>
      <c r="G104" s="12">
        <v>2010</v>
      </c>
      <c r="H104" s="17"/>
      <c r="I104" s="17"/>
      <c r="J104" s="17"/>
      <c r="K104" s="17"/>
      <c r="L104" s="17"/>
      <c r="M104" s="17"/>
    </row>
    <row r="105" spans="2:13">
      <c r="B105" s="12" t="s">
        <v>142</v>
      </c>
      <c r="C105" s="12">
        <v>2</v>
      </c>
      <c r="D105" s="12" t="s">
        <v>13</v>
      </c>
      <c r="E105" s="12" t="s">
        <v>128</v>
      </c>
      <c r="F105" s="12">
        <v>10</v>
      </c>
      <c r="G105" s="12">
        <v>2018</v>
      </c>
      <c r="H105" s="17"/>
      <c r="I105" s="17"/>
      <c r="J105" s="17"/>
      <c r="K105" s="17"/>
      <c r="L105" s="17"/>
      <c r="M105" s="17"/>
    </row>
    <row r="106" spans="2:13">
      <c r="B106" s="12" t="s">
        <v>67</v>
      </c>
      <c r="C106" s="12">
        <v>1</v>
      </c>
      <c r="D106" s="12" t="s">
        <v>13</v>
      </c>
      <c r="E106" s="12" t="s">
        <v>128</v>
      </c>
      <c r="F106" s="12">
        <v>20</v>
      </c>
      <c r="G106" s="12">
        <v>2028</v>
      </c>
      <c r="H106" s="17"/>
      <c r="I106" s="17"/>
      <c r="J106" s="17"/>
      <c r="K106" s="17"/>
      <c r="L106" s="17"/>
      <c r="M106" s="17"/>
    </row>
    <row r="107" spans="2:13">
      <c r="B107" s="2" t="s">
        <v>0</v>
      </c>
      <c r="C107" s="2" t="s">
        <v>0</v>
      </c>
      <c r="D107" s="3" t="s">
        <v>0</v>
      </c>
      <c r="E107" s="3" t="s">
        <v>0</v>
      </c>
      <c r="F107" s="3" t="s">
        <v>0</v>
      </c>
      <c r="G107" s="3" t="s">
        <v>0</v>
      </c>
    </row>
    <row r="108" spans="2:13">
      <c r="B108" s="2"/>
      <c r="C108" s="2"/>
      <c r="D108" s="3"/>
      <c r="E108" s="3"/>
      <c r="F108" s="3"/>
      <c r="G108" s="3"/>
      <c r="H108" s="2"/>
      <c r="I108" s="2"/>
      <c r="J108" s="2"/>
      <c r="K108" s="2"/>
      <c r="L108" s="2"/>
      <c r="M108" s="2"/>
    </row>
    <row r="109" spans="2:13">
      <c r="B109" s="22" t="s">
        <v>254</v>
      </c>
      <c r="C109" s="2" t="s">
        <v>0</v>
      </c>
      <c r="D109" s="3" t="s">
        <v>0</v>
      </c>
      <c r="E109" s="3" t="s">
        <v>0</v>
      </c>
      <c r="F109" s="3" t="s">
        <v>0</v>
      </c>
      <c r="G109" s="3" t="s">
        <v>0</v>
      </c>
      <c r="H109" s="4">
        <v>2024</v>
      </c>
      <c r="I109" s="4">
        <v>2025</v>
      </c>
      <c r="J109" s="4">
        <v>2026</v>
      </c>
      <c r="K109" s="4">
        <v>2027</v>
      </c>
      <c r="L109" s="4"/>
      <c r="M109" s="4"/>
    </row>
    <row r="110" spans="2:13" ht="34.5">
      <c r="B110" s="5" t="s">
        <v>3</v>
      </c>
      <c r="C110" s="6" t="s">
        <v>5</v>
      </c>
      <c r="D110" s="7" t="s">
        <v>6</v>
      </c>
      <c r="E110" s="7" t="s">
        <v>7</v>
      </c>
      <c r="F110" s="7" t="s">
        <v>8</v>
      </c>
      <c r="G110" s="7" t="s">
        <v>9</v>
      </c>
      <c r="H110" s="23" t="s">
        <v>255</v>
      </c>
      <c r="I110" s="23" t="s">
        <v>255</v>
      </c>
      <c r="J110" s="23" t="s">
        <v>255</v>
      </c>
      <c r="K110" s="23" t="s">
        <v>255</v>
      </c>
      <c r="L110" s="23" t="s">
        <v>345</v>
      </c>
      <c r="M110" s="23" t="s">
        <v>346</v>
      </c>
    </row>
    <row r="111" spans="2:13">
      <c r="B111" s="9" t="s">
        <v>11</v>
      </c>
      <c r="C111" s="10" t="s">
        <v>0</v>
      </c>
      <c r="D111" s="10" t="s">
        <v>0</v>
      </c>
      <c r="E111" s="10" t="s">
        <v>0</v>
      </c>
      <c r="F111" s="10" t="s">
        <v>0</v>
      </c>
      <c r="G111" s="10" t="s">
        <v>0</v>
      </c>
      <c r="H111" s="11" t="s">
        <v>0</v>
      </c>
      <c r="I111" s="11" t="s">
        <v>0</v>
      </c>
      <c r="J111" s="11" t="s">
        <v>0</v>
      </c>
      <c r="K111" s="11" t="s">
        <v>0</v>
      </c>
      <c r="L111" s="11"/>
      <c r="M111" s="11"/>
    </row>
    <row r="112" spans="2:13">
      <c r="B112" s="12" t="s">
        <v>81</v>
      </c>
      <c r="C112" s="12">
        <v>1</v>
      </c>
      <c r="D112" s="12" t="s">
        <v>13</v>
      </c>
      <c r="E112" s="12" t="s">
        <v>128</v>
      </c>
      <c r="F112" s="12">
        <v>20</v>
      </c>
      <c r="G112" s="12">
        <v>2028</v>
      </c>
      <c r="H112" s="17"/>
      <c r="I112" s="17"/>
      <c r="J112" s="17"/>
      <c r="K112" s="17"/>
      <c r="L112" s="17"/>
      <c r="M112" s="17"/>
    </row>
    <row r="113" spans="2:13">
      <c r="B113" s="12" t="s">
        <v>15</v>
      </c>
      <c r="C113" s="12">
        <v>1</v>
      </c>
      <c r="D113" s="12" t="s">
        <v>13</v>
      </c>
      <c r="E113" s="12" t="s">
        <v>128</v>
      </c>
      <c r="F113" s="12">
        <v>10</v>
      </c>
      <c r="G113" s="12">
        <v>2018</v>
      </c>
      <c r="H113" s="17"/>
      <c r="I113" s="17"/>
      <c r="J113" s="17"/>
      <c r="K113" s="17"/>
      <c r="L113" s="17"/>
      <c r="M113" s="17"/>
    </row>
    <row r="114" spans="2:13">
      <c r="B114" s="12" t="s">
        <v>16</v>
      </c>
      <c r="C114" s="12">
        <v>1</v>
      </c>
      <c r="D114" s="12" t="s">
        <v>13</v>
      </c>
      <c r="E114" s="12" t="s">
        <v>128</v>
      </c>
      <c r="F114" s="12">
        <v>20</v>
      </c>
      <c r="G114" s="12">
        <v>2028</v>
      </c>
      <c r="H114" s="17"/>
      <c r="I114" s="17"/>
      <c r="J114" s="17"/>
      <c r="K114" s="17"/>
      <c r="L114" s="17"/>
      <c r="M114" s="17"/>
    </row>
    <row r="115" spans="2:13">
      <c r="B115" s="12" t="s">
        <v>85</v>
      </c>
      <c r="C115" s="12">
        <v>1</v>
      </c>
      <c r="D115" s="12" t="s">
        <v>13</v>
      </c>
      <c r="E115" s="12" t="s">
        <v>128</v>
      </c>
      <c r="F115" s="12">
        <v>20</v>
      </c>
      <c r="G115" s="12">
        <v>2028</v>
      </c>
      <c r="H115" s="17"/>
      <c r="I115" s="17"/>
      <c r="J115" s="17"/>
      <c r="K115" s="17"/>
      <c r="L115" s="17"/>
      <c r="M115" s="17"/>
    </row>
    <row r="116" spans="2:13">
      <c r="B116" s="12" t="s">
        <v>18</v>
      </c>
      <c r="C116" s="12">
        <v>12</v>
      </c>
      <c r="D116" s="12" t="s">
        <v>13</v>
      </c>
      <c r="E116" s="12" t="s">
        <v>128</v>
      </c>
      <c r="F116" s="12">
        <v>10</v>
      </c>
      <c r="G116" s="12">
        <v>2018</v>
      </c>
      <c r="H116" s="17"/>
      <c r="I116" s="17"/>
      <c r="J116" s="17"/>
      <c r="K116" s="17"/>
      <c r="L116" s="17"/>
      <c r="M116" s="17"/>
    </row>
    <row r="117" spans="2:13">
      <c r="B117" s="12" t="s">
        <v>20</v>
      </c>
      <c r="C117" s="12">
        <v>5</v>
      </c>
      <c r="D117" s="12" t="s">
        <v>13</v>
      </c>
      <c r="E117" s="12" t="s">
        <v>128</v>
      </c>
      <c r="F117" s="12">
        <v>20</v>
      </c>
      <c r="G117" s="12">
        <v>2028</v>
      </c>
      <c r="H117" s="17"/>
      <c r="I117" s="17"/>
      <c r="J117" s="17"/>
      <c r="K117" s="17"/>
      <c r="L117" s="17"/>
      <c r="M117" s="17"/>
    </row>
    <row r="118" spans="2:13">
      <c r="B118" s="12" t="s">
        <v>21</v>
      </c>
      <c r="C118" s="12">
        <v>5</v>
      </c>
      <c r="D118" s="12" t="s">
        <v>13</v>
      </c>
      <c r="E118" s="12" t="s">
        <v>128</v>
      </c>
      <c r="F118" s="12">
        <v>20</v>
      </c>
      <c r="G118" s="12">
        <v>2028</v>
      </c>
      <c r="H118" s="17"/>
      <c r="I118" s="17"/>
      <c r="J118" s="17"/>
      <c r="K118" s="17"/>
      <c r="L118" s="17"/>
      <c r="M118" s="17"/>
    </row>
    <row r="119" spans="2:13" ht="21">
      <c r="B119" s="12" t="s">
        <v>22</v>
      </c>
      <c r="C119" s="12">
        <v>1</v>
      </c>
      <c r="D119" s="20" t="s">
        <v>256</v>
      </c>
      <c r="E119" s="12" t="s">
        <v>65</v>
      </c>
      <c r="F119" s="12">
        <v>10</v>
      </c>
      <c r="G119" s="12">
        <v>2010</v>
      </c>
      <c r="H119" s="17"/>
      <c r="I119" s="17"/>
      <c r="J119" s="17"/>
      <c r="K119" s="17"/>
      <c r="L119" s="17"/>
      <c r="M119" s="17"/>
    </row>
    <row r="120" spans="2:13">
      <c r="B120" s="12" t="s">
        <v>130</v>
      </c>
      <c r="C120" s="12">
        <v>10</v>
      </c>
      <c r="D120" s="12" t="s">
        <v>13</v>
      </c>
      <c r="E120" s="12" t="s">
        <v>128</v>
      </c>
      <c r="F120" s="12">
        <v>0</v>
      </c>
      <c r="G120" s="12">
        <v>2008</v>
      </c>
      <c r="H120" s="17"/>
      <c r="I120" s="17"/>
      <c r="J120" s="17"/>
      <c r="K120" s="17"/>
      <c r="L120" s="17"/>
      <c r="M120" s="17"/>
    </row>
    <row r="121" spans="2:13">
      <c r="B121" s="12" t="s">
        <v>131</v>
      </c>
      <c r="C121" s="12">
        <v>2</v>
      </c>
      <c r="D121" s="12" t="s">
        <v>13</v>
      </c>
      <c r="E121" s="12" t="s">
        <v>128</v>
      </c>
      <c r="F121" s="12">
        <v>10</v>
      </c>
      <c r="G121" s="12">
        <v>2018</v>
      </c>
      <c r="H121" s="17"/>
      <c r="I121" s="17"/>
      <c r="J121" s="17"/>
      <c r="K121" s="17"/>
      <c r="L121" s="17"/>
      <c r="M121" s="17"/>
    </row>
    <row r="122" spans="2:13">
      <c r="B122" s="12" t="s">
        <v>131</v>
      </c>
      <c r="C122" s="12">
        <v>3</v>
      </c>
      <c r="D122" s="12" t="s">
        <v>13</v>
      </c>
      <c r="E122" s="12" t="s">
        <v>65</v>
      </c>
      <c r="F122" s="12">
        <v>10</v>
      </c>
      <c r="G122" s="12">
        <v>2010</v>
      </c>
      <c r="H122" s="17"/>
      <c r="I122" s="17"/>
      <c r="J122" s="17"/>
      <c r="K122" s="17"/>
      <c r="L122" s="17"/>
      <c r="M122" s="17"/>
    </row>
    <row r="123" spans="2:13">
      <c r="B123" s="9" t="s">
        <v>29</v>
      </c>
      <c r="C123" s="10" t="s">
        <v>0</v>
      </c>
      <c r="D123" s="10" t="s">
        <v>0</v>
      </c>
      <c r="E123" s="10" t="s">
        <v>0</v>
      </c>
      <c r="F123" s="10" t="s">
        <v>0</v>
      </c>
      <c r="G123" s="10" t="s">
        <v>0</v>
      </c>
      <c r="H123" s="11" t="s">
        <v>0</v>
      </c>
      <c r="I123" s="11" t="s">
        <v>0</v>
      </c>
      <c r="J123" s="11" t="s">
        <v>0</v>
      </c>
      <c r="K123" s="11" t="s">
        <v>0</v>
      </c>
      <c r="L123" s="11"/>
      <c r="M123" s="11"/>
    </row>
    <row r="124" spans="2:13">
      <c r="B124" s="12" t="s">
        <v>32</v>
      </c>
      <c r="C124" s="12">
        <v>4</v>
      </c>
      <c r="D124" s="12" t="s">
        <v>13</v>
      </c>
      <c r="E124" s="12" t="s">
        <v>128</v>
      </c>
      <c r="F124" s="12">
        <v>20</v>
      </c>
      <c r="G124" s="12">
        <v>2028</v>
      </c>
      <c r="H124" s="17"/>
      <c r="I124" s="17"/>
      <c r="J124" s="17"/>
      <c r="K124" s="17"/>
      <c r="L124" s="17"/>
      <c r="M124" s="17"/>
    </row>
    <row r="125" spans="2:13" ht="21">
      <c r="B125" s="12" t="s">
        <v>33</v>
      </c>
      <c r="C125" s="12">
        <v>2</v>
      </c>
      <c r="D125" s="12" t="s">
        <v>13</v>
      </c>
      <c r="E125" s="12" t="s">
        <v>128</v>
      </c>
      <c r="F125" s="12">
        <v>20</v>
      </c>
      <c r="G125" s="12">
        <v>2028</v>
      </c>
      <c r="H125" s="17"/>
      <c r="I125" s="17"/>
      <c r="J125" s="17"/>
      <c r="K125" s="17"/>
      <c r="L125" s="17"/>
      <c r="M125" s="17"/>
    </row>
    <row r="126" spans="2:13">
      <c r="B126" s="9" t="s">
        <v>34</v>
      </c>
      <c r="C126" s="10" t="s">
        <v>0</v>
      </c>
      <c r="D126" s="10" t="s">
        <v>0</v>
      </c>
      <c r="E126" s="10" t="s">
        <v>0</v>
      </c>
      <c r="F126" s="10" t="s">
        <v>0</v>
      </c>
      <c r="G126" s="10" t="s">
        <v>0</v>
      </c>
      <c r="H126" s="11" t="s">
        <v>0</v>
      </c>
      <c r="I126" s="11" t="s">
        <v>0</v>
      </c>
      <c r="J126" s="11" t="s">
        <v>0</v>
      </c>
      <c r="K126" s="11" t="s">
        <v>0</v>
      </c>
      <c r="L126" s="11"/>
      <c r="M126" s="11"/>
    </row>
    <row r="127" spans="2:13">
      <c r="B127" s="12" t="s">
        <v>37</v>
      </c>
      <c r="C127" s="12">
        <v>2</v>
      </c>
      <c r="D127" s="12" t="s">
        <v>13</v>
      </c>
      <c r="E127" s="12" t="s">
        <v>128</v>
      </c>
      <c r="F127" s="12">
        <v>30</v>
      </c>
      <c r="G127" s="12">
        <v>2038</v>
      </c>
      <c r="H127" s="17"/>
      <c r="I127" s="17"/>
      <c r="J127" s="17"/>
      <c r="K127" s="17"/>
      <c r="L127" s="17"/>
      <c r="M127" s="17"/>
    </row>
    <row r="128" spans="2:13">
      <c r="B128" s="12" t="s">
        <v>137</v>
      </c>
      <c r="C128" s="12">
        <v>2</v>
      </c>
      <c r="D128" s="12" t="s">
        <v>13</v>
      </c>
      <c r="E128" s="12" t="s">
        <v>128</v>
      </c>
      <c r="F128" s="12">
        <v>15</v>
      </c>
      <c r="G128" s="12">
        <v>2023</v>
      </c>
      <c r="H128" s="17"/>
      <c r="I128" s="17"/>
      <c r="J128" s="17"/>
      <c r="K128" s="17"/>
      <c r="L128" s="17"/>
      <c r="M128" s="17"/>
    </row>
    <row r="129" spans="2:13">
      <c r="B129" s="12" t="s">
        <v>39</v>
      </c>
      <c r="C129" s="12">
        <v>1</v>
      </c>
      <c r="D129" s="12" t="s">
        <v>13</v>
      </c>
      <c r="E129" s="12" t="s">
        <v>128</v>
      </c>
      <c r="F129" s="12">
        <v>15</v>
      </c>
      <c r="G129" s="12">
        <v>2023</v>
      </c>
      <c r="H129" s="17"/>
      <c r="I129" s="17"/>
      <c r="J129" s="17"/>
      <c r="K129" s="17"/>
      <c r="L129" s="17"/>
      <c r="M129" s="17"/>
    </row>
    <row r="130" spans="2:13">
      <c r="B130" s="12" t="s">
        <v>40</v>
      </c>
      <c r="C130" s="12">
        <v>1</v>
      </c>
      <c r="D130" s="12" t="s">
        <v>13</v>
      </c>
      <c r="E130" s="12" t="s">
        <v>128</v>
      </c>
      <c r="F130" s="12">
        <v>5</v>
      </c>
      <c r="G130" s="12">
        <v>2013</v>
      </c>
      <c r="H130" s="17"/>
      <c r="I130" s="17"/>
      <c r="J130" s="17">
        <v>1</v>
      </c>
      <c r="K130" s="17"/>
      <c r="L130" s="62">
        <f>'Aanschaf nieuw materiaal'!B34</f>
        <v>0</v>
      </c>
      <c r="M130" s="42">
        <f>J130*L130</f>
        <v>0</v>
      </c>
    </row>
    <row r="131" spans="2:13">
      <c r="B131" s="12" t="s">
        <v>144</v>
      </c>
      <c r="C131" s="12">
        <v>1</v>
      </c>
      <c r="D131" s="12" t="s">
        <v>13</v>
      </c>
      <c r="E131" s="12" t="s">
        <v>128</v>
      </c>
      <c r="F131" s="12">
        <v>5</v>
      </c>
      <c r="G131" s="12">
        <v>2013</v>
      </c>
      <c r="H131" s="17"/>
      <c r="I131" s="17"/>
      <c r="J131" s="17">
        <v>1</v>
      </c>
      <c r="K131" s="17"/>
      <c r="L131" s="62">
        <f>'Aanschaf nieuw materiaal'!B35</f>
        <v>0</v>
      </c>
      <c r="M131" s="42">
        <f>J131*L131</f>
        <v>0</v>
      </c>
    </row>
    <row r="132" spans="2:13">
      <c r="B132" s="12" t="s">
        <v>41</v>
      </c>
      <c r="C132" s="12">
        <v>2</v>
      </c>
      <c r="D132" s="12" t="s">
        <v>13</v>
      </c>
      <c r="E132" s="12" t="s">
        <v>128</v>
      </c>
      <c r="F132" s="12">
        <v>5</v>
      </c>
      <c r="G132" s="12">
        <v>2013</v>
      </c>
      <c r="H132" s="17"/>
      <c r="I132" s="17"/>
      <c r="J132" s="17">
        <v>2</v>
      </c>
      <c r="K132" s="17"/>
      <c r="L132" s="62">
        <f>'Aanschaf nieuw materiaal'!B36</f>
        <v>0</v>
      </c>
      <c r="M132" s="42">
        <f>J132*L132</f>
        <v>0</v>
      </c>
    </row>
    <row r="133" spans="2:13">
      <c r="B133" s="12" t="s">
        <v>42</v>
      </c>
      <c r="C133" s="12">
        <v>4</v>
      </c>
      <c r="D133" s="12" t="s">
        <v>13</v>
      </c>
      <c r="E133" s="12" t="s">
        <v>128</v>
      </c>
      <c r="F133" s="12">
        <v>0</v>
      </c>
      <c r="G133" s="12">
        <v>2008</v>
      </c>
      <c r="H133" s="17"/>
      <c r="I133" s="17"/>
      <c r="J133" s="17"/>
      <c r="K133" s="17"/>
      <c r="L133" s="17"/>
      <c r="M133" s="17"/>
    </row>
    <row r="134" spans="2:13">
      <c r="B134" s="12" t="s">
        <v>75</v>
      </c>
      <c r="C134" s="12">
        <v>4</v>
      </c>
      <c r="D134" s="12" t="s">
        <v>13</v>
      </c>
      <c r="E134" s="12" t="s">
        <v>128</v>
      </c>
      <c r="F134" s="12">
        <v>15</v>
      </c>
      <c r="G134" s="12">
        <v>2023</v>
      </c>
      <c r="H134" s="17"/>
      <c r="I134" s="17"/>
      <c r="J134" s="17"/>
      <c r="K134" s="17"/>
      <c r="L134" s="17"/>
      <c r="M134" s="17"/>
    </row>
    <row r="135" spans="2:13">
      <c r="B135" s="12" t="s">
        <v>148</v>
      </c>
      <c r="C135" s="12">
        <v>2</v>
      </c>
      <c r="D135" s="12" t="s">
        <v>13</v>
      </c>
      <c r="E135" s="12" t="s">
        <v>128</v>
      </c>
      <c r="F135" s="12">
        <v>15</v>
      </c>
      <c r="G135" s="12">
        <v>2023</v>
      </c>
      <c r="H135" s="17"/>
      <c r="I135" s="17"/>
      <c r="J135" s="17"/>
      <c r="K135" s="17"/>
      <c r="L135" s="17"/>
      <c r="M135" s="17"/>
    </row>
    <row r="136" spans="2:13">
      <c r="B136" s="9" t="s">
        <v>43</v>
      </c>
      <c r="C136" s="10" t="s">
        <v>0</v>
      </c>
      <c r="D136" s="10" t="s">
        <v>0</v>
      </c>
      <c r="E136" s="10" t="s">
        <v>0</v>
      </c>
      <c r="F136" s="10" t="s">
        <v>0</v>
      </c>
      <c r="G136" s="10" t="s">
        <v>0</v>
      </c>
      <c r="H136" s="11" t="s">
        <v>0</v>
      </c>
      <c r="I136" s="11" t="s">
        <v>0</v>
      </c>
      <c r="J136" s="11" t="s">
        <v>0</v>
      </c>
      <c r="K136" s="11" t="s">
        <v>0</v>
      </c>
      <c r="L136" s="11"/>
      <c r="M136" s="11"/>
    </row>
    <row r="137" spans="2:13">
      <c r="B137" s="12" t="s">
        <v>44</v>
      </c>
      <c r="C137" s="12">
        <v>1</v>
      </c>
      <c r="D137" s="12" t="s">
        <v>45</v>
      </c>
      <c r="E137" s="12" t="s">
        <v>128</v>
      </c>
      <c r="F137" s="12">
        <v>10</v>
      </c>
      <c r="G137" s="12">
        <v>2018</v>
      </c>
      <c r="H137" s="17"/>
      <c r="I137" s="17"/>
      <c r="J137" s="17"/>
      <c r="K137" s="17"/>
      <c r="L137" s="17"/>
      <c r="M137" s="17"/>
    </row>
    <row r="138" spans="2:13">
      <c r="B138" s="12" t="s">
        <v>47</v>
      </c>
      <c r="C138" s="12">
        <v>1</v>
      </c>
      <c r="D138" s="12" t="s">
        <v>48</v>
      </c>
      <c r="E138" s="12" t="s">
        <v>128</v>
      </c>
      <c r="F138" s="12">
        <v>10</v>
      </c>
      <c r="G138" s="12">
        <v>2018</v>
      </c>
      <c r="H138" s="17"/>
      <c r="I138" s="17"/>
      <c r="J138" s="17"/>
      <c r="K138" s="17"/>
      <c r="L138" s="17"/>
      <c r="M138" s="17"/>
    </row>
    <row r="139" spans="2:13">
      <c r="B139" s="12" t="s">
        <v>145</v>
      </c>
      <c r="C139" s="12">
        <v>1</v>
      </c>
      <c r="D139" s="12" t="s">
        <v>48</v>
      </c>
      <c r="E139" s="12" t="s">
        <v>128</v>
      </c>
      <c r="F139" s="12">
        <v>10</v>
      </c>
      <c r="G139" s="12">
        <v>2018</v>
      </c>
      <c r="H139" s="17"/>
      <c r="I139" s="17"/>
      <c r="J139" s="17"/>
      <c r="K139" s="17"/>
      <c r="L139" s="17"/>
      <c r="M139" s="17"/>
    </row>
    <row r="140" spans="2:13" ht="21">
      <c r="B140" s="12" t="s">
        <v>50</v>
      </c>
      <c r="C140" s="12">
        <v>2</v>
      </c>
      <c r="D140" s="20" t="s">
        <v>256</v>
      </c>
      <c r="E140" s="12" t="s">
        <v>65</v>
      </c>
      <c r="F140" s="12">
        <v>15</v>
      </c>
      <c r="G140" s="12">
        <v>2015</v>
      </c>
      <c r="H140" s="17"/>
      <c r="I140" s="17"/>
      <c r="J140" s="17"/>
      <c r="K140" s="17"/>
      <c r="L140" s="17"/>
      <c r="M140" s="17"/>
    </row>
    <row r="141" spans="2:13">
      <c r="B141" s="12" t="s">
        <v>54</v>
      </c>
      <c r="C141" s="12">
        <v>1</v>
      </c>
      <c r="D141" s="12" t="s">
        <v>13</v>
      </c>
      <c r="E141" s="12" t="s">
        <v>128</v>
      </c>
      <c r="F141" s="12">
        <v>15</v>
      </c>
      <c r="G141" s="12">
        <v>2023</v>
      </c>
      <c r="H141" s="17"/>
      <c r="I141" s="17"/>
      <c r="J141" s="17"/>
      <c r="K141" s="17"/>
      <c r="L141" s="17"/>
      <c r="M141" s="17"/>
    </row>
    <row r="142" spans="2:13" ht="21">
      <c r="B142" s="12" t="s">
        <v>77</v>
      </c>
      <c r="C142" s="12">
        <v>3</v>
      </c>
      <c r="D142" s="20" t="s">
        <v>256</v>
      </c>
      <c r="E142" s="12" t="s">
        <v>65</v>
      </c>
      <c r="F142" s="12">
        <v>15</v>
      </c>
      <c r="G142" s="12">
        <v>2015</v>
      </c>
      <c r="H142" s="17"/>
      <c r="I142" s="17"/>
      <c r="J142" s="17"/>
      <c r="K142" s="17"/>
      <c r="L142" s="17"/>
      <c r="M142" s="17"/>
    </row>
    <row r="143" spans="2:13">
      <c r="B143" s="12" t="s">
        <v>77</v>
      </c>
      <c r="C143" s="12">
        <v>1</v>
      </c>
      <c r="D143" s="12" t="s">
        <v>13</v>
      </c>
      <c r="E143" s="12" t="s">
        <v>76</v>
      </c>
      <c r="F143" s="12">
        <v>15</v>
      </c>
      <c r="G143" s="12">
        <v>2010</v>
      </c>
      <c r="H143" s="17"/>
      <c r="I143" s="17"/>
      <c r="J143" s="17"/>
      <c r="K143" s="17"/>
      <c r="L143" s="17"/>
      <c r="M143" s="17"/>
    </row>
    <row r="144" spans="2:13">
      <c r="B144" s="12" t="s">
        <v>77</v>
      </c>
      <c r="C144" s="12">
        <v>1</v>
      </c>
      <c r="D144" s="12" t="s">
        <v>13</v>
      </c>
      <c r="E144" s="12" t="s">
        <v>84</v>
      </c>
      <c r="F144" s="12">
        <v>15</v>
      </c>
      <c r="G144" s="12">
        <v>2033</v>
      </c>
      <c r="H144" s="17"/>
      <c r="I144" s="17"/>
      <c r="J144" s="17"/>
      <c r="K144" s="17"/>
      <c r="L144" s="17"/>
      <c r="M144" s="17"/>
    </row>
    <row r="145" spans="2:13">
      <c r="B145" s="12" t="s">
        <v>139</v>
      </c>
      <c r="C145" s="12">
        <v>8</v>
      </c>
      <c r="D145" s="12" t="s">
        <v>13</v>
      </c>
      <c r="E145" s="12" t="s">
        <v>128</v>
      </c>
      <c r="F145" s="12">
        <v>8</v>
      </c>
      <c r="G145" s="12">
        <v>2016</v>
      </c>
      <c r="H145" s="17"/>
      <c r="I145" s="17"/>
      <c r="J145" s="17"/>
      <c r="K145" s="17"/>
      <c r="L145" s="17"/>
      <c r="M145" s="17"/>
    </row>
    <row r="146" spans="2:13">
      <c r="B146" s="12" t="s">
        <v>140</v>
      </c>
      <c r="C146" s="12">
        <v>1</v>
      </c>
      <c r="D146" s="12" t="s">
        <v>13</v>
      </c>
      <c r="E146" s="12" t="s">
        <v>128</v>
      </c>
      <c r="F146" s="12">
        <v>20</v>
      </c>
      <c r="G146" s="12">
        <v>2028</v>
      </c>
      <c r="H146" s="17"/>
      <c r="I146" s="17"/>
      <c r="J146" s="17"/>
      <c r="K146" s="17"/>
      <c r="L146" s="17"/>
      <c r="M146" s="17"/>
    </row>
    <row r="147" spans="2:13">
      <c r="B147" s="12" t="s">
        <v>58</v>
      </c>
      <c r="C147" s="12">
        <v>1</v>
      </c>
      <c r="D147" s="12" t="s">
        <v>13</v>
      </c>
      <c r="E147" s="12" t="s">
        <v>128</v>
      </c>
      <c r="F147" s="12">
        <v>8</v>
      </c>
      <c r="G147" s="12">
        <v>2016</v>
      </c>
      <c r="H147" s="17"/>
      <c r="I147" s="17"/>
      <c r="J147" s="17"/>
      <c r="K147" s="17"/>
      <c r="L147" s="17"/>
      <c r="M147" s="17"/>
    </row>
    <row r="148" spans="2:13" ht="21">
      <c r="B148" s="12" t="s">
        <v>58</v>
      </c>
      <c r="C148" s="12">
        <v>1</v>
      </c>
      <c r="D148" s="20" t="s">
        <v>256</v>
      </c>
      <c r="E148" s="12" t="s">
        <v>128</v>
      </c>
      <c r="F148" s="12">
        <v>8</v>
      </c>
      <c r="G148" s="12">
        <v>2016</v>
      </c>
      <c r="H148" s="17"/>
      <c r="I148" s="17"/>
      <c r="J148" s="17"/>
      <c r="K148" s="17"/>
      <c r="L148" s="17"/>
      <c r="M148" s="17"/>
    </row>
    <row r="149" spans="2:13">
      <c r="B149" s="12" t="s">
        <v>58</v>
      </c>
      <c r="C149" s="12">
        <v>2</v>
      </c>
      <c r="D149" s="12" t="s">
        <v>13</v>
      </c>
      <c r="E149" s="12" t="s">
        <v>84</v>
      </c>
      <c r="F149" s="12">
        <v>8</v>
      </c>
      <c r="G149" s="12">
        <v>2026</v>
      </c>
      <c r="H149" s="17"/>
      <c r="I149" s="17"/>
      <c r="J149" s="17">
        <v>2</v>
      </c>
      <c r="K149" s="17"/>
      <c r="L149" s="62">
        <f>'Aanschaf nieuw materiaal'!B60</f>
        <v>0</v>
      </c>
      <c r="M149" s="42">
        <f>J149*L149</f>
        <v>0</v>
      </c>
    </row>
    <row r="150" spans="2:13">
      <c r="B150" s="12" t="s">
        <v>79</v>
      </c>
      <c r="C150" s="12">
        <v>1</v>
      </c>
      <c r="D150" s="12" t="s">
        <v>13</v>
      </c>
      <c r="E150" s="12" t="s">
        <v>128</v>
      </c>
      <c r="F150" s="12">
        <v>20</v>
      </c>
      <c r="G150" s="12">
        <v>2028</v>
      </c>
      <c r="H150" s="17"/>
      <c r="I150" s="17"/>
      <c r="J150" s="17"/>
      <c r="K150" s="17"/>
      <c r="L150" s="17"/>
      <c r="M150" s="17"/>
    </row>
    <row r="151" spans="2:13">
      <c r="B151" s="12" t="s">
        <v>62</v>
      </c>
      <c r="C151" s="12">
        <v>2</v>
      </c>
      <c r="D151" s="12" t="s">
        <v>13</v>
      </c>
      <c r="E151" s="12" t="s">
        <v>17</v>
      </c>
      <c r="F151" s="12">
        <v>10</v>
      </c>
      <c r="G151" s="12">
        <v>2022</v>
      </c>
      <c r="H151" s="17"/>
      <c r="I151" s="17"/>
      <c r="J151" s="17"/>
      <c r="K151" s="17"/>
      <c r="L151" s="17"/>
      <c r="M151" s="17"/>
    </row>
    <row r="152" spans="2:13">
      <c r="B152" s="12" t="s">
        <v>63</v>
      </c>
      <c r="C152" s="12">
        <v>2</v>
      </c>
      <c r="D152" s="12" t="s">
        <v>13</v>
      </c>
      <c r="E152" s="12" t="s">
        <v>17</v>
      </c>
      <c r="F152" s="12">
        <v>15</v>
      </c>
      <c r="G152" s="12">
        <v>2027</v>
      </c>
      <c r="H152" s="17"/>
      <c r="I152" s="17"/>
      <c r="J152" s="17"/>
      <c r="K152" s="17">
        <v>2</v>
      </c>
      <c r="L152" s="62">
        <f>'Aanschaf nieuw materiaal'!B69</f>
        <v>0</v>
      </c>
      <c r="M152" s="42">
        <f>K152*L152</f>
        <v>0</v>
      </c>
    </row>
    <row r="153" spans="2:13" ht="21">
      <c r="B153" s="12" t="s">
        <v>96</v>
      </c>
      <c r="C153" s="12">
        <v>1</v>
      </c>
      <c r="D153" s="20" t="s">
        <v>256</v>
      </c>
      <c r="E153" s="12" t="s">
        <v>76</v>
      </c>
      <c r="F153" s="12">
        <v>15</v>
      </c>
      <c r="G153" s="12">
        <v>2010</v>
      </c>
      <c r="H153" s="17"/>
      <c r="I153" s="17"/>
      <c r="J153" s="17"/>
      <c r="K153" s="17"/>
      <c r="L153" s="17"/>
      <c r="M153" s="17"/>
    </row>
    <row r="154" spans="2:13">
      <c r="B154" s="12" t="s">
        <v>149</v>
      </c>
      <c r="C154" s="12">
        <v>2</v>
      </c>
      <c r="D154" s="12" t="s">
        <v>13</v>
      </c>
      <c r="E154" s="12" t="s">
        <v>128</v>
      </c>
      <c r="F154" s="12">
        <v>10</v>
      </c>
      <c r="G154" s="12">
        <v>2018</v>
      </c>
      <c r="H154" s="17"/>
      <c r="I154" s="17"/>
      <c r="J154" s="17"/>
      <c r="K154" s="17"/>
      <c r="L154" s="17"/>
      <c r="M154" s="17"/>
    </row>
    <row r="155" spans="2:13">
      <c r="B155" s="12" t="s">
        <v>67</v>
      </c>
      <c r="C155" s="12">
        <v>1</v>
      </c>
      <c r="D155" s="12" t="s">
        <v>13</v>
      </c>
      <c r="E155" s="12" t="s">
        <v>128</v>
      </c>
      <c r="F155" s="12">
        <v>20</v>
      </c>
      <c r="G155" s="12">
        <v>2028</v>
      </c>
      <c r="H155" s="17"/>
      <c r="I155" s="17"/>
      <c r="J155" s="17"/>
      <c r="K155" s="17"/>
      <c r="L155" s="17"/>
      <c r="M155" s="17"/>
    </row>
    <row r="156" spans="2:13" ht="21">
      <c r="L156" s="20" t="s">
        <v>354</v>
      </c>
      <c r="M156" s="42">
        <f>SUM(M3:M155)</f>
        <v>0</v>
      </c>
    </row>
  </sheetData>
  <sheetProtection algorithmName="SHA-512" hashValue="FTsKP7vwCDbnZaSkZa8Npu6AUN9ceQxVb2HI4EqgLShKcJzrWWV6oVeA1a40j3vj3LuRZZQTP4VgNvnyQoL4Fg==" saltValue="ebjr6Xf0+nrmefpP/+3Prw==" spinCount="100000" sheet="1" formatCells="0" formatColumns="0" formatRows="0" insertColumns="0" insertRows="0" insertHyperlinks="0" deleteColumns="0" deleteRows="0" sort="0" autoFilter="0" pivotTables="0"/>
  <pageMargins left="0" right="0" top="0" bottom="0" header="0" footer="0"/>
  <pageSetup paperSize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5461-72AC-451C-A6EE-79844E625ED5}">
  <dimension ref="A1:N97"/>
  <sheetViews>
    <sheetView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L19" sqref="L19"/>
    </sheetView>
  </sheetViews>
  <sheetFormatPr defaultRowHeight="15"/>
  <cols>
    <col min="1" max="1" width="4.85546875" customWidth="1"/>
    <col min="2" max="2" width="21.28515625" customWidth="1"/>
  </cols>
  <sheetData>
    <row r="1" spans="2:14">
      <c r="B1" s="22" t="s">
        <v>257</v>
      </c>
      <c r="C1" s="21" t="s">
        <v>0</v>
      </c>
      <c r="D1" s="26" t="s">
        <v>0</v>
      </c>
      <c r="E1" s="26" t="s">
        <v>0</v>
      </c>
      <c r="F1" s="26" t="s">
        <v>0</v>
      </c>
      <c r="G1" s="26" t="s">
        <v>0</v>
      </c>
      <c r="H1" s="33">
        <v>2024</v>
      </c>
      <c r="I1" s="33">
        <v>2025</v>
      </c>
      <c r="J1" s="33">
        <v>2026</v>
      </c>
      <c r="K1" s="33">
        <v>2027</v>
      </c>
      <c r="L1" s="33"/>
      <c r="M1" s="33"/>
    </row>
    <row r="2" spans="2:14" ht="32.25">
      <c r="B2" s="22" t="s">
        <v>3</v>
      </c>
      <c r="C2" s="27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3" t="s">
        <v>243</v>
      </c>
      <c r="I2" s="23" t="s">
        <v>243</v>
      </c>
      <c r="J2" s="23" t="s">
        <v>243</v>
      </c>
      <c r="K2" s="23" t="s">
        <v>243</v>
      </c>
      <c r="L2" s="50" t="s">
        <v>345</v>
      </c>
      <c r="M2" s="46" t="s">
        <v>346</v>
      </c>
      <c r="N2" s="1"/>
    </row>
    <row r="3" spans="2:14">
      <c r="B3" s="29" t="s">
        <v>29</v>
      </c>
      <c r="C3" s="30" t="s">
        <v>0</v>
      </c>
      <c r="D3" s="30" t="s">
        <v>0</v>
      </c>
      <c r="E3" s="30" t="s">
        <v>0</v>
      </c>
      <c r="F3" s="30" t="s">
        <v>0</v>
      </c>
      <c r="G3" s="30" t="s">
        <v>0</v>
      </c>
      <c r="H3" s="31" t="s">
        <v>0</v>
      </c>
      <c r="I3" s="31" t="s">
        <v>0</v>
      </c>
      <c r="J3" s="31" t="s">
        <v>0</v>
      </c>
      <c r="K3" s="31" t="s">
        <v>0</v>
      </c>
      <c r="L3" s="51"/>
      <c r="M3" s="47"/>
    </row>
    <row r="4" spans="2:14" ht="31.5">
      <c r="B4" s="20" t="s">
        <v>33</v>
      </c>
      <c r="C4" s="20">
        <v>3</v>
      </c>
      <c r="D4" s="20" t="s">
        <v>13</v>
      </c>
      <c r="E4" s="20" t="s">
        <v>65</v>
      </c>
      <c r="F4" s="20">
        <v>20</v>
      </c>
      <c r="G4" s="20">
        <v>2020</v>
      </c>
      <c r="H4" s="34"/>
      <c r="I4" s="34"/>
      <c r="J4" s="34"/>
      <c r="K4" s="34"/>
      <c r="L4" s="52"/>
      <c r="M4" s="48"/>
    </row>
    <row r="5" spans="2:14" ht="31.5">
      <c r="B5" s="20" t="s">
        <v>258</v>
      </c>
      <c r="C5" s="20">
        <v>6</v>
      </c>
      <c r="D5" s="20" t="s">
        <v>13</v>
      </c>
      <c r="E5" s="20" t="s">
        <v>65</v>
      </c>
      <c r="F5" s="20">
        <v>20</v>
      </c>
      <c r="G5" s="20">
        <v>2020</v>
      </c>
      <c r="H5" s="34"/>
      <c r="I5" s="34"/>
      <c r="J5" s="34"/>
      <c r="K5" s="34"/>
      <c r="L5" s="52"/>
      <c r="M5" s="48"/>
    </row>
    <row r="6" spans="2:14">
      <c r="B6" s="29" t="s">
        <v>34</v>
      </c>
      <c r="C6" s="30" t="s">
        <v>0</v>
      </c>
      <c r="D6" s="30" t="s">
        <v>0</v>
      </c>
      <c r="E6" s="30" t="s">
        <v>0</v>
      </c>
      <c r="F6" s="30" t="s">
        <v>0</v>
      </c>
      <c r="G6" s="30" t="s">
        <v>0</v>
      </c>
      <c r="H6" s="31" t="s">
        <v>0</v>
      </c>
      <c r="I6" s="31" t="s">
        <v>0</v>
      </c>
      <c r="J6" s="31" t="s">
        <v>0</v>
      </c>
      <c r="K6" s="31" t="s">
        <v>0</v>
      </c>
      <c r="L6" s="51"/>
      <c r="M6" s="47"/>
    </row>
    <row r="7" spans="2:14" ht="21">
      <c r="B7" s="20" t="s">
        <v>37</v>
      </c>
      <c r="C7" s="20">
        <v>10</v>
      </c>
      <c r="D7" s="20" t="s">
        <v>13</v>
      </c>
      <c r="E7" s="20" t="s">
        <v>259</v>
      </c>
      <c r="F7" s="20">
        <v>30</v>
      </c>
      <c r="G7" s="20">
        <v>2031</v>
      </c>
      <c r="H7" s="34"/>
      <c r="I7" s="34"/>
      <c r="J7" s="34"/>
      <c r="K7" s="34"/>
      <c r="L7" s="52"/>
      <c r="M7" s="48"/>
    </row>
    <row r="8" spans="2:14">
      <c r="B8" s="20" t="s">
        <v>136</v>
      </c>
      <c r="C8" s="20">
        <v>4</v>
      </c>
      <c r="D8" s="20" t="s">
        <v>13</v>
      </c>
      <c r="E8" s="20" t="s">
        <v>65</v>
      </c>
      <c r="F8" s="20">
        <v>15</v>
      </c>
      <c r="G8" s="20">
        <v>2015</v>
      </c>
      <c r="H8" s="34"/>
      <c r="I8" s="34"/>
      <c r="J8" s="34"/>
      <c r="K8" s="34"/>
      <c r="L8" s="52"/>
      <c r="M8" s="48"/>
    </row>
    <row r="9" spans="2:14" ht="21">
      <c r="B9" s="20" t="s">
        <v>137</v>
      </c>
      <c r="C9" s="20">
        <v>1</v>
      </c>
      <c r="D9" s="20" t="s">
        <v>13</v>
      </c>
      <c r="E9" s="20" t="s">
        <v>65</v>
      </c>
      <c r="F9" s="20">
        <v>15</v>
      </c>
      <c r="G9" s="20">
        <v>2015</v>
      </c>
      <c r="H9" s="34"/>
      <c r="I9" s="34"/>
      <c r="J9" s="34"/>
      <c r="K9" s="34"/>
      <c r="L9" s="52"/>
      <c r="M9" s="48"/>
    </row>
    <row r="10" spans="2:14" ht="21">
      <c r="B10" s="20" t="s">
        <v>39</v>
      </c>
      <c r="C10" s="20">
        <v>4</v>
      </c>
      <c r="D10" s="20" t="s">
        <v>13</v>
      </c>
      <c r="E10" s="20" t="s">
        <v>65</v>
      </c>
      <c r="F10" s="20">
        <v>15</v>
      </c>
      <c r="G10" s="20">
        <v>2015</v>
      </c>
      <c r="H10" s="34"/>
      <c r="I10" s="34"/>
      <c r="J10" s="34"/>
      <c r="K10" s="34"/>
      <c r="L10" s="52"/>
      <c r="M10" s="48"/>
    </row>
    <row r="11" spans="2:14" ht="21">
      <c r="B11" s="20" t="s">
        <v>40</v>
      </c>
      <c r="C11" s="20">
        <v>5</v>
      </c>
      <c r="D11" s="20" t="s">
        <v>13</v>
      </c>
      <c r="E11" s="20" t="s">
        <v>172</v>
      </c>
      <c r="F11" s="20">
        <v>5</v>
      </c>
      <c r="G11" s="20">
        <v>2018</v>
      </c>
      <c r="H11" s="34"/>
      <c r="I11" s="34"/>
      <c r="J11" s="34"/>
      <c r="K11" s="34"/>
      <c r="L11" s="52"/>
      <c r="M11" s="48"/>
    </row>
    <row r="12" spans="2:14">
      <c r="B12" s="20" t="s">
        <v>41</v>
      </c>
      <c r="C12" s="20">
        <v>4</v>
      </c>
      <c r="D12" s="20" t="s">
        <v>13</v>
      </c>
      <c r="E12" s="20" t="s">
        <v>65</v>
      </c>
      <c r="F12" s="20">
        <v>5</v>
      </c>
      <c r="G12" s="20">
        <v>2005</v>
      </c>
      <c r="H12" s="34"/>
      <c r="I12" s="34"/>
      <c r="J12" s="34"/>
      <c r="K12" s="34"/>
      <c r="L12" s="52"/>
      <c r="M12" s="48"/>
    </row>
    <row r="13" spans="2:14" ht="21">
      <c r="B13" s="20" t="s">
        <v>260</v>
      </c>
      <c r="C13" s="20">
        <v>2</v>
      </c>
      <c r="D13" s="20" t="s">
        <v>13</v>
      </c>
      <c r="E13" s="20" t="s">
        <v>172</v>
      </c>
      <c r="F13" s="20">
        <v>5</v>
      </c>
      <c r="G13" s="20">
        <v>2018</v>
      </c>
      <c r="H13" s="34"/>
      <c r="I13" s="34"/>
      <c r="J13" s="34"/>
      <c r="K13" s="34"/>
      <c r="L13" s="52"/>
      <c r="M13" s="48"/>
    </row>
    <row r="14" spans="2:14" ht="21">
      <c r="B14" s="20" t="s">
        <v>71</v>
      </c>
      <c r="C14" s="20">
        <v>4</v>
      </c>
      <c r="D14" s="20" t="s">
        <v>13</v>
      </c>
      <c r="E14" s="20" t="s">
        <v>65</v>
      </c>
      <c r="F14" s="20">
        <v>15</v>
      </c>
      <c r="G14" s="20">
        <v>2015</v>
      </c>
      <c r="H14" s="34"/>
      <c r="I14" s="34"/>
      <c r="J14" s="34"/>
      <c r="K14" s="34"/>
      <c r="L14" s="52"/>
      <c r="M14" s="48"/>
    </row>
    <row r="15" spans="2:14" ht="21">
      <c r="B15" s="20" t="s">
        <v>73</v>
      </c>
      <c r="C15" s="20">
        <v>2</v>
      </c>
      <c r="D15" s="20" t="s">
        <v>13</v>
      </c>
      <c r="E15" s="20" t="s">
        <v>65</v>
      </c>
      <c r="F15" s="20">
        <v>15</v>
      </c>
      <c r="G15" s="20">
        <v>2015</v>
      </c>
      <c r="H15" s="34"/>
      <c r="I15" s="34"/>
      <c r="J15" s="34"/>
      <c r="K15" s="34"/>
      <c r="L15" s="52"/>
      <c r="M15" s="48"/>
    </row>
    <row r="16" spans="2:14" ht="21">
      <c r="B16" s="20" t="s">
        <v>184</v>
      </c>
      <c r="C16" s="20">
        <v>1</v>
      </c>
      <c r="D16" s="20" t="s">
        <v>13</v>
      </c>
      <c r="E16" s="20" t="s">
        <v>65</v>
      </c>
      <c r="F16" s="20">
        <v>20</v>
      </c>
      <c r="G16" s="20">
        <v>2020</v>
      </c>
      <c r="H16" s="34"/>
      <c r="I16" s="34"/>
      <c r="J16" s="34"/>
      <c r="K16" s="34"/>
      <c r="L16" s="52"/>
      <c r="M16" s="48"/>
    </row>
    <row r="17" spans="2:13">
      <c r="B17" s="20" t="s">
        <v>74</v>
      </c>
      <c r="C17" s="20">
        <v>2</v>
      </c>
      <c r="D17" s="20" t="s">
        <v>13</v>
      </c>
      <c r="E17" s="20" t="s">
        <v>65</v>
      </c>
      <c r="F17" s="20">
        <v>5</v>
      </c>
      <c r="G17" s="20">
        <v>2005</v>
      </c>
      <c r="H17" s="34"/>
      <c r="I17" s="34"/>
      <c r="J17" s="34"/>
      <c r="K17" s="34"/>
      <c r="L17" s="52"/>
      <c r="M17" s="48"/>
    </row>
    <row r="18" spans="2:13" ht="21">
      <c r="B18" s="20" t="s">
        <v>42</v>
      </c>
      <c r="C18" s="20">
        <v>6</v>
      </c>
      <c r="D18" s="20" t="s">
        <v>13</v>
      </c>
      <c r="E18" s="20" t="s">
        <v>65</v>
      </c>
      <c r="F18" s="20">
        <v>15</v>
      </c>
      <c r="G18" s="20">
        <v>2015</v>
      </c>
      <c r="H18" s="34"/>
      <c r="I18" s="34"/>
      <c r="J18" s="34"/>
      <c r="K18" s="34"/>
      <c r="L18" s="52"/>
      <c r="M18" s="48"/>
    </row>
    <row r="19" spans="2:13">
      <c r="B19" s="20" t="s">
        <v>75</v>
      </c>
      <c r="C19" s="20">
        <v>6</v>
      </c>
      <c r="D19" s="20" t="s">
        <v>13</v>
      </c>
      <c r="E19" s="20" t="s">
        <v>163</v>
      </c>
      <c r="F19" s="20">
        <v>15</v>
      </c>
      <c r="G19" s="20">
        <v>2026</v>
      </c>
      <c r="H19" s="34"/>
      <c r="I19" s="34"/>
      <c r="J19" s="34">
        <v>6</v>
      </c>
      <c r="K19" s="34"/>
      <c r="L19" s="64">
        <f>'Aanschaf nieuw materiaal'!B47</f>
        <v>0</v>
      </c>
      <c r="M19" s="49">
        <f>J19*L19</f>
        <v>0</v>
      </c>
    </row>
    <row r="20" spans="2:13" ht="21">
      <c r="B20" s="29" t="s">
        <v>43</v>
      </c>
      <c r="C20" s="30" t="s">
        <v>0</v>
      </c>
      <c r="D20" s="30" t="s">
        <v>0</v>
      </c>
      <c r="E20" s="30" t="s">
        <v>0</v>
      </c>
      <c r="F20" s="30" t="s">
        <v>0</v>
      </c>
      <c r="G20" s="30" t="s">
        <v>0</v>
      </c>
      <c r="H20" s="31" t="s">
        <v>0</v>
      </c>
      <c r="I20" s="31" t="s">
        <v>0</v>
      </c>
      <c r="J20" s="31" t="s">
        <v>0</v>
      </c>
      <c r="K20" s="31" t="s">
        <v>0</v>
      </c>
      <c r="L20" s="51"/>
      <c r="M20" s="47"/>
    </row>
    <row r="21" spans="2:13">
      <c r="B21" s="20" t="s">
        <v>151</v>
      </c>
      <c r="C21" s="20">
        <v>4</v>
      </c>
      <c r="D21" s="20" t="s">
        <v>13</v>
      </c>
      <c r="E21" s="20" t="s">
        <v>65</v>
      </c>
      <c r="F21" s="20">
        <v>10</v>
      </c>
      <c r="G21" s="20">
        <v>2010</v>
      </c>
      <c r="H21" s="34"/>
      <c r="I21" s="34"/>
      <c r="J21" s="34"/>
      <c r="K21" s="34"/>
      <c r="L21" s="52"/>
      <c r="M21" s="48"/>
    </row>
    <row r="22" spans="2:13" ht="21">
      <c r="B22" s="20" t="s">
        <v>47</v>
      </c>
      <c r="C22" s="20">
        <v>1</v>
      </c>
      <c r="D22" s="20" t="s">
        <v>48</v>
      </c>
      <c r="E22" s="20" t="s">
        <v>65</v>
      </c>
      <c r="F22" s="20">
        <v>10</v>
      </c>
      <c r="G22" s="20">
        <v>2010</v>
      </c>
      <c r="H22" s="34"/>
      <c r="I22" s="34"/>
      <c r="J22" s="34"/>
      <c r="K22" s="34"/>
      <c r="L22" s="52"/>
      <c r="M22" s="48"/>
    </row>
    <row r="23" spans="2:13" ht="21">
      <c r="B23" s="20" t="s">
        <v>47</v>
      </c>
      <c r="C23" s="20">
        <v>1</v>
      </c>
      <c r="D23" s="20" t="s">
        <v>48</v>
      </c>
      <c r="E23" s="20" t="s">
        <v>14</v>
      </c>
      <c r="F23" s="20">
        <v>10</v>
      </c>
      <c r="G23" s="20">
        <v>2026</v>
      </c>
      <c r="H23" s="34"/>
      <c r="I23" s="34"/>
      <c r="J23" s="34">
        <v>1</v>
      </c>
      <c r="K23" s="34"/>
      <c r="L23" s="64">
        <f>'Aanschaf nieuw materiaal'!B86</f>
        <v>0</v>
      </c>
      <c r="M23" s="49">
        <f>J23*L23</f>
        <v>0</v>
      </c>
    </row>
    <row r="24" spans="2:13" ht="21">
      <c r="B24" s="20" t="s">
        <v>47</v>
      </c>
      <c r="C24" s="20">
        <v>1</v>
      </c>
      <c r="D24" s="20" t="s">
        <v>48</v>
      </c>
      <c r="E24" s="20" t="s">
        <v>78</v>
      </c>
      <c r="F24" s="20">
        <v>10</v>
      </c>
      <c r="G24" s="20">
        <v>2024</v>
      </c>
      <c r="H24" s="34">
        <v>1</v>
      </c>
      <c r="I24" s="34"/>
      <c r="J24" s="34"/>
      <c r="K24" s="34"/>
      <c r="L24" s="64">
        <f>'Aanschaf nieuw materiaal'!B86</f>
        <v>0</v>
      </c>
      <c r="M24" s="49">
        <f>H24*L24</f>
        <v>0</v>
      </c>
    </row>
    <row r="25" spans="2:13" ht="21">
      <c r="B25" s="20" t="s">
        <v>145</v>
      </c>
      <c r="C25" s="20">
        <v>3</v>
      </c>
      <c r="D25" s="20" t="s">
        <v>48</v>
      </c>
      <c r="E25" s="20" t="s">
        <v>14</v>
      </c>
      <c r="F25" s="20">
        <v>10</v>
      </c>
      <c r="G25" s="20">
        <v>2026</v>
      </c>
      <c r="H25" s="34"/>
      <c r="I25" s="34"/>
      <c r="J25" s="34">
        <v>3</v>
      </c>
      <c r="K25" s="34"/>
      <c r="L25" s="64">
        <f>'Aanschaf nieuw materiaal'!B87</f>
        <v>0</v>
      </c>
      <c r="M25" s="49">
        <f>J25*L25</f>
        <v>0</v>
      </c>
    </row>
    <row r="26" spans="2:13" ht="21">
      <c r="B26" s="20" t="s">
        <v>145</v>
      </c>
      <c r="C26" s="20">
        <v>2</v>
      </c>
      <c r="D26" s="20" t="s">
        <v>48</v>
      </c>
      <c r="E26" s="20" t="s">
        <v>84</v>
      </c>
      <c r="F26" s="20">
        <v>10</v>
      </c>
      <c r="G26" s="20">
        <v>2028</v>
      </c>
      <c r="H26" s="34"/>
      <c r="I26" s="34"/>
      <c r="J26" s="34"/>
      <c r="K26" s="34"/>
      <c r="L26" s="52"/>
      <c r="M26" s="48"/>
    </row>
    <row r="27" spans="2:13" ht="21">
      <c r="B27" s="20" t="s">
        <v>145</v>
      </c>
      <c r="C27" s="20">
        <v>1</v>
      </c>
      <c r="D27" s="20" t="s">
        <v>48</v>
      </c>
      <c r="E27" s="20" t="s">
        <v>118</v>
      </c>
      <c r="F27" s="20">
        <v>10</v>
      </c>
      <c r="G27" s="20">
        <v>2030</v>
      </c>
      <c r="H27" s="34"/>
      <c r="I27" s="34"/>
      <c r="J27" s="34"/>
      <c r="K27" s="34"/>
      <c r="L27" s="52"/>
      <c r="M27" s="48"/>
    </row>
    <row r="28" spans="2:13" ht="21">
      <c r="B28" s="20" t="s">
        <v>52</v>
      </c>
      <c r="C28" s="20">
        <v>3</v>
      </c>
      <c r="D28" s="20" t="s">
        <v>13</v>
      </c>
      <c r="E28" s="20" t="s">
        <v>65</v>
      </c>
      <c r="F28" s="20">
        <v>15</v>
      </c>
      <c r="G28" s="20">
        <v>2015</v>
      </c>
      <c r="H28" s="34"/>
      <c r="I28" s="34"/>
      <c r="J28" s="34"/>
      <c r="K28" s="34"/>
      <c r="L28" s="52"/>
      <c r="M28" s="48"/>
    </row>
    <row r="29" spans="2:13" ht="21">
      <c r="B29" s="20" t="s">
        <v>52</v>
      </c>
      <c r="C29" s="20">
        <v>1</v>
      </c>
      <c r="D29" s="20" t="s">
        <v>13</v>
      </c>
      <c r="E29" s="20" t="s">
        <v>56</v>
      </c>
      <c r="F29" s="20">
        <v>15</v>
      </c>
      <c r="G29" s="20">
        <v>2030</v>
      </c>
      <c r="H29" s="34"/>
      <c r="I29" s="34"/>
      <c r="J29" s="34"/>
      <c r="K29" s="34"/>
      <c r="L29" s="52"/>
      <c r="M29" s="48"/>
    </row>
    <row r="30" spans="2:13" ht="21">
      <c r="B30" s="20" t="s">
        <v>152</v>
      </c>
      <c r="C30" s="20">
        <v>1</v>
      </c>
      <c r="D30" s="20" t="s">
        <v>82</v>
      </c>
      <c r="E30" s="20" t="s">
        <v>65</v>
      </c>
      <c r="F30" s="20">
        <v>15</v>
      </c>
      <c r="G30" s="20">
        <v>2015</v>
      </c>
      <c r="H30" s="34"/>
      <c r="I30" s="34"/>
      <c r="J30" s="34"/>
      <c r="K30" s="34"/>
      <c r="L30" s="52"/>
      <c r="M30" s="48"/>
    </row>
    <row r="31" spans="2:13" ht="21">
      <c r="B31" s="20" t="s">
        <v>77</v>
      </c>
      <c r="C31" s="20">
        <v>6</v>
      </c>
      <c r="D31" s="20" t="s">
        <v>13</v>
      </c>
      <c r="E31" s="20" t="s">
        <v>65</v>
      </c>
      <c r="F31" s="20">
        <v>15</v>
      </c>
      <c r="G31" s="20">
        <v>2015</v>
      </c>
      <c r="H31" s="34"/>
      <c r="I31" s="34"/>
      <c r="J31" s="34"/>
      <c r="K31" s="34"/>
      <c r="L31" s="52"/>
      <c r="M31" s="48"/>
    </row>
    <row r="32" spans="2:13" ht="21">
      <c r="B32" s="20" t="s">
        <v>261</v>
      </c>
      <c r="C32" s="20">
        <v>4</v>
      </c>
      <c r="D32" s="20" t="s">
        <v>13</v>
      </c>
      <c r="E32" s="20" t="s">
        <v>65</v>
      </c>
      <c r="F32" s="20">
        <v>15</v>
      </c>
      <c r="G32" s="20">
        <v>2015</v>
      </c>
      <c r="H32" s="34"/>
      <c r="I32" s="34"/>
      <c r="J32" s="34"/>
      <c r="K32" s="34"/>
      <c r="L32" s="52"/>
      <c r="M32" s="48"/>
    </row>
    <row r="33" spans="2:13" ht="21">
      <c r="B33" s="20" t="s">
        <v>139</v>
      </c>
      <c r="C33" s="20">
        <v>12</v>
      </c>
      <c r="D33" s="20" t="s">
        <v>13</v>
      </c>
      <c r="E33" s="20" t="s">
        <v>172</v>
      </c>
      <c r="F33" s="20">
        <v>8</v>
      </c>
      <c r="G33" s="20">
        <v>2021</v>
      </c>
      <c r="H33" s="34"/>
      <c r="I33" s="34"/>
      <c r="J33" s="34"/>
      <c r="K33" s="34"/>
      <c r="L33" s="52"/>
      <c r="M33" s="48"/>
    </row>
    <row r="34" spans="2:13" ht="31.5">
      <c r="B34" s="20" t="s">
        <v>140</v>
      </c>
      <c r="C34" s="20">
        <v>1</v>
      </c>
      <c r="D34" s="20" t="s">
        <v>13</v>
      </c>
      <c r="E34" s="20" t="s">
        <v>65</v>
      </c>
      <c r="F34" s="20">
        <v>20</v>
      </c>
      <c r="G34" s="20">
        <v>2020</v>
      </c>
      <c r="H34" s="34"/>
      <c r="I34" s="34"/>
      <c r="J34" s="34"/>
      <c r="K34" s="34"/>
      <c r="L34" s="52"/>
      <c r="M34" s="48"/>
    </row>
    <row r="35" spans="2:13" ht="21">
      <c r="B35" s="20" t="s">
        <v>58</v>
      </c>
      <c r="C35" s="20">
        <v>2</v>
      </c>
      <c r="D35" s="20" t="s">
        <v>13</v>
      </c>
      <c r="E35" s="20" t="s">
        <v>17</v>
      </c>
      <c r="F35" s="20">
        <v>8</v>
      </c>
      <c r="G35" s="20">
        <v>2020</v>
      </c>
      <c r="H35" s="34"/>
      <c r="I35" s="34"/>
      <c r="J35" s="34"/>
      <c r="K35" s="34"/>
      <c r="L35" s="52"/>
      <c r="M35" s="48"/>
    </row>
    <row r="36" spans="2:13" ht="21">
      <c r="B36" s="20" t="s">
        <v>58</v>
      </c>
      <c r="C36" s="20">
        <v>2</v>
      </c>
      <c r="D36" s="20" t="s">
        <v>13</v>
      </c>
      <c r="E36" s="20" t="s">
        <v>14</v>
      </c>
      <c r="F36" s="20">
        <v>8</v>
      </c>
      <c r="G36" s="20">
        <v>2024</v>
      </c>
      <c r="H36" s="34">
        <v>2</v>
      </c>
      <c r="I36" s="34"/>
      <c r="J36" s="34"/>
      <c r="K36" s="34"/>
      <c r="L36" s="64">
        <f>'Aanschaf nieuw materiaal'!B60</f>
        <v>0</v>
      </c>
      <c r="M36" s="49">
        <f>H36*L36</f>
        <v>0</v>
      </c>
    </row>
    <row r="37" spans="2:13" ht="21">
      <c r="B37" s="20" t="s">
        <v>58</v>
      </c>
      <c r="C37" s="20">
        <v>3</v>
      </c>
      <c r="D37" s="20" t="s">
        <v>13</v>
      </c>
      <c r="E37" s="20" t="s">
        <v>84</v>
      </c>
      <c r="F37" s="20">
        <v>8</v>
      </c>
      <c r="G37" s="20">
        <v>2026</v>
      </c>
      <c r="H37" s="34"/>
      <c r="I37" s="34"/>
      <c r="J37" s="34">
        <v>3</v>
      </c>
      <c r="K37" s="34"/>
      <c r="L37" s="64">
        <f>'Aanschaf nieuw materiaal'!B60</f>
        <v>0</v>
      </c>
      <c r="M37" s="49">
        <f>J37*L37</f>
        <v>0</v>
      </c>
    </row>
    <row r="38" spans="2:13" ht="21">
      <c r="B38" s="20" t="s">
        <v>58</v>
      </c>
      <c r="C38" s="20">
        <v>1</v>
      </c>
      <c r="D38" s="20" t="s">
        <v>13</v>
      </c>
      <c r="E38" s="20" t="s">
        <v>53</v>
      </c>
      <c r="F38" s="20">
        <v>8</v>
      </c>
      <c r="G38" s="20">
        <v>2027</v>
      </c>
      <c r="H38" s="34"/>
      <c r="I38" s="34"/>
      <c r="J38" s="34"/>
      <c r="K38" s="34">
        <v>1</v>
      </c>
      <c r="L38" s="64">
        <f>'Aanschaf nieuw materiaal'!B60</f>
        <v>0</v>
      </c>
      <c r="M38" s="49">
        <f>K38*L38</f>
        <v>0</v>
      </c>
    </row>
    <row r="39" spans="2:13" ht="21">
      <c r="B39" s="20" t="s">
        <v>262</v>
      </c>
      <c r="C39" s="20">
        <v>2</v>
      </c>
      <c r="D39" s="20" t="s">
        <v>263</v>
      </c>
      <c r="E39" s="20" t="s">
        <v>53</v>
      </c>
      <c r="F39" s="20">
        <v>8</v>
      </c>
      <c r="G39" s="20">
        <v>2027</v>
      </c>
      <c r="H39" s="34"/>
      <c r="I39" s="34"/>
      <c r="J39" s="34"/>
      <c r="K39" s="34">
        <v>2</v>
      </c>
      <c r="L39" s="64">
        <f>'Aanschaf nieuw materiaal'!B63</f>
        <v>0</v>
      </c>
      <c r="M39" s="49">
        <f>K39*L39</f>
        <v>0</v>
      </c>
    </row>
    <row r="40" spans="2:13" ht="42">
      <c r="B40" s="20" t="s">
        <v>59</v>
      </c>
      <c r="C40" s="20">
        <v>3</v>
      </c>
      <c r="D40" s="20" t="s">
        <v>13</v>
      </c>
      <c r="E40" s="20" t="s">
        <v>65</v>
      </c>
      <c r="F40" s="20">
        <v>20</v>
      </c>
      <c r="G40" s="20">
        <v>2020</v>
      </c>
      <c r="H40" s="34"/>
      <c r="I40" s="34"/>
      <c r="J40" s="34"/>
      <c r="K40" s="34"/>
      <c r="L40" s="52"/>
      <c r="M40" s="48"/>
    </row>
    <row r="41" spans="2:13" ht="42">
      <c r="B41" s="20" t="s">
        <v>59</v>
      </c>
      <c r="C41" s="20">
        <v>1</v>
      </c>
      <c r="D41" s="20" t="s">
        <v>13</v>
      </c>
      <c r="E41" s="20" t="s">
        <v>14</v>
      </c>
      <c r="F41" s="20">
        <v>20</v>
      </c>
      <c r="G41" s="20">
        <v>2036</v>
      </c>
      <c r="H41" s="34"/>
      <c r="I41" s="34"/>
      <c r="J41" s="34"/>
      <c r="K41" s="34"/>
      <c r="L41" s="52"/>
      <c r="M41" s="48"/>
    </row>
    <row r="42" spans="2:13" ht="21">
      <c r="B42" s="20" t="s">
        <v>157</v>
      </c>
      <c r="C42" s="20">
        <v>1</v>
      </c>
      <c r="D42" s="20" t="s">
        <v>13</v>
      </c>
      <c r="E42" s="20" t="s">
        <v>65</v>
      </c>
      <c r="F42" s="20">
        <v>20</v>
      </c>
      <c r="G42" s="20">
        <v>2020</v>
      </c>
      <c r="H42" s="34"/>
      <c r="I42" s="34"/>
      <c r="J42" s="34"/>
      <c r="K42" s="34"/>
      <c r="L42" s="52"/>
      <c r="M42" s="48"/>
    </row>
    <row r="43" spans="2:13">
      <c r="B43" s="20" t="s">
        <v>63</v>
      </c>
      <c r="C43" s="20">
        <v>3</v>
      </c>
      <c r="D43" s="20" t="s">
        <v>13</v>
      </c>
      <c r="E43" s="20" t="s">
        <v>56</v>
      </c>
      <c r="F43" s="20">
        <v>15</v>
      </c>
      <c r="G43" s="20">
        <v>2030</v>
      </c>
      <c r="H43" s="34"/>
      <c r="I43" s="34"/>
      <c r="J43" s="34"/>
      <c r="K43" s="34"/>
      <c r="L43" s="52"/>
      <c r="M43" s="48"/>
    </row>
    <row r="44" spans="2:13">
      <c r="B44" s="20" t="s">
        <v>63</v>
      </c>
      <c r="C44" s="20">
        <v>1</v>
      </c>
      <c r="D44" s="20" t="s">
        <v>13</v>
      </c>
      <c r="E44" s="20" t="s">
        <v>56</v>
      </c>
      <c r="F44" s="20">
        <v>15</v>
      </c>
      <c r="G44" s="20">
        <v>2030</v>
      </c>
      <c r="H44" s="34"/>
      <c r="I44" s="34"/>
      <c r="J44" s="34"/>
      <c r="K44" s="34"/>
      <c r="L44" s="52"/>
      <c r="M44" s="48"/>
    </row>
    <row r="45" spans="2:13" ht="21">
      <c r="B45" s="20" t="s">
        <v>159</v>
      </c>
      <c r="C45" s="20">
        <v>8</v>
      </c>
      <c r="D45" s="20" t="s">
        <v>13</v>
      </c>
      <c r="E45" s="20" t="s">
        <v>84</v>
      </c>
      <c r="F45" s="20">
        <v>10</v>
      </c>
      <c r="G45" s="20">
        <v>2028</v>
      </c>
      <c r="H45" s="34"/>
      <c r="I45" s="34"/>
      <c r="J45" s="34"/>
      <c r="K45" s="34"/>
      <c r="L45" s="52"/>
      <c r="M45" s="48"/>
    </row>
    <row r="46" spans="2:13" ht="21">
      <c r="B46" s="20" t="s">
        <v>264</v>
      </c>
      <c r="C46" s="20">
        <v>2</v>
      </c>
      <c r="D46" s="20" t="s">
        <v>13</v>
      </c>
      <c r="E46" s="20" t="s">
        <v>84</v>
      </c>
      <c r="F46" s="20">
        <v>10</v>
      </c>
      <c r="G46" s="20">
        <v>2028</v>
      </c>
      <c r="H46" s="34"/>
      <c r="I46" s="34"/>
      <c r="J46" s="34"/>
      <c r="K46" s="34"/>
      <c r="L46" s="52"/>
      <c r="M46" s="48"/>
    </row>
    <row r="47" spans="2:13" ht="21">
      <c r="B47" s="20" t="s">
        <v>173</v>
      </c>
      <c r="C47" s="20">
        <v>2</v>
      </c>
      <c r="D47" s="20" t="s">
        <v>13</v>
      </c>
      <c r="E47" s="20" t="s">
        <v>65</v>
      </c>
      <c r="F47" s="20">
        <v>20</v>
      </c>
      <c r="G47" s="20">
        <v>2020</v>
      </c>
      <c r="H47" s="34"/>
      <c r="I47" s="34"/>
      <c r="J47" s="34"/>
      <c r="K47" s="34"/>
      <c r="L47" s="52"/>
      <c r="M47" s="48"/>
    </row>
    <row r="48" spans="2:13">
      <c r="B48" s="20" t="s">
        <v>67</v>
      </c>
      <c r="C48" s="20">
        <v>2</v>
      </c>
      <c r="D48" s="20" t="s">
        <v>13</v>
      </c>
      <c r="E48" s="20" t="s">
        <v>65</v>
      </c>
      <c r="F48" s="20">
        <v>20</v>
      </c>
      <c r="G48" s="20">
        <v>2020</v>
      </c>
      <c r="H48" s="34"/>
      <c r="I48" s="34"/>
      <c r="J48" s="34"/>
      <c r="K48" s="34"/>
      <c r="L48" s="52"/>
      <c r="M48" s="48"/>
    </row>
    <row r="49" spans="1:13">
      <c r="L49" s="53"/>
    </row>
    <row r="50" spans="1:13">
      <c r="A50" s="32"/>
      <c r="B50" s="22" t="s">
        <v>4</v>
      </c>
      <c r="C50" s="21" t="s">
        <v>0</v>
      </c>
      <c r="D50" s="26" t="s">
        <v>0</v>
      </c>
      <c r="E50" s="26" t="s">
        <v>0</v>
      </c>
      <c r="F50" s="26" t="s">
        <v>0</v>
      </c>
      <c r="G50" s="26" t="s">
        <v>0</v>
      </c>
      <c r="H50" s="33">
        <v>2024</v>
      </c>
      <c r="I50" s="33">
        <v>2025</v>
      </c>
      <c r="J50" s="33">
        <v>2026</v>
      </c>
      <c r="K50" s="33">
        <v>2027</v>
      </c>
      <c r="L50" s="54"/>
      <c r="M50" s="36"/>
    </row>
    <row r="51" spans="1:13" ht="32.25">
      <c r="A51" s="32"/>
      <c r="B51" s="22" t="s">
        <v>3</v>
      </c>
      <c r="C51" s="27" t="s">
        <v>5</v>
      </c>
      <c r="D51" s="28" t="s">
        <v>6</v>
      </c>
      <c r="E51" s="28" t="s">
        <v>7</v>
      </c>
      <c r="F51" s="28" t="s">
        <v>8</v>
      </c>
      <c r="G51" s="28" t="s">
        <v>9</v>
      </c>
      <c r="H51" s="23" t="s">
        <v>243</v>
      </c>
      <c r="I51" s="23" t="s">
        <v>243</v>
      </c>
      <c r="J51" s="23" t="s">
        <v>243</v>
      </c>
      <c r="K51" s="23" t="s">
        <v>243</v>
      </c>
      <c r="L51" s="55" t="s">
        <v>345</v>
      </c>
      <c r="M51" s="46" t="s">
        <v>346</v>
      </c>
    </row>
    <row r="52" spans="1:13">
      <c r="A52" s="32"/>
      <c r="B52" s="29" t="s">
        <v>11</v>
      </c>
      <c r="C52" s="30" t="s">
        <v>0</v>
      </c>
      <c r="D52" s="30" t="s">
        <v>0</v>
      </c>
      <c r="E52" s="30" t="s">
        <v>0</v>
      </c>
      <c r="F52" s="30" t="s">
        <v>0</v>
      </c>
      <c r="G52" s="30" t="s">
        <v>0</v>
      </c>
      <c r="H52" s="31" t="s">
        <v>0</v>
      </c>
      <c r="I52" s="31" t="s">
        <v>0</v>
      </c>
      <c r="J52" s="31" t="s">
        <v>0</v>
      </c>
      <c r="K52" s="31" t="s">
        <v>0</v>
      </c>
      <c r="L52" s="51"/>
      <c r="M52" s="47"/>
    </row>
    <row r="53" spans="1:13" ht="21">
      <c r="A53" s="32"/>
      <c r="B53" s="20" t="s">
        <v>162</v>
      </c>
      <c r="C53" s="20">
        <v>1</v>
      </c>
      <c r="D53" s="20" t="s">
        <v>13</v>
      </c>
      <c r="E53" s="20" t="s">
        <v>65</v>
      </c>
      <c r="F53" s="20">
        <v>20</v>
      </c>
      <c r="G53" s="20">
        <v>2020</v>
      </c>
      <c r="H53" s="34"/>
      <c r="I53" s="34"/>
      <c r="J53" s="34"/>
      <c r="K53" s="34"/>
      <c r="L53" s="52"/>
      <c r="M53" s="48"/>
    </row>
    <row r="54" spans="1:13" ht="21">
      <c r="A54" s="32"/>
      <c r="B54" s="20" t="s">
        <v>15</v>
      </c>
      <c r="C54" s="20">
        <v>1</v>
      </c>
      <c r="D54" s="20" t="s">
        <v>13</v>
      </c>
      <c r="E54" s="20" t="s">
        <v>65</v>
      </c>
      <c r="F54" s="20">
        <v>10</v>
      </c>
      <c r="G54" s="20">
        <v>2010</v>
      </c>
      <c r="H54" s="34"/>
      <c r="I54" s="34"/>
      <c r="J54" s="34"/>
      <c r="K54" s="34"/>
      <c r="L54" s="52"/>
      <c r="M54" s="48"/>
    </row>
    <row r="55" spans="1:13" ht="21">
      <c r="A55" s="32"/>
      <c r="B55" s="20" t="s">
        <v>16</v>
      </c>
      <c r="C55" s="20">
        <v>1</v>
      </c>
      <c r="D55" s="20" t="s">
        <v>13</v>
      </c>
      <c r="E55" s="20" t="s">
        <v>65</v>
      </c>
      <c r="F55" s="20">
        <v>20</v>
      </c>
      <c r="G55" s="20">
        <v>2020</v>
      </c>
      <c r="H55" s="34"/>
      <c r="I55" s="34"/>
      <c r="J55" s="34"/>
      <c r="K55" s="34"/>
      <c r="L55" s="52"/>
      <c r="M55" s="48"/>
    </row>
    <row r="56" spans="1:13">
      <c r="A56" s="32"/>
      <c r="B56" s="20" t="s">
        <v>18</v>
      </c>
      <c r="C56" s="20">
        <v>8</v>
      </c>
      <c r="D56" s="20" t="s">
        <v>13</v>
      </c>
      <c r="E56" s="20" t="s">
        <v>65</v>
      </c>
      <c r="F56" s="20">
        <v>10</v>
      </c>
      <c r="G56" s="20">
        <v>2010</v>
      </c>
      <c r="H56" s="34"/>
      <c r="I56" s="34"/>
      <c r="J56" s="34"/>
      <c r="K56" s="34"/>
      <c r="L56" s="52"/>
      <c r="M56" s="48"/>
    </row>
    <row r="57" spans="1:13" ht="21">
      <c r="A57" s="32"/>
      <c r="B57" s="20" t="s">
        <v>20</v>
      </c>
      <c r="C57" s="20">
        <v>6</v>
      </c>
      <c r="D57" s="20" t="s">
        <v>13</v>
      </c>
      <c r="E57" s="20" t="s">
        <v>65</v>
      </c>
      <c r="F57" s="20">
        <v>20</v>
      </c>
      <c r="G57" s="20">
        <v>2020</v>
      </c>
      <c r="H57" s="34"/>
      <c r="I57" s="34"/>
      <c r="J57" s="34"/>
      <c r="K57" s="34"/>
      <c r="L57" s="52"/>
      <c r="M57" s="48"/>
    </row>
    <row r="58" spans="1:13" ht="21">
      <c r="A58" s="32"/>
      <c r="B58" s="20" t="s">
        <v>265</v>
      </c>
      <c r="C58" s="20">
        <v>2</v>
      </c>
      <c r="D58" s="20" t="s">
        <v>13</v>
      </c>
      <c r="E58" s="20" t="s">
        <v>65</v>
      </c>
      <c r="F58" s="20">
        <v>20</v>
      </c>
      <c r="G58" s="20">
        <v>2020</v>
      </c>
      <c r="H58" s="34"/>
      <c r="I58" s="34"/>
      <c r="J58" s="34"/>
      <c r="K58" s="34"/>
      <c r="L58" s="52"/>
      <c r="M58" s="48"/>
    </row>
    <row r="59" spans="1:13">
      <c r="A59" s="32"/>
      <c r="B59" s="20" t="s">
        <v>21</v>
      </c>
      <c r="C59" s="20">
        <v>6</v>
      </c>
      <c r="D59" s="20" t="s">
        <v>13</v>
      </c>
      <c r="E59" s="20" t="s">
        <v>65</v>
      </c>
      <c r="F59" s="20">
        <v>20</v>
      </c>
      <c r="G59" s="20">
        <v>2020</v>
      </c>
      <c r="H59" s="34"/>
      <c r="I59" s="34"/>
      <c r="J59" s="34"/>
      <c r="K59" s="34"/>
      <c r="L59" s="52"/>
      <c r="M59" s="48"/>
    </row>
    <row r="60" spans="1:13" ht="21">
      <c r="A60" s="32"/>
      <c r="B60" s="20" t="s">
        <v>22</v>
      </c>
      <c r="C60" s="20">
        <v>1</v>
      </c>
      <c r="D60" s="20" t="s">
        <v>13</v>
      </c>
      <c r="E60" s="20" t="s">
        <v>65</v>
      </c>
      <c r="F60" s="20">
        <v>10</v>
      </c>
      <c r="G60" s="20">
        <v>2010</v>
      </c>
      <c r="H60" s="34"/>
      <c r="I60" s="34"/>
      <c r="J60" s="34"/>
      <c r="K60" s="34"/>
      <c r="L60" s="52"/>
      <c r="M60" s="48"/>
    </row>
    <row r="61" spans="1:13">
      <c r="A61" s="32"/>
      <c r="B61" s="20" t="s">
        <v>23</v>
      </c>
      <c r="C61" s="20">
        <v>6</v>
      </c>
      <c r="D61" s="20" t="s">
        <v>13</v>
      </c>
      <c r="E61" s="20" t="s">
        <v>65</v>
      </c>
      <c r="F61" s="20">
        <v>10</v>
      </c>
      <c r="G61" s="20">
        <v>2010</v>
      </c>
      <c r="H61" s="34"/>
      <c r="I61" s="34"/>
      <c r="J61" s="34"/>
      <c r="K61" s="34"/>
      <c r="L61" s="52"/>
      <c r="M61" s="48"/>
    </row>
    <row r="62" spans="1:13">
      <c r="A62" s="32"/>
      <c r="B62" s="29" t="s">
        <v>29</v>
      </c>
      <c r="C62" s="30" t="s">
        <v>0</v>
      </c>
      <c r="D62" s="30" t="s">
        <v>0</v>
      </c>
      <c r="E62" s="30" t="s">
        <v>0</v>
      </c>
      <c r="F62" s="30" t="s">
        <v>0</v>
      </c>
      <c r="G62" s="30" t="s">
        <v>0</v>
      </c>
      <c r="H62" s="31" t="s">
        <v>0</v>
      </c>
      <c r="I62" s="31" t="s">
        <v>0</v>
      </c>
      <c r="J62" s="31" t="s">
        <v>0</v>
      </c>
      <c r="K62" s="31" t="s">
        <v>0</v>
      </c>
      <c r="L62" s="51"/>
      <c r="M62" s="47"/>
    </row>
    <row r="63" spans="1:13" ht="31.5">
      <c r="A63" s="32"/>
      <c r="B63" s="20" t="s">
        <v>33</v>
      </c>
      <c r="C63" s="20">
        <v>6</v>
      </c>
      <c r="D63" s="20" t="s">
        <v>13</v>
      </c>
      <c r="E63" s="20" t="s">
        <v>65</v>
      </c>
      <c r="F63" s="20">
        <v>20</v>
      </c>
      <c r="G63" s="20">
        <v>2020</v>
      </c>
      <c r="H63" s="34"/>
      <c r="I63" s="34"/>
      <c r="J63" s="34"/>
      <c r="K63" s="34"/>
      <c r="L63" s="52"/>
      <c r="M63" s="48"/>
    </row>
    <row r="64" spans="1:13">
      <c r="A64" s="32"/>
      <c r="B64" s="29" t="s">
        <v>34</v>
      </c>
      <c r="C64" s="30" t="s">
        <v>0</v>
      </c>
      <c r="D64" s="30" t="s">
        <v>0</v>
      </c>
      <c r="E64" s="30" t="s">
        <v>0</v>
      </c>
      <c r="F64" s="30" t="s">
        <v>0</v>
      </c>
      <c r="G64" s="30" t="s">
        <v>0</v>
      </c>
      <c r="H64" s="31" t="s">
        <v>0</v>
      </c>
      <c r="I64" s="31" t="s">
        <v>0</v>
      </c>
      <c r="J64" s="31" t="s">
        <v>0</v>
      </c>
      <c r="K64" s="31" t="s">
        <v>0</v>
      </c>
      <c r="L64" s="51"/>
      <c r="M64" s="47"/>
    </row>
    <row r="65" spans="1:13" ht="21">
      <c r="A65" s="32"/>
      <c r="B65" s="20" t="s">
        <v>35</v>
      </c>
      <c r="C65" s="20">
        <v>4</v>
      </c>
      <c r="D65" s="20" t="s">
        <v>13</v>
      </c>
      <c r="E65" s="20" t="s">
        <v>65</v>
      </c>
      <c r="F65" s="20">
        <v>30</v>
      </c>
      <c r="G65" s="20">
        <v>2030</v>
      </c>
      <c r="H65" s="34"/>
      <c r="I65" s="34"/>
      <c r="J65" s="34"/>
      <c r="K65" s="34"/>
      <c r="L65" s="52"/>
      <c r="M65" s="48"/>
    </row>
    <row r="66" spans="1:13" ht="21">
      <c r="A66" s="32"/>
      <c r="B66" s="20" t="s">
        <v>89</v>
      </c>
      <c r="C66" s="20">
        <v>2</v>
      </c>
      <c r="D66" s="20" t="s">
        <v>13</v>
      </c>
      <c r="E66" s="20" t="s">
        <v>65</v>
      </c>
      <c r="F66" s="20">
        <v>30</v>
      </c>
      <c r="G66" s="20">
        <v>2030</v>
      </c>
      <c r="H66" s="34"/>
      <c r="I66" s="34"/>
      <c r="J66" s="34"/>
      <c r="K66" s="34"/>
      <c r="L66" s="52"/>
      <c r="M66" s="48"/>
    </row>
    <row r="67" spans="1:13">
      <c r="A67" s="32"/>
      <c r="B67" s="20" t="s">
        <v>112</v>
      </c>
      <c r="C67" s="20">
        <v>2</v>
      </c>
      <c r="D67" s="20" t="s">
        <v>13</v>
      </c>
      <c r="E67" s="20" t="s">
        <v>65</v>
      </c>
      <c r="F67" s="20">
        <v>15</v>
      </c>
      <c r="G67" s="20">
        <v>2015</v>
      </c>
      <c r="H67" s="34"/>
      <c r="I67" s="34"/>
      <c r="J67" s="34"/>
      <c r="K67" s="34"/>
      <c r="L67" s="52"/>
      <c r="M67" s="48"/>
    </row>
    <row r="68" spans="1:13" ht="31.5">
      <c r="A68" s="32"/>
      <c r="B68" s="20" t="s">
        <v>90</v>
      </c>
      <c r="C68" s="20">
        <v>2</v>
      </c>
      <c r="D68" s="20" t="s">
        <v>13</v>
      </c>
      <c r="E68" s="20" t="s">
        <v>65</v>
      </c>
      <c r="F68" s="20">
        <v>15</v>
      </c>
      <c r="G68" s="20">
        <v>2015</v>
      </c>
      <c r="H68" s="34"/>
      <c r="I68" s="34"/>
      <c r="J68" s="34"/>
      <c r="K68" s="34"/>
      <c r="L68" s="52"/>
      <c r="M68" s="48"/>
    </row>
    <row r="69" spans="1:13">
      <c r="A69" s="32"/>
      <c r="B69" s="20" t="s">
        <v>176</v>
      </c>
      <c r="C69" s="20">
        <v>1</v>
      </c>
      <c r="D69" s="20" t="s">
        <v>13</v>
      </c>
      <c r="E69" s="20" t="s">
        <v>65</v>
      </c>
      <c r="F69" s="20">
        <v>20</v>
      </c>
      <c r="G69" s="20">
        <v>2020</v>
      </c>
      <c r="H69" s="34"/>
      <c r="I69" s="34"/>
      <c r="J69" s="34"/>
      <c r="K69" s="34"/>
      <c r="L69" s="52"/>
      <c r="M69" s="48"/>
    </row>
    <row r="70" spans="1:13" ht="21">
      <c r="A70" s="32"/>
      <c r="B70" s="20" t="s">
        <v>37</v>
      </c>
      <c r="C70" s="20">
        <v>3</v>
      </c>
      <c r="D70" s="20" t="s">
        <v>13</v>
      </c>
      <c r="E70" s="20" t="s">
        <v>65</v>
      </c>
      <c r="F70" s="20">
        <v>30</v>
      </c>
      <c r="G70" s="20">
        <v>2030</v>
      </c>
      <c r="H70" s="34"/>
      <c r="I70" s="34"/>
      <c r="J70" s="34"/>
      <c r="K70" s="34"/>
      <c r="L70" s="52"/>
      <c r="M70" s="48"/>
    </row>
    <row r="71" spans="1:13">
      <c r="A71" s="32"/>
      <c r="B71" s="20" t="s">
        <v>136</v>
      </c>
      <c r="C71" s="20">
        <v>2</v>
      </c>
      <c r="D71" s="20" t="s">
        <v>13</v>
      </c>
      <c r="E71" s="20" t="s">
        <v>65</v>
      </c>
      <c r="F71" s="20">
        <v>15</v>
      </c>
      <c r="G71" s="20">
        <v>2015</v>
      </c>
      <c r="H71" s="34"/>
      <c r="I71" s="34"/>
      <c r="J71" s="34"/>
      <c r="K71" s="34"/>
      <c r="L71" s="52"/>
      <c r="M71" s="48"/>
    </row>
    <row r="72" spans="1:13" ht="21">
      <c r="A72" s="32"/>
      <c r="B72" s="20" t="s">
        <v>137</v>
      </c>
      <c r="C72" s="20">
        <v>2</v>
      </c>
      <c r="D72" s="20" t="s">
        <v>13</v>
      </c>
      <c r="E72" s="20" t="s">
        <v>65</v>
      </c>
      <c r="F72" s="20">
        <v>15</v>
      </c>
      <c r="G72" s="20">
        <v>2015</v>
      </c>
      <c r="H72" s="34"/>
      <c r="I72" s="34"/>
      <c r="J72" s="34"/>
      <c r="K72" s="34"/>
      <c r="L72" s="52"/>
      <c r="M72" s="48"/>
    </row>
    <row r="73" spans="1:13" ht="21">
      <c r="A73" s="32"/>
      <c r="B73" s="20" t="s">
        <v>39</v>
      </c>
      <c r="C73" s="20">
        <v>2</v>
      </c>
      <c r="D73" s="20" t="s">
        <v>13</v>
      </c>
      <c r="E73" s="20" t="s">
        <v>65</v>
      </c>
      <c r="F73" s="20">
        <v>15</v>
      </c>
      <c r="G73" s="20">
        <v>2015</v>
      </c>
      <c r="H73" s="34"/>
      <c r="I73" s="34"/>
      <c r="J73" s="34"/>
      <c r="K73" s="34"/>
      <c r="L73" s="52"/>
      <c r="M73" s="48"/>
    </row>
    <row r="74" spans="1:13" ht="21">
      <c r="A74" s="32"/>
      <c r="B74" s="20" t="s">
        <v>40</v>
      </c>
      <c r="C74" s="20">
        <v>2</v>
      </c>
      <c r="D74" s="20" t="s">
        <v>13</v>
      </c>
      <c r="E74" s="20" t="s">
        <v>172</v>
      </c>
      <c r="F74" s="20">
        <v>5</v>
      </c>
      <c r="G74" s="20">
        <v>2018</v>
      </c>
      <c r="H74" s="34"/>
      <c r="I74" s="34"/>
      <c r="J74" s="34"/>
      <c r="K74" s="34"/>
      <c r="L74" s="52"/>
      <c r="M74" s="48"/>
    </row>
    <row r="75" spans="1:13">
      <c r="A75" s="32"/>
      <c r="B75" s="20" t="s">
        <v>41</v>
      </c>
      <c r="C75" s="20">
        <v>2</v>
      </c>
      <c r="D75" s="20" t="s">
        <v>13</v>
      </c>
      <c r="E75" s="20" t="s">
        <v>172</v>
      </c>
      <c r="F75" s="20">
        <v>5</v>
      </c>
      <c r="G75" s="20">
        <v>2018</v>
      </c>
      <c r="H75" s="34"/>
      <c r="I75" s="34"/>
      <c r="J75" s="34"/>
      <c r="K75" s="34"/>
      <c r="L75" s="52"/>
      <c r="M75" s="48"/>
    </row>
    <row r="76" spans="1:13">
      <c r="A76" s="32"/>
      <c r="B76" s="20" t="s">
        <v>266</v>
      </c>
      <c r="C76" s="20">
        <v>2</v>
      </c>
      <c r="D76" s="20" t="s">
        <v>13</v>
      </c>
      <c r="E76" s="20" t="s">
        <v>17</v>
      </c>
      <c r="F76" s="20">
        <v>5</v>
      </c>
      <c r="G76" s="20">
        <v>2017</v>
      </c>
      <c r="H76" s="34"/>
      <c r="I76" s="34"/>
      <c r="J76" s="34"/>
      <c r="K76" s="34"/>
      <c r="L76" s="52"/>
      <c r="M76" s="48"/>
    </row>
    <row r="77" spans="1:13" ht="21">
      <c r="A77" s="32"/>
      <c r="B77" s="20" t="s">
        <v>71</v>
      </c>
      <c r="C77" s="20">
        <v>2</v>
      </c>
      <c r="D77" s="20" t="s">
        <v>13</v>
      </c>
      <c r="E77" s="20" t="s">
        <v>65</v>
      </c>
      <c r="F77" s="20">
        <v>15</v>
      </c>
      <c r="G77" s="20">
        <v>2015</v>
      </c>
      <c r="H77" s="34"/>
      <c r="I77" s="34"/>
      <c r="J77" s="34"/>
      <c r="K77" s="34"/>
      <c r="L77" s="52"/>
      <c r="M77" s="48"/>
    </row>
    <row r="78" spans="1:13" ht="21">
      <c r="A78" s="32"/>
      <c r="B78" s="29" t="s">
        <v>43</v>
      </c>
      <c r="C78" s="30" t="s">
        <v>0</v>
      </c>
      <c r="D78" s="30" t="s">
        <v>0</v>
      </c>
      <c r="E78" s="30" t="s">
        <v>0</v>
      </c>
      <c r="F78" s="30" t="s">
        <v>0</v>
      </c>
      <c r="G78" s="30" t="s">
        <v>0</v>
      </c>
      <c r="H78" s="31" t="s">
        <v>0</v>
      </c>
      <c r="I78" s="31" t="s">
        <v>0</v>
      </c>
      <c r="J78" s="31" t="s">
        <v>0</v>
      </c>
      <c r="K78" s="31" t="s">
        <v>0</v>
      </c>
      <c r="L78" s="51"/>
      <c r="M78" s="47"/>
    </row>
    <row r="79" spans="1:13">
      <c r="A79" s="32"/>
      <c r="B79" s="20" t="s">
        <v>151</v>
      </c>
      <c r="C79" s="20">
        <v>2</v>
      </c>
      <c r="D79" s="20" t="s">
        <v>13</v>
      </c>
      <c r="E79" s="20" t="s">
        <v>65</v>
      </c>
      <c r="F79" s="20">
        <v>10</v>
      </c>
      <c r="G79" s="20">
        <v>2010</v>
      </c>
      <c r="H79" s="34"/>
      <c r="I79" s="34"/>
      <c r="J79" s="34"/>
      <c r="K79" s="34"/>
      <c r="L79" s="52"/>
      <c r="M79" s="48"/>
    </row>
    <row r="80" spans="1:13" ht="21">
      <c r="A80" s="32"/>
      <c r="B80" s="20" t="s">
        <v>47</v>
      </c>
      <c r="C80" s="20">
        <v>1</v>
      </c>
      <c r="D80" s="20" t="s">
        <v>48</v>
      </c>
      <c r="E80" s="20" t="s">
        <v>24</v>
      </c>
      <c r="F80" s="20">
        <v>10</v>
      </c>
      <c r="G80" s="20">
        <v>2027</v>
      </c>
      <c r="H80" s="34"/>
      <c r="I80" s="34"/>
      <c r="J80" s="34"/>
      <c r="K80" s="34">
        <v>1</v>
      </c>
      <c r="L80" s="64">
        <f>'Aanschaf nieuw materiaal'!B86</f>
        <v>0</v>
      </c>
      <c r="M80" s="49">
        <f>K80*L80</f>
        <v>0</v>
      </c>
    </row>
    <row r="81" spans="1:13" ht="21">
      <c r="A81" s="32"/>
      <c r="B81" s="20" t="s">
        <v>52</v>
      </c>
      <c r="C81" s="20">
        <v>1</v>
      </c>
      <c r="D81" s="20" t="s">
        <v>13</v>
      </c>
      <c r="E81" s="20" t="s">
        <v>65</v>
      </c>
      <c r="F81" s="20">
        <v>15</v>
      </c>
      <c r="G81" s="20">
        <v>2015</v>
      </c>
      <c r="H81" s="34"/>
      <c r="I81" s="34"/>
      <c r="J81" s="34"/>
      <c r="K81" s="34"/>
      <c r="L81" s="52"/>
      <c r="M81" s="48"/>
    </row>
    <row r="82" spans="1:13" ht="21">
      <c r="A82" s="32"/>
      <c r="B82" s="20" t="s">
        <v>52</v>
      </c>
      <c r="C82" s="20">
        <v>1</v>
      </c>
      <c r="D82" s="20" t="s">
        <v>13</v>
      </c>
      <c r="E82" s="20" t="s">
        <v>56</v>
      </c>
      <c r="F82" s="20">
        <v>15</v>
      </c>
      <c r="G82" s="20">
        <v>2030</v>
      </c>
      <c r="H82" s="34"/>
      <c r="I82" s="34"/>
      <c r="J82" s="34"/>
      <c r="K82" s="34"/>
      <c r="L82" s="52"/>
      <c r="M82" s="48"/>
    </row>
    <row r="83" spans="1:13" ht="21">
      <c r="A83" s="32"/>
      <c r="B83" s="20" t="s">
        <v>77</v>
      </c>
      <c r="C83" s="20">
        <v>4</v>
      </c>
      <c r="D83" s="20" t="s">
        <v>13</v>
      </c>
      <c r="E83" s="20" t="s">
        <v>65</v>
      </c>
      <c r="F83" s="20">
        <v>15</v>
      </c>
      <c r="G83" s="20">
        <v>2015</v>
      </c>
      <c r="H83" s="34"/>
      <c r="I83" s="34"/>
      <c r="J83" s="34"/>
      <c r="K83" s="34"/>
      <c r="L83" s="52"/>
      <c r="M83" s="48"/>
    </row>
    <row r="84" spans="1:13" ht="21">
      <c r="A84" s="32"/>
      <c r="B84" s="20" t="s">
        <v>139</v>
      </c>
      <c r="C84" s="20">
        <v>12</v>
      </c>
      <c r="D84" s="20" t="s">
        <v>13</v>
      </c>
      <c r="E84" s="20" t="s">
        <v>172</v>
      </c>
      <c r="F84" s="20">
        <v>8</v>
      </c>
      <c r="G84" s="20">
        <v>2021</v>
      </c>
      <c r="H84" s="34"/>
      <c r="I84" s="34"/>
      <c r="J84" s="34"/>
      <c r="K84" s="34"/>
      <c r="L84" s="52"/>
      <c r="M84" s="48"/>
    </row>
    <row r="85" spans="1:13" ht="31.5">
      <c r="A85" s="32"/>
      <c r="B85" s="20" t="s">
        <v>140</v>
      </c>
      <c r="C85" s="20">
        <v>1</v>
      </c>
      <c r="D85" s="20" t="s">
        <v>13</v>
      </c>
      <c r="E85" s="20" t="s">
        <v>65</v>
      </c>
      <c r="F85" s="20">
        <v>20</v>
      </c>
      <c r="G85" s="20">
        <v>2020</v>
      </c>
      <c r="H85" s="34"/>
      <c r="I85" s="34"/>
      <c r="J85" s="34"/>
      <c r="K85" s="34"/>
      <c r="L85" s="52"/>
      <c r="M85" s="48"/>
    </row>
    <row r="86" spans="1:13" ht="21">
      <c r="A86" s="32"/>
      <c r="B86" s="20" t="s">
        <v>58</v>
      </c>
      <c r="C86" s="20">
        <v>1</v>
      </c>
      <c r="D86" s="20" t="s">
        <v>13</v>
      </c>
      <c r="E86" s="20" t="s">
        <v>84</v>
      </c>
      <c r="F86" s="20">
        <v>8</v>
      </c>
      <c r="G86" s="20">
        <v>2026</v>
      </c>
      <c r="H86" s="34"/>
      <c r="I86" s="34"/>
      <c r="J86" s="34">
        <v>1</v>
      </c>
      <c r="K86" s="34"/>
      <c r="L86" s="64">
        <f>'Aanschaf nieuw materiaal'!B60</f>
        <v>0</v>
      </c>
      <c r="M86" s="49">
        <f>K86*L86</f>
        <v>0</v>
      </c>
    </row>
    <row r="87" spans="1:13" ht="21">
      <c r="A87" s="32"/>
      <c r="B87" s="20" t="s">
        <v>58</v>
      </c>
      <c r="C87" s="20">
        <v>2</v>
      </c>
      <c r="D87" s="20" t="s">
        <v>13</v>
      </c>
      <c r="E87" s="20" t="s">
        <v>267</v>
      </c>
      <c r="F87" s="20">
        <v>8</v>
      </c>
      <c r="G87" s="20">
        <v>2029</v>
      </c>
      <c r="H87" s="34"/>
      <c r="I87" s="34"/>
      <c r="J87" s="34"/>
      <c r="K87" s="34"/>
      <c r="L87" s="52"/>
      <c r="M87" s="48"/>
    </row>
    <row r="88" spans="1:13" ht="21">
      <c r="A88" s="32"/>
      <c r="B88" s="20" t="s">
        <v>58</v>
      </c>
      <c r="C88" s="20">
        <v>1</v>
      </c>
      <c r="D88" s="20" t="s">
        <v>13</v>
      </c>
      <c r="E88" s="20" t="s">
        <v>14</v>
      </c>
      <c r="F88" s="20">
        <v>8</v>
      </c>
      <c r="G88" s="20">
        <v>2024</v>
      </c>
      <c r="H88" s="34">
        <v>1</v>
      </c>
      <c r="I88" s="34"/>
      <c r="J88" s="34"/>
      <c r="K88" s="34"/>
      <c r="L88" s="64">
        <f>'Aanschaf nieuw materiaal'!B60</f>
        <v>0</v>
      </c>
      <c r="M88" s="49">
        <f>H88*L88</f>
        <v>0</v>
      </c>
    </row>
    <row r="89" spans="1:13" ht="42">
      <c r="A89" s="32"/>
      <c r="B89" s="20" t="s">
        <v>59</v>
      </c>
      <c r="C89" s="20">
        <v>1</v>
      </c>
      <c r="D89" s="20" t="s">
        <v>13</v>
      </c>
      <c r="E89" s="20" t="s">
        <v>65</v>
      </c>
      <c r="F89" s="20">
        <v>20</v>
      </c>
      <c r="G89" s="20">
        <v>2020</v>
      </c>
      <c r="H89" s="34"/>
      <c r="I89" s="34"/>
      <c r="J89" s="34"/>
      <c r="K89" s="34"/>
      <c r="L89" s="52"/>
      <c r="M89" s="48"/>
    </row>
    <row r="90" spans="1:13" ht="21">
      <c r="A90" s="32"/>
      <c r="B90" s="20" t="s">
        <v>210</v>
      </c>
      <c r="C90" s="20">
        <v>3</v>
      </c>
      <c r="D90" s="20" t="s">
        <v>13</v>
      </c>
      <c r="E90" s="20" t="s">
        <v>267</v>
      </c>
      <c r="F90" s="20">
        <v>8</v>
      </c>
      <c r="G90" s="20">
        <v>2029</v>
      </c>
      <c r="H90" s="34"/>
      <c r="I90" s="34"/>
      <c r="J90" s="34"/>
      <c r="K90" s="34"/>
      <c r="L90" s="52"/>
      <c r="M90" s="48"/>
    </row>
    <row r="91" spans="1:13" ht="21">
      <c r="A91" s="32"/>
      <c r="B91" s="20" t="s">
        <v>268</v>
      </c>
      <c r="C91" s="20">
        <v>2</v>
      </c>
      <c r="D91" s="20" t="s">
        <v>13</v>
      </c>
      <c r="E91" s="20" t="s">
        <v>267</v>
      </c>
      <c r="F91" s="20">
        <v>8</v>
      </c>
      <c r="G91" s="20">
        <v>2029</v>
      </c>
      <c r="H91" s="34"/>
      <c r="I91" s="34"/>
      <c r="J91" s="34"/>
      <c r="K91" s="34"/>
      <c r="L91" s="52"/>
      <c r="M91" s="48"/>
    </row>
    <row r="92" spans="1:13">
      <c r="A92" s="32"/>
      <c r="B92" s="20" t="s">
        <v>63</v>
      </c>
      <c r="C92" s="20">
        <v>1</v>
      </c>
      <c r="D92" s="20" t="s">
        <v>13</v>
      </c>
      <c r="E92" s="20" t="s">
        <v>65</v>
      </c>
      <c r="F92" s="20">
        <v>15</v>
      </c>
      <c r="G92" s="20">
        <v>2015</v>
      </c>
      <c r="H92" s="34"/>
      <c r="I92" s="34"/>
      <c r="J92" s="34"/>
      <c r="K92" s="34"/>
      <c r="L92" s="52"/>
      <c r="M92" s="48"/>
    </row>
    <row r="93" spans="1:13">
      <c r="A93" s="32"/>
      <c r="B93" s="20" t="s">
        <v>63</v>
      </c>
      <c r="C93" s="20">
        <v>1</v>
      </c>
      <c r="D93" s="20" t="s">
        <v>13</v>
      </c>
      <c r="E93" s="20" t="s">
        <v>56</v>
      </c>
      <c r="F93" s="20">
        <v>15</v>
      </c>
      <c r="G93" s="20">
        <v>2030</v>
      </c>
      <c r="H93" s="34"/>
      <c r="I93" s="34"/>
      <c r="J93" s="34"/>
      <c r="K93" s="34"/>
      <c r="L93" s="52"/>
      <c r="M93" s="48"/>
    </row>
    <row r="94" spans="1:13" ht="21">
      <c r="A94" s="32"/>
      <c r="B94" s="20" t="s">
        <v>269</v>
      </c>
      <c r="C94" s="20">
        <v>2</v>
      </c>
      <c r="D94" s="20" t="s">
        <v>13</v>
      </c>
      <c r="E94" s="20" t="s">
        <v>46</v>
      </c>
      <c r="F94" s="20">
        <v>10</v>
      </c>
      <c r="G94" s="20">
        <v>2020</v>
      </c>
      <c r="H94" s="34"/>
      <c r="I94" s="34"/>
      <c r="J94" s="34"/>
      <c r="K94" s="34"/>
      <c r="L94" s="52"/>
      <c r="M94" s="48"/>
    </row>
    <row r="95" spans="1:13" ht="21">
      <c r="A95" s="32"/>
      <c r="B95" s="20" t="s">
        <v>173</v>
      </c>
      <c r="C95" s="20">
        <v>1</v>
      </c>
      <c r="D95" s="20" t="s">
        <v>13</v>
      </c>
      <c r="E95" s="20" t="s">
        <v>65</v>
      </c>
      <c r="F95" s="20">
        <v>20</v>
      </c>
      <c r="G95" s="20">
        <v>2020</v>
      </c>
      <c r="H95" s="34"/>
      <c r="I95" s="34"/>
      <c r="J95" s="34"/>
      <c r="K95" s="34"/>
      <c r="L95" s="52"/>
      <c r="M95" s="48"/>
    </row>
    <row r="96" spans="1:13">
      <c r="A96" s="32"/>
      <c r="B96" s="20" t="s">
        <v>67</v>
      </c>
      <c r="C96" s="20">
        <v>1</v>
      </c>
      <c r="D96" s="20" t="s">
        <v>13</v>
      </c>
      <c r="E96" s="20" t="s">
        <v>65</v>
      </c>
      <c r="F96" s="20">
        <v>20</v>
      </c>
      <c r="G96" s="20">
        <v>2020</v>
      </c>
      <c r="H96" s="34"/>
      <c r="I96" s="34"/>
      <c r="J96" s="34"/>
      <c r="K96" s="34"/>
      <c r="L96" s="52"/>
      <c r="M96" s="48"/>
    </row>
    <row r="97" spans="12:13" ht="21">
      <c r="L97" s="20" t="s">
        <v>354</v>
      </c>
      <c r="M97" s="42">
        <f>SUM(M3:M96)</f>
        <v>0</v>
      </c>
    </row>
  </sheetData>
  <sheetProtection algorithmName="SHA-512" hashValue="UCMfqLJGNCZJOd6AVBDK1LvBip1vg6FkTZA16jCQLvXFcUTk27WWKeHf/SVSsac46su3yfb3JMsdFfJdMu4lsw==" saltValue="SSSevKLs8e89HwGwfGIna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535F8-D1A4-4DB3-85DA-1E49303F0FD8}">
  <dimension ref="B1:M110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L18" activeCellId="1" sqref="L12 L18:L19"/>
    </sheetView>
  </sheetViews>
  <sheetFormatPr defaultColWidth="9.140625" defaultRowHeight="15"/>
  <cols>
    <col min="1" max="1" width="2.85546875" style="32" customWidth="1"/>
    <col min="2" max="2" width="46.42578125" style="32" customWidth="1"/>
    <col min="3" max="3" width="8.140625" style="32" customWidth="1"/>
    <col min="4" max="4" width="16.5703125" style="32" customWidth="1"/>
    <col min="5" max="5" width="7.5703125" style="32" customWidth="1"/>
    <col min="6" max="6" width="5.42578125" style="32" customWidth="1"/>
    <col min="7" max="7" width="7.5703125" style="32" customWidth="1"/>
    <col min="8" max="16384" width="9.140625" style="32"/>
  </cols>
  <sheetData>
    <row r="1" spans="2:13">
      <c r="B1" s="22" t="s">
        <v>277</v>
      </c>
      <c r="C1" s="21" t="s">
        <v>0</v>
      </c>
      <c r="D1" s="22"/>
      <c r="E1" s="22" t="s">
        <v>0</v>
      </c>
      <c r="F1" s="26" t="s">
        <v>0</v>
      </c>
      <c r="G1" s="26" t="s">
        <v>0</v>
      </c>
      <c r="H1" s="35">
        <v>2024</v>
      </c>
      <c r="I1" s="35">
        <v>2025</v>
      </c>
      <c r="J1" s="35">
        <v>2026</v>
      </c>
      <c r="K1" s="35">
        <v>2027</v>
      </c>
      <c r="L1" s="35"/>
      <c r="M1" s="35"/>
    </row>
    <row r="2" spans="2:13" ht="60.75" customHeight="1">
      <c r="B2" s="22" t="s">
        <v>3</v>
      </c>
      <c r="C2" s="27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3" t="s">
        <v>243</v>
      </c>
      <c r="I2" s="23" t="s">
        <v>243</v>
      </c>
      <c r="J2" s="23" t="s">
        <v>243</v>
      </c>
      <c r="K2" s="23" t="s">
        <v>243</v>
      </c>
      <c r="L2" s="23" t="s">
        <v>345</v>
      </c>
      <c r="M2" s="23" t="s">
        <v>346</v>
      </c>
    </row>
    <row r="3" spans="2:13">
      <c r="B3" s="29" t="s">
        <v>11</v>
      </c>
      <c r="C3" s="30" t="s">
        <v>0</v>
      </c>
      <c r="D3" s="30" t="s">
        <v>0</v>
      </c>
      <c r="E3" s="30" t="s">
        <v>0</v>
      </c>
      <c r="F3" s="30" t="s">
        <v>0</v>
      </c>
      <c r="G3" s="30" t="s">
        <v>0</v>
      </c>
      <c r="H3" s="31" t="s">
        <v>0</v>
      </c>
      <c r="I3" s="31" t="s">
        <v>0</v>
      </c>
      <c r="J3" s="31" t="s">
        <v>0</v>
      </c>
      <c r="K3" s="31" t="s">
        <v>0</v>
      </c>
      <c r="L3" s="31"/>
      <c r="M3" s="31"/>
    </row>
    <row r="4" spans="2:13">
      <c r="B4" s="20" t="s">
        <v>20</v>
      </c>
      <c r="C4" s="20">
        <v>6</v>
      </c>
      <c r="D4" s="20" t="s">
        <v>256</v>
      </c>
      <c r="E4" s="20" t="s">
        <v>103</v>
      </c>
      <c r="F4" s="20">
        <v>20</v>
      </c>
      <c r="G4" s="20">
        <v>2017</v>
      </c>
      <c r="H4" s="34"/>
      <c r="I4" s="34"/>
      <c r="J4" s="34"/>
      <c r="K4" s="34"/>
      <c r="L4" s="34"/>
      <c r="M4" s="34"/>
    </row>
    <row r="5" spans="2:13">
      <c r="B5" s="20" t="s">
        <v>129</v>
      </c>
      <c r="C5" s="20">
        <v>4</v>
      </c>
      <c r="D5" s="20" t="s">
        <v>256</v>
      </c>
      <c r="E5" s="20" t="s">
        <v>103</v>
      </c>
      <c r="F5" s="20">
        <v>20</v>
      </c>
      <c r="G5" s="20">
        <v>2017</v>
      </c>
      <c r="H5" s="34"/>
      <c r="I5" s="34"/>
      <c r="J5" s="34"/>
      <c r="K5" s="34"/>
      <c r="L5" s="34"/>
      <c r="M5" s="34"/>
    </row>
    <row r="6" spans="2:13">
      <c r="B6" s="20" t="s">
        <v>87</v>
      </c>
      <c r="C6" s="20">
        <v>2</v>
      </c>
      <c r="D6" s="20" t="s">
        <v>256</v>
      </c>
      <c r="E6" s="20" t="s">
        <v>103</v>
      </c>
      <c r="F6" s="20">
        <v>20</v>
      </c>
      <c r="G6" s="20">
        <v>2017</v>
      </c>
      <c r="H6" s="34"/>
      <c r="I6" s="34"/>
      <c r="J6" s="34"/>
      <c r="K6" s="34"/>
      <c r="L6" s="34"/>
      <c r="M6" s="34"/>
    </row>
    <row r="7" spans="2:13">
      <c r="B7" s="20" t="s">
        <v>22</v>
      </c>
      <c r="C7" s="20">
        <v>1</v>
      </c>
      <c r="D7" s="20" t="s">
        <v>13</v>
      </c>
      <c r="E7" s="20" t="s">
        <v>49</v>
      </c>
      <c r="F7" s="20">
        <v>10</v>
      </c>
      <c r="G7" s="20">
        <v>2015</v>
      </c>
      <c r="H7" s="34"/>
      <c r="I7" s="34"/>
      <c r="J7" s="34"/>
      <c r="K7" s="34"/>
      <c r="L7" s="34"/>
      <c r="M7" s="34"/>
    </row>
    <row r="8" spans="2:13">
      <c r="B8" s="20" t="s">
        <v>130</v>
      </c>
      <c r="C8" s="20">
        <v>4</v>
      </c>
      <c r="D8" s="20" t="s">
        <v>13</v>
      </c>
      <c r="E8" s="20"/>
      <c r="F8" s="20">
        <v>10</v>
      </c>
      <c r="G8" s="20">
        <v>10</v>
      </c>
      <c r="H8" s="34"/>
      <c r="I8" s="34"/>
      <c r="J8" s="34"/>
      <c r="K8" s="34"/>
      <c r="L8" s="34"/>
      <c r="M8" s="34"/>
    </row>
    <row r="9" spans="2:13">
      <c r="B9" s="20" t="s">
        <v>130</v>
      </c>
      <c r="C9" s="20">
        <v>4</v>
      </c>
      <c r="D9" s="20" t="s">
        <v>256</v>
      </c>
      <c r="E9" s="20"/>
      <c r="F9" s="20">
        <v>10</v>
      </c>
      <c r="G9" s="20">
        <v>10</v>
      </c>
      <c r="H9" s="34"/>
      <c r="I9" s="34"/>
      <c r="J9" s="34"/>
      <c r="K9" s="34"/>
      <c r="L9" s="34"/>
      <c r="M9" s="34"/>
    </row>
    <row r="10" spans="2:13">
      <c r="B10" s="20" t="s">
        <v>190</v>
      </c>
      <c r="C10" s="20">
        <v>4</v>
      </c>
      <c r="D10" s="20" t="s">
        <v>270</v>
      </c>
      <c r="E10" s="20"/>
      <c r="F10" s="20">
        <v>10</v>
      </c>
      <c r="G10" s="20">
        <v>10</v>
      </c>
      <c r="H10" s="34"/>
      <c r="I10" s="34"/>
      <c r="J10" s="34"/>
      <c r="K10" s="34"/>
      <c r="L10" s="34"/>
      <c r="M10" s="34"/>
    </row>
    <row r="11" spans="2:13">
      <c r="B11" s="20" t="s">
        <v>23</v>
      </c>
      <c r="C11" s="20">
        <v>5</v>
      </c>
      <c r="D11" s="20" t="s">
        <v>256</v>
      </c>
      <c r="E11" s="20" t="s">
        <v>103</v>
      </c>
      <c r="F11" s="20">
        <v>10</v>
      </c>
      <c r="G11" s="20">
        <v>2007</v>
      </c>
      <c r="H11" s="34"/>
      <c r="I11" s="34"/>
      <c r="J11" s="34"/>
      <c r="K11" s="34"/>
      <c r="L11" s="34"/>
      <c r="M11" s="34"/>
    </row>
    <row r="12" spans="2:13">
      <c r="B12" s="20" t="s">
        <v>391</v>
      </c>
      <c r="C12" s="20">
        <v>1</v>
      </c>
      <c r="D12" s="20" t="s">
        <v>13</v>
      </c>
      <c r="E12" s="20" t="s">
        <v>56</v>
      </c>
      <c r="F12" s="20">
        <v>10</v>
      </c>
      <c r="G12" s="20">
        <v>2025</v>
      </c>
      <c r="H12" s="34"/>
      <c r="I12" s="34">
        <v>1</v>
      </c>
      <c r="J12" s="34"/>
      <c r="K12" s="34"/>
      <c r="L12" s="64">
        <f>'Aanschaf nieuw materiaal'!B6</f>
        <v>0</v>
      </c>
      <c r="M12" s="49">
        <f>I12*L12</f>
        <v>0</v>
      </c>
    </row>
    <row r="13" spans="2:13">
      <c r="B13" s="29" t="s">
        <v>29</v>
      </c>
      <c r="C13" s="30" t="s">
        <v>0</v>
      </c>
      <c r="D13" s="30" t="s">
        <v>0</v>
      </c>
      <c r="E13" s="30" t="s">
        <v>0</v>
      </c>
      <c r="F13" s="30" t="s">
        <v>0</v>
      </c>
      <c r="G13" s="30" t="s">
        <v>0</v>
      </c>
      <c r="H13" s="37" t="s">
        <v>0</v>
      </c>
      <c r="I13" s="37" t="s">
        <v>0</v>
      </c>
      <c r="J13" s="37" t="s">
        <v>0</v>
      </c>
      <c r="K13" s="37" t="s">
        <v>0</v>
      </c>
      <c r="L13" s="37"/>
      <c r="M13" s="37"/>
    </row>
    <row r="14" spans="2:13" ht="21">
      <c r="B14" s="20" t="s">
        <v>33</v>
      </c>
      <c r="C14" s="20">
        <v>2</v>
      </c>
      <c r="D14" s="20" t="s">
        <v>256</v>
      </c>
      <c r="E14" s="20" t="s">
        <v>103</v>
      </c>
      <c r="F14" s="20">
        <v>20</v>
      </c>
      <c r="G14" s="20">
        <v>2017</v>
      </c>
      <c r="H14" s="34"/>
      <c r="I14" s="34"/>
      <c r="J14" s="34"/>
      <c r="K14" s="34"/>
      <c r="L14" s="34"/>
      <c r="M14" s="34"/>
    </row>
    <row r="15" spans="2:13" ht="21">
      <c r="B15" s="20" t="s">
        <v>33</v>
      </c>
      <c r="C15" s="20">
        <v>2</v>
      </c>
      <c r="D15" s="20" t="s">
        <v>61</v>
      </c>
      <c r="E15" s="20" t="s">
        <v>78</v>
      </c>
      <c r="F15" s="20">
        <v>20</v>
      </c>
      <c r="G15" s="20">
        <v>2034</v>
      </c>
      <c r="H15" s="34"/>
      <c r="I15" s="34"/>
      <c r="J15" s="34"/>
      <c r="K15" s="34"/>
      <c r="L15" s="34"/>
      <c r="M15" s="34"/>
    </row>
    <row r="16" spans="2:13">
      <c r="B16" s="20" t="s">
        <v>258</v>
      </c>
      <c r="C16" s="20">
        <v>2</v>
      </c>
      <c r="D16" s="20" t="s">
        <v>13</v>
      </c>
      <c r="E16" s="20" t="s">
        <v>267</v>
      </c>
      <c r="F16" s="20">
        <v>20</v>
      </c>
      <c r="G16" s="20">
        <v>2041</v>
      </c>
      <c r="H16" s="34"/>
      <c r="I16" s="34"/>
      <c r="J16" s="34"/>
      <c r="K16" s="34"/>
      <c r="L16" s="34"/>
      <c r="M16" s="34"/>
    </row>
    <row r="17" spans="2:13">
      <c r="B17" s="29" t="s">
        <v>34</v>
      </c>
      <c r="C17" s="30" t="s">
        <v>0</v>
      </c>
      <c r="D17" s="30" t="s">
        <v>0</v>
      </c>
      <c r="E17" s="30" t="s">
        <v>0</v>
      </c>
      <c r="F17" s="30" t="s">
        <v>0</v>
      </c>
      <c r="G17" s="30" t="s">
        <v>0</v>
      </c>
      <c r="H17" s="37" t="s">
        <v>0</v>
      </c>
      <c r="I17" s="37" t="s">
        <v>0</v>
      </c>
      <c r="J17" s="37" t="s">
        <v>0</v>
      </c>
      <c r="K17" s="37" t="s">
        <v>0</v>
      </c>
      <c r="L17" s="37"/>
      <c r="M17" s="37"/>
    </row>
    <row r="18" spans="2:13">
      <c r="B18" s="20" t="s">
        <v>271</v>
      </c>
      <c r="C18" s="20">
        <v>16</v>
      </c>
      <c r="D18" s="20" t="s">
        <v>256</v>
      </c>
      <c r="E18" s="20" t="s">
        <v>103</v>
      </c>
      <c r="F18" s="20">
        <v>30</v>
      </c>
      <c r="G18" s="20">
        <v>2027</v>
      </c>
      <c r="H18" s="34"/>
      <c r="I18" s="34"/>
      <c r="J18" s="34"/>
      <c r="K18" s="34">
        <v>16</v>
      </c>
      <c r="L18" s="64">
        <f>'Aanschaf nieuw materiaal'!B48</f>
        <v>0</v>
      </c>
      <c r="M18" s="49">
        <f>K18*L18</f>
        <v>0</v>
      </c>
    </row>
    <row r="19" spans="2:13">
      <c r="B19" s="20" t="s">
        <v>89</v>
      </c>
      <c r="C19" s="20">
        <v>3</v>
      </c>
      <c r="D19" s="20" t="s">
        <v>256</v>
      </c>
      <c r="E19" s="20" t="s">
        <v>103</v>
      </c>
      <c r="F19" s="20">
        <v>30</v>
      </c>
      <c r="G19" s="20">
        <v>2027</v>
      </c>
      <c r="H19" s="34"/>
      <c r="I19" s="34"/>
      <c r="J19" s="34"/>
      <c r="K19" s="34">
        <v>3</v>
      </c>
      <c r="L19" s="64">
        <f>'Aanschaf nieuw materiaal'!B49</f>
        <v>0</v>
      </c>
      <c r="M19" s="49">
        <f>K19*L19</f>
        <v>0</v>
      </c>
    </row>
    <row r="20" spans="2:13">
      <c r="B20" s="20" t="s">
        <v>112</v>
      </c>
      <c r="C20" s="20">
        <v>3</v>
      </c>
      <c r="D20" s="20" t="s">
        <v>256</v>
      </c>
      <c r="E20" s="20" t="s">
        <v>103</v>
      </c>
      <c r="F20" s="20">
        <v>15</v>
      </c>
      <c r="G20" s="20">
        <v>2012</v>
      </c>
      <c r="H20" s="34"/>
      <c r="I20" s="34"/>
      <c r="J20" s="34"/>
      <c r="K20" s="34"/>
      <c r="L20" s="34"/>
      <c r="M20" s="34"/>
    </row>
    <row r="21" spans="2:13">
      <c r="B21" s="20" t="s">
        <v>90</v>
      </c>
      <c r="C21" s="20">
        <v>2</v>
      </c>
      <c r="D21" s="20" t="s">
        <v>256</v>
      </c>
      <c r="E21" s="20" t="s">
        <v>103</v>
      </c>
      <c r="F21" s="20">
        <v>15</v>
      </c>
      <c r="G21" s="20">
        <v>2012</v>
      </c>
      <c r="H21" s="34"/>
      <c r="I21" s="34"/>
      <c r="J21" s="34"/>
      <c r="K21" s="34"/>
      <c r="L21" s="34"/>
      <c r="M21" s="34"/>
    </row>
    <row r="22" spans="2:13">
      <c r="B22" s="20" t="s">
        <v>272</v>
      </c>
      <c r="C22" s="20">
        <v>5</v>
      </c>
      <c r="D22" s="20" t="s">
        <v>256</v>
      </c>
      <c r="E22" s="20" t="s">
        <v>103</v>
      </c>
      <c r="F22" s="20">
        <v>30</v>
      </c>
      <c r="G22" s="20">
        <v>2027</v>
      </c>
      <c r="H22" s="34"/>
      <c r="I22" s="34"/>
      <c r="J22" s="34"/>
      <c r="K22" s="34">
        <v>5</v>
      </c>
      <c r="L22" s="64">
        <f>'Aanschaf nieuw materiaal'!B50</f>
        <v>0</v>
      </c>
      <c r="M22" s="49">
        <f>K22*L22</f>
        <v>0</v>
      </c>
    </row>
    <row r="23" spans="2:13">
      <c r="B23" s="20" t="s">
        <v>136</v>
      </c>
      <c r="C23" s="20">
        <v>2</v>
      </c>
      <c r="D23" s="20" t="s">
        <v>256</v>
      </c>
      <c r="E23" s="20" t="s">
        <v>103</v>
      </c>
      <c r="F23" s="20">
        <v>15</v>
      </c>
      <c r="G23" s="20">
        <v>2012</v>
      </c>
      <c r="H23" s="34"/>
      <c r="I23" s="34"/>
      <c r="J23" s="34"/>
      <c r="K23" s="34"/>
      <c r="L23" s="34"/>
      <c r="M23" s="34"/>
    </row>
    <row r="24" spans="2:13">
      <c r="B24" s="20" t="s">
        <v>91</v>
      </c>
      <c r="C24" s="20">
        <v>1</v>
      </c>
      <c r="D24" s="20" t="s">
        <v>256</v>
      </c>
      <c r="E24" s="20" t="s">
        <v>103</v>
      </c>
      <c r="F24" s="20">
        <v>15</v>
      </c>
      <c r="G24" s="20">
        <v>2012</v>
      </c>
      <c r="H24" s="34"/>
      <c r="I24" s="34"/>
      <c r="J24" s="34"/>
      <c r="K24" s="34"/>
      <c r="L24" s="34"/>
      <c r="M24" s="34"/>
    </row>
    <row r="25" spans="2:13">
      <c r="B25" s="20" t="s">
        <v>40</v>
      </c>
      <c r="C25" s="20">
        <v>2</v>
      </c>
      <c r="D25" s="20" t="s">
        <v>13</v>
      </c>
      <c r="E25" s="20" t="s">
        <v>78</v>
      </c>
      <c r="F25" s="20">
        <v>5</v>
      </c>
      <c r="G25" s="20">
        <v>2019</v>
      </c>
      <c r="H25" s="34"/>
      <c r="I25" s="34"/>
      <c r="J25" s="34"/>
      <c r="K25" s="34"/>
      <c r="L25" s="34"/>
      <c r="M25" s="34"/>
    </row>
    <row r="26" spans="2:13">
      <c r="B26" s="20" t="s">
        <v>40</v>
      </c>
      <c r="C26" s="20">
        <v>1</v>
      </c>
      <c r="D26" s="20" t="s">
        <v>256</v>
      </c>
      <c r="E26" s="20" t="s">
        <v>103</v>
      </c>
      <c r="F26" s="20">
        <v>5</v>
      </c>
      <c r="G26" s="20">
        <v>2002</v>
      </c>
      <c r="H26" s="34"/>
      <c r="I26" s="34"/>
      <c r="J26" s="34"/>
      <c r="K26" s="34"/>
      <c r="L26" s="34"/>
      <c r="M26" s="34"/>
    </row>
    <row r="27" spans="2:13">
      <c r="B27" s="20" t="s">
        <v>113</v>
      </c>
      <c r="C27" s="20">
        <v>2</v>
      </c>
      <c r="D27" s="20" t="s">
        <v>13</v>
      </c>
      <c r="E27" s="20" t="s">
        <v>46</v>
      </c>
      <c r="F27" s="20">
        <v>5</v>
      </c>
      <c r="G27" s="20">
        <v>2015</v>
      </c>
      <c r="H27" s="34"/>
      <c r="I27" s="34"/>
      <c r="J27" s="34"/>
      <c r="K27" s="34"/>
      <c r="L27" s="34"/>
      <c r="M27" s="34"/>
    </row>
    <row r="28" spans="2:13">
      <c r="B28" s="20" t="s">
        <v>71</v>
      </c>
      <c r="C28" s="20">
        <v>4</v>
      </c>
      <c r="D28" s="20" t="s">
        <v>13</v>
      </c>
      <c r="E28" s="20" t="s">
        <v>273</v>
      </c>
      <c r="F28" s="20">
        <v>15</v>
      </c>
      <c r="G28" s="20">
        <v>2024</v>
      </c>
      <c r="H28" s="34">
        <v>4</v>
      </c>
      <c r="I28" s="34"/>
      <c r="J28" s="34"/>
      <c r="K28" s="34"/>
      <c r="L28" s="64">
        <f>'Aanschaf nieuw materiaal'!B39</f>
        <v>0</v>
      </c>
      <c r="M28" s="49">
        <f>H28*L28</f>
        <v>0</v>
      </c>
    </row>
    <row r="29" spans="2:13">
      <c r="B29" s="20" t="s">
        <v>42</v>
      </c>
      <c r="C29" s="20">
        <v>2</v>
      </c>
      <c r="D29" s="20" t="s">
        <v>13</v>
      </c>
      <c r="E29" s="20" t="s">
        <v>78</v>
      </c>
      <c r="F29" s="20">
        <v>15</v>
      </c>
      <c r="G29" s="20">
        <v>2029</v>
      </c>
      <c r="H29" s="34"/>
      <c r="I29" s="34"/>
      <c r="J29" s="34"/>
      <c r="K29" s="34"/>
      <c r="L29" s="34"/>
      <c r="M29" s="34"/>
    </row>
    <row r="30" spans="2:13">
      <c r="B30" s="20" t="s">
        <v>42</v>
      </c>
      <c r="C30" s="20">
        <v>2</v>
      </c>
      <c r="D30" s="20" t="s">
        <v>13</v>
      </c>
      <c r="E30" s="20" t="s">
        <v>84</v>
      </c>
      <c r="F30" s="20">
        <v>15</v>
      </c>
      <c r="G30" s="20">
        <v>2033</v>
      </c>
      <c r="H30" s="34"/>
      <c r="I30" s="34"/>
      <c r="J30" s="34"/>
      <c r="K30" s="34"/>
      <c r="L30" s="34"/>
      <c r="M30" s="34"/>
    </row>
    <row r="31" spans="2:13">
      <c r="B31" s="20" t="s">
        <v>75</v>
      </c>
      <c r="C31" s="20">
        <v>4</v>
      </c>
      <c r="D31" s="20" t="s">
        <v>13</v>
      </c>
      <c r="E31" s="20" t="s">
        <v>78</v>
      </c>
      <c r="F31" s="20">
        <v>15</v>
      </c>
      <c r="G31" s="20">
        <v>2029</v>
      </c>
      <c r="H31" s="34"/>
      <c r="I31" s="34"/>
      <c r="J31" s="34"/>
      <c r="K31" s="34"/>
      <c r="L31" s="34"/>
      <c r="M31" s="34"/>
    </row>
    <row r="32" spans="2:13">
      <c r="B32" s="29" t="s">
        <v>43</v>
      </c>
      <c r="C32" s="30" t="s">
        <v>0</v>
      </c>
      <c r="D32" s="30" t="s">
        <v>0</v>
      </c>
      <c r="E32" s="30" t="s">
        <v>0</v>
      </c>
      <c r="F32" s="30" t="s">
        <v>0</v>
      </c>
      <c r="G32" s="30" t="s">
        <v>0</v>
      </c>
      <c r="H32" s="37" t="s">
        <v>0</v>
      </c>
      <c r="I32" s="37" t="s">
        <v>0</v>
      </c>
      <c r="J32" s="37" t="s">
        <v>0</v>
      </c>
      <c r="K32" s="37" t="s">
        <v>0</v>
      </c>
      <c r="L32" s="37"/>
      <c r="M32" s="37"/>
    </row>
    <row r="33" spans="2:13">
      <c r="B33" s="20" t="s">
        <v>44</v>
      </c>
      <c r="C33" s="20">
        <v>1</v>
      </c>
      <c r="D33" s="20" t="s">
        <v>45</v>
      </c>
      <c r="E33" s="20" t="s">
        <v>274</v>
      </c>
      <c r="F33" s="20">
        <v>10</v>
      </c>
      <c r="G33" s="20">
        <v>2009</v>
      </c>
      <c r="H33" s="34"/>
      <c r="I33" s="34"/>
      <c r="J33" s="34"/>
      <c r="K33" s="34"/>
      <c r="L33" s="34"/>
      <c r="M33" s="34"/>
    </row>
    <row r="34" spans="2:13">
      <c r="B34" s="20" t="s">
        <v>93</v>
      </c>
      <c r="C34" s="20">
        <v>1</v>
      </c>
      <c r="D34" s="20" t="s">
        <v>256</v>
      </c>
      <c r="E34" s="20" t="s">
        <v>49</v>
      </c>
      <c r="F34" s="20">
        <v>10</v>
      </c>
      <c r="G34" s="20">
        <v>2015</v>
      </c>
      <c r="H34" s="34"/>
      <c r="I34" s="34"/>
      <c r="J34" s="34"/>
      <c r="K34" s="34"/>
      <c r="L34" s="34"/>
      <c r="M34" s="34"/>
    </row>
    <row r="35" spans="2:13">
      <c r="B35" s="20" t="s">
        <v>47</v>
      </c>
      <c r="C35" s="20">
        <v>3</v>
      </c>
      <c r="D35" s="20" t="s">
        <v>48</v>
      </c>
      <c r="E35" s="20" t="s">
        <v>46</v>
      </c>
      <c r="F35" s="20">
        <v>10</v>
      </c>
      <c r="G35" s="20">
        <v>2020</v>
      </c>
      <c r="H35" s="34"/>
      <c r="I35" s="34"/>
      <c r="J35" s="34"/>
      <c r="K35" s="34"/>
      <c r="L35" s="34"/>
      <c r="M35" s="34"/>
    </row>
    <row r="36" spans="2:13">
      <c r="B36" s="20" t="s">
        <v>52</v>
      </c>
      <c r="C36" s="20">
        <v>2</v>
      </c>
      <c r="D36" s="20" t="s">
        <v>256</v>
      </c>
      <c r="E36" s="20" t="s">
        <v>103</v>
      </c>
      <c r="F36" s="20">
        <v>15</v>
      </c>
      <c r="G36" s="20">
        <v>2012</v>
      </c>
      <c r="H36" s="34"/>
      <c r="I36" s="34"/>
      <c r="J36" s="34"/>
      <c r="K36" s="34"/>
      <c r="L36" s="34"/>
      <c r="M36" s="34"/>
    </row>
    <row r="37" spans="2:13">
      <c r="B37" s="20" t="s">
        <v>52</v>
      </c>
      <c r="C37" s="20">
        <v>1</v>
      </c>
      <c r="D37" s="20" t="s">
        <v>256</v>
      </c>
      <c r="E37" s="20" t="s">
        <v>53</v>
      </c>
      <c r="F37" s="20">
        <v>15</v>
      </c>
      <c r="G37" s="20">
        <v>2034</v>
      </c>
      <c r="H37" s="34"/>
      <c r="I37" s="34"/>
      <c r="J37" s="34"/>
      <c r="K37" s="34"/>
      <c r="L37" s="34"/>
      <c r="M37" s="34"/>
    </row>
    <row r="38" spans="2:13">
      <c r="B38" s="20" t="s">
        <v>275</v>
      </c>
      <c r="C38" s="20">
        <v>1</v>
      </c>
      <c r="D38" s="20" t="s">
        <v>256</v>
      </c>
      <c r="E38" s="20" t="s">
        <v>103</v>
      </c>
      <c r="F38" s="20">
        <v>15</v>
      </c>
      <c r="G38" s="20">
        <v>2012</v>
      </c>
      <c r="H38" s="34"/>
      <c r="I38" s="34"/>
      <c r="J38" s="34"/>
      <c r="K38" s="34"/>
      <c r="L38" s="34"/>
      <c r="M38" s="34"/>
    </row>
    <row r="39" spans="2:13">
      <c r="B39" s="20" t="s">
        <v>275</v>
      </c>
      <c r="C39" s="20">
        <v>2</v>
      </c>
      <c r="D39" s="20" t="s">
        <v>256</v>
      </c>
      <c r="E39" s="20" t="s">
        <v>53</v>
      </c>
      <c r="F39" s="20">
        <v>15</v>
      </c>
      <c r="G39" s="20">
        <v>2034</v>
      </c>
      <c r="H39" s="34"/>
      <c r="I39" s="34"/>
      <c r="J39" s="34"/>
      <c r="K39" s="34"/>
      <c r="L39" s="34"/>
      <c r="M39" s="34"/>
    </row>
    <row r="40" spans="2:13">
      <c r="B40" s="20" t="s">
        <v>108</v>
      </c>
      <c r="C40" s="20">
        <v>1</v>
      </c>
      <c r="D40" s="20" t="s">
        <v>256</v>
      </c>
      <c r="E40" s="20" t="s">
        <v>103</v>
      </c>
      <c r="F40" s="20">
        <v>15</v>
      </c>
      <c r="G40" s="20">
        <v>2012</v>
      </c>
      <c r="H40" s="34"/>
      <c r="I40" s="34"/>
      <c r="J40" s="34"/>
      <c r="K40" s="34"/>
      <c r="L40" s="34"/>
      <c r="M40" s="34"/>
    </row>
    <row r="41" spans="2:13">
      <c r="B41" s="20" t="s">
        <v>54</v>
      </c>
      <c r="C41" s="20">
        <v>2</v>
      </c>
      <c r="D41" s="20" t="s">
        <v>256</v>
      </c>
      <c r="E41" s="20" t="s">
        <v>103</v>
      </c>
      <c r="F41" s="20">
        <v>15</v>
      </c>
      <c r="G41" s="20">
        <v>2012</v>
      </c>
      <c r="H41" s="34"/>
      <c r="I41" s="34"/>
      <c r="J41" s="34"/>
      <c r="K41" s="34"/>
      <c r="L41" s="34"/>
      <c r="M41" s="34"/>
    </row>
    <row r="42" spans="2:13">
      <c r="B42" s="20" t="s">
        <v>77</v>
      </c>
      <c r="C42" s="20">
        <v>2</v>
      </c>
      <c r="D42" s="20" t="s">
        <v>256</v>
      </c>
      <c r="E42" s="20" t="s">
        <v>103</v>
      </c>
      <c r="F42" s="20">
        <v>15</v>
      </c>
      <c r="G42" s="20">
        <v>2012</v>
      </c>
      <c r="H42" s="34"/>
      <c r="I42" s="34"/>
      <c r="J42" s="34"/>
      <c r="K42" s="34"/>
      <c r="L42" s="34"/>
      <c r="M42" s="34"/>
    </row>
    <row r="43" spans="2:13">
      <c r="B43" s="20" t="s">
        <v>55</v>
      </c>
      <c r="C43" s="20">
        <v>12</v>
      </c>
      <c r="D43" s="20" t="s">
        <v>13</v>
      </c>
      <c r="E43" s="20" t="s">
        <v>163</v>
      </c>
      <c r="F43" s="20">
        <v>8</v>
      </c>
      <c r="G43" s="20">
        <v>2019</v>
      </c>
      <c r="H43" s="34"/>
      <c r="I43" s="34"/>
      <c r="J43" s="34"/>
      <c r="K43" s="34"/>
      <c r="L43" s="34"/>
      <c r="M43" s="34"/>
    </row>
    <row r="44" spans="2:13">
      <c r="B44" s="20" t="s">
        <v>55</v>
      </c>
      <c r="C44" s="20">
        <v>1</v>
      </c>
      <c r="D44" s="20" t="s">
        <v>13</v>
      </c>
      <c r="E44" s="20" t="s">
        <v>267</v>
      </c>
      <c r="F44" s="20">
        <v>8</v>
      </c>
      <c r="G44" s="20">
        <v>2029</v>
      </c>
      <c r="H44" s="34"/>
      <c r="I44" s="34"/>
      <c r="J44" s="34"/>
      <c r="K44" s="34"/>
      <c r="L44" s="34"/>
      <c r="M44" s="34"/>
    </row>
    <row r="45" spans="2:13">
      <c r="B45" s="20" t="s">
        <v>57</v>
      </c>
      <c r="C45" s="20">
        <v>1</v>
      </c>
      <c r="D45" s="20" t="s">
        <v>256</v>
      </c>
      <c r="E45" s="20" t="s">
        <v>228</v>
      </c>
      <c r="F45" s="20">
        <v>20</v>
      </c>
      <c r="G45" s="20">
        <v>2009</v>
      </c>
      <c r="H45" s="34"/>
      <c r="I45" s="34"/>
      <c r="J45" s="34"/>
      <c r="K45" s="34"/>
      <c r="L45" s="34"/>
      <c r="M45" s="34"/>
    </row>
    <row r="46" spans="2:13">
      <c r="B46" s="20" t="s">
        <v>58</v>
      </c>
      <c r="C46" s="20">
        <v>1</v>
      </c>
      <c r="D46" s="20" t="s">
        <v>13</v>
      </c>
      <c r="E46" s="20" t="s">
        <v>14</v>
      </c>
      <c r="F46" s="20">
        <v>8</v>
      </c>
      <c r="G46" s="20">
        <v>2024</v>
      </c>
      <c r="H46" s="34">
        <v>1</v>
      </c>
      <c r="I46" s="34"/>
      <c r="J46" s="34"/>
      <c r="K46" s="34"/>
      <c r="L46" s="64">
        <f>'Aanschaf nieuw materiaal'!B60</f>
        <v>0</v>
      </c>
      <c r="M46" s="49">
        <f>H46*L46</f>
        <v>0</v>
      </c>
    </row>
    <row r="47" spans="2:13">
      <c r="B47" s="20" t="s">
        <v>58</v>
      </c>
      <c r="C47" s="20">
        <v>1</v>
      </c>
      <c r="D47" s="20" t="s">
        <v>13</v>
      </c>
      <c r="E47" s="20" t="s">
        <v>78</v>
      </c>
      <c r="F47" s="20">
        <v>8</v>
      </c>
      <c r="G47" s="20">
        <v>2022</v>
      </c>
      <c r="H47" s="34"/>
      <c r="I47" s="34"/>
      <c r="J47" s="34"/>
      <c r="K47" s="34"/>
      <c r="L47" s="34"/>
      <c r="M47" s="34"/>
    </row>
    <row r="48" spans="2:13">
      <c r="B48" s="20" t="s">
        <v>58</v>
      </c>
      <c r="C48" s="20">
        <v>1</v>
      </c>
      <c r="D48" s="20" t="s">
        <v>13</v>
      </c>
      <c r="E48" s="20" t="s">
        <v>17</v>
      </c>
      <c r="F48" s="20">
        <v>8</v>
      </c>
      <c r="G48" s="20">
        <v>2020</v>
      </c>
      <c r="H48" s="34"/>
      <c r="I48" s="34"/>
      <c r="J48" s="34"/>
      <c r="K48" s="34"/>
      <c r="L48" s="34"/>
      <c r="M48" s="34"/>
    </row>
    <row r="49" spans="2:13" ht="21">
      <c r="B49" s="20" t="s">
        <v>59</v>
      </c>
      <c r="C49" s="20">
        <v>1</v>
      </c>
      <c r="D49" s="20" t="s">
        <v>13</v>
      </c>
      <c r="E49" s="20" t="s">
        <v>128</v>
      </c>
      <c r="F49" s="20">
        <v>20</v>
      </c>
      <c r="G49" s="20">
        <v>2028</v>
      </c>
      <c r="H49" s="34"/>
      <c r="I49" s="34"/>
      <c r="J49" s="34"/>
      <c r="K49" s="34"/>
      <c r="L49" s="34"/>
      <c r="M49" s="34"/>
    </row>
    <row r="50" spans="2:13">
      <c r="B50" s="20" t="s">
        <v>63</v>
      </c>
      <c r="C50" s="20">
        <v>2</v>
      </c>
      <c r="D50" s="20" t="s">
        <v>64</v>
      </c>
      <c r="E50" s="20" t="s">
        <v>104</v>
      </c>
      <c r="F50" s="20">
        <v>15</v>
      </c>
      <c r="G50" s="20">
        <v>2017</v>
      </c>
      <c r="H50" s="34"/>
      <c r="I50" s="34"/>
      <c r="J50" s="34"/>
      <c r="K50" s="34"/>
      <c r="L50" s="34"/>
      <c r="M50" s="34"/>
    </row>
    <row r="51" spans="2:13">
      <c r="B51" s="20" t="s">
        <v>63</v>
      </c>
      <c r="C51" s="20">
        <v>2</v>
      </c>
      <c r="D51" s="20" t="s">
        <v>13</v>
      </c>
      <c r="E51" s="20" t="s">
        <v>267</v>
      </c>
      <c r="F51" s="20">
        <v>15</v>
      </c>
      <c r="G51" s="20">
        <v>2036</v>
      </c>
      <c r="H51" s="34"/>
      <c r="I51" s="34"/>
      <c r="J51" s="34"/>
      <c r="K51" s="34"/>
      <c r="L51" s="34"/>
      <c r="M51" s="34"/>
    </row>
    <row r="52" spans="2:13">
      <c r="B52" s="20" t="s">
        <v>149</v>
      </c>
      <c r="C52" s="20">
        <v>2</v>
      </c>
      <c r="D52" s="20" t="s">
        <v>0</v>
      </c>
      <c r="E52" s="20" t="s">
        <v>107</v>
      </c>
      <c r="F52" s="20">
        <v>10</v>
      </c>
      <c r="G52" s="20">
        <v>2017</v>
      </c>
      <c r="H52" s="34"/>
      <c r="I52" s="34"/>
      <c r="J52" s="34"/>
      <c r="K52" s="34"/>
      <c r="L52" s="34"/>
      <c r="M52" s="34"/>
    </row>
    <row r="53" spans="2:13">
      <c r="B53" s="20" t="s">
        <v>159</v>
      </c>
      <c r="C53" s="20">
        <v>3</v>
      </c>
      <c r="D53" s="20" t="s">
        <v>13</v>
      </c>
      <c r="E53" s="20" t="s">
        <v>78</v>
      </c>
      <c r="F53" s="20">
        <v>10</v>
      </c>
      <c r="G53" s="20">
        <v>2024</v>
      </c>
      <c r="H53" s="34">
        <v>3</v>
      </c>
      <c r="I53" s="34"/>
      <c r="J53" s="34"/>
      <c r="K53" s="34"/>
      <c r="L53" s="64">
        <f>'Aanschaf nieuw materiaal'!B66</f>
        <v>0</v>
      </c>
      <c r="M53" s="49">
        <f>H53*L53</f>
        <v>0</v>
      </c>
    </row>
    <row r="54" spans="2:13">
      <c r="B54" s="20" t="s">
        <v>173</v>
      </c>
      <c r="C54" s="20">
        <v>1</v>
      </c>
      <c r="D54" s="20" t="s">
        <v>13</v>
      </c>
      <c r="E54" s="20" t="s">
        <v>78</v>
      </c>
      <c r="F54" s="20">
        <v>20</v>
      </c>
      <c r="G54" s="20">
        <v>2034</v>
      </c>
      <c r="H54" s="34"/>
      <c r="I54" s="34"/>
      <c r="J54" s="34"/>
      <c r="K54" s="34"/>
      <c r="L54" s="34"/>
      <c r="M54" s="34"/>
    </row>
    <row r="55" spans="2:13">
      <c r="B55" s="20" t="s">
        <v>98</v>
      </c>
      <c r="C55" s="20">
        <v>1</v>
      </c>
      <c r="D55" s="20" t="s">
        <v>256</v>
      </c>
      <c r="E55" s="20" t="s">
        <v>126</v>
      </c>
      <c r="F55" s="20">
        <v>20</v>
      </c>
      <c r="G55" s="20">
        <v>2010</v>
      </c>
      <c r="H55" s="34"/>
      <c r="I55" s="34"/>
      <c r="J55" s="34"/>
      <c r="K55" s="34"/>
      <c r="L55" s="34"/>
      <c r="M55" s="34"/>
    </row>
    <row r="56" spans="2:13">
      <c r="B56" s="29" t="s">
        <v>69</v>
      </c>
      <c r="C56" s="30" t="s">
        <v>0</v>
      </c>
      <c r="D56" s="30" t="s">
        <v>0</v>
      </c>
      <c r="E56" s="30" t="s">
        <v>0</v>
      </c>
      <c r="F56" s="30" t="s">
        <v>0</v>
      </c>
      <c r="G56" s="30" t="s">
        <v>0</v>
      </c>
      <c r="H56" s="37" t="s">
        <v>0</v>
      </c>
      <c r="I56" s="37" t="s">
        <v>0</v>
      </c>
      <c r="J56" s="37" t="s">
        <v>0</v>
      </c>
      <c r="K56" s="37" t="s">
        <v>0</v>
      </c>
      <c r="L56" s="37"/>
      <c r="M56" s="37"/>
    </row>
    <row r="57" spans="2:13">
      <c r="B57" s="20" t="s">
        <v>276</v>
      </c>
      <c r="C57" s="20">
        <v>1</v>
      </c>
      <c r="D57" s="20" t="s">
        <v>256</v>
      </c>
      <c r="E57" s="20" t="s">
        <v>103</v>
      </c>
      <c r="F57" s="20">
        <v>10</v>
      </c>
      <c r="G57" s="20">
        <v>2007</v>
      </c>
      <c r="H57" s="34">
        <v>0</v>
      </c>
      <c r="I57" s="34">
        <v>0</v>
      </c>
      <c r="J57" s="34">
        <v>0</v>
      </c>
      <c r="K57" s="34">
        <v>0</v>
      </c>
      <c r="L57" s="34"/>
      <c r="M57" s="34"/>
    </row>
    <row r="59" spans="2:13">
      <c r="B59" s="22" t="s">
        <v>278</v>
      </c>
      <c r="C59" s="21" t="s">
        <v>0</v>
      </c>
      <c r="D59" s="26" t="s">
        <v>0</v>
      </c>
      <c r="E59" s="26" t="s">
        <v>0</v>
      </c>
      <c r="F59" s="26" t="s">
        <v>0</v>
      </c>
      <c r="G59" s="26" t="s">
        <v>0</v>
      </c>
      <c r="H59" s="33">
        <v>2024</v>
      </c>
      <c r="I59" s="33">
        <v>2025</v>
      </c>
      <c r="J59" s="33">
        <v>2026</v>
      </c>
      <c r="K59" s="33">
        <v>2027</v>
      </c>
      <c r="L59" s="33"/>
      <c r="M59" s="33"/>
    </row>
    <row r="60" spans="2:13" ht="34.5">
      <c r="B60" s="22" t="s">
        <v>3</v>
      </c>
      <c r="C60" s="27" t="s">
        <v>5</v>
      </c>
      <c r="D60" s="28" t="s">
        <v>6</v>
      </c>
      <c r="E60" s="28" t="s">
        <v>7</v>
      </c>
      <c r="F60" s="28" t="s">
        <v>8</v>
      </c>
      <c r="G60" s="28" t="s">
        <v>9</v>
      </c>
      <c r="H60" s="23" t="s">
        <v>10</v>
      </c>
      <c r="I60" s="23" t="s">
        <v>10</v>
      </c>
      <c r="J60" s="23" t="s">
        <v>10</v>
      </c>
      <c r="K60" s="23" t="s">
        <v>10</v>
      </c>
      <c r="L60" s="23" t="s">
        <v>345</v>
      </c>
      <c r="M60" s="23" t="s">
        <v>346</v>
      </c>
    </row>
    <row r="61" spans="2:13">
      <c r="B61" s="29" t="s">
        <v>11</v>
      </c>
      <c r="C61" s="30" t="s">
        <v>0</v>
      </c>
      <c r="D61" s="30" t="s">
        <v>0</v>
      </c>
      <c r="E61" s="30" t="s">
        <v>0</v>
      </c>
      <c r="F61" s="30" t="s">
        <v>0</v>
      </c>
      <c r="G61" s="30" t="s">
        <v>0</v>
      </c>
      <c r="H61" s="31" t="s">
        <v>0</v>
      </c>
      <c r="I61" s="31" t="s">
        <v>0</v>
      </c>
      <c r="J61" s="31" t="s">
        <v>0</v>
      </c>
      <c r="K61" s="31" t="s">
        <v>0</v>
      </c>
      <c r="L61" s="31"/>
      <c r="M61" s="31"/>
    </row>
    <row r="62" spans="2:13">
      <c r="B62" s="20" t="s">
        <v>162</v>
      </c>
      <c r="C62" s="20">
        <v>1</v>
      </c>
      <c r="D62" s="20" t="s">
        <v>256</v>
      </c>
      <c r="E62" s="20" t="s">
        <v>103</v>
      </c>
      <c r="F62" s="20">
        <v>20</v>
      </c>
      <c r="G62" s="20">
        <v>2017</v>
      </c>
      <c r="H62" s="34"/>
      <c r="I62" s="34"/>
      <c r="J62" s="34"/>
      <c r="K62" s="34"/>
      <c r="L62" s="34"/>
      <c r="M62" s="34"/>
    </row>
    <row r="63" spans="2:13">
      <c r="B63" s="20" t="s">
        <v>15</v>
      </c>
      <c r="C63" s="20">
        <v>1</v>
      </c>
      <c r="D63" s="20" t="s">
        <v>256</v>
      </c>
      <c r="E63" s="20" t="s">
        <v>103</v>
      </c>
      <c r="F63" s="20">
        <v>10</v>
      </c>
      <c r="G63" s="20">
        <v>2007</v>
      </c>
      <c r="H63" s="34"/>
      <c r="I63" s="34"/>
      <c r="J63" s="34"/>
      <c r="K63" s="34"/>
      <c r="L63" s="34"/>
      <c r="M63" s="34"/>
    </row>
    <row r="64" spans="2:13">
      <c r="B64" s="20" t="s">
        <v>16</v>
      </c>
      <c r="C64" s="20">
        <v>1</v>
      </c>
      <c r="D64" s="20" t="s">
        <v>256</v>
      </c>
      <c r="E64" s="20" t="s">
        <v>103</v>
      </c>
      <c r="F64" s="20">
        <v>20</v>
      </c>
      <c r="G64" s="20">
        <v>2017</v>
      </c>
      <c r="H64" s="34"/>
      <c r="I64" s="34"/>
      <c r="J64" s="34"/>
      <c r="K64" s="34"/>
      <c r="L64" s="34"/>
      <c r="M64" s="34"/>
    </row>
    <row r="65" spans="2:13">
      <c r="B65" s="20" t="s">
        <v>85</v>
      </c>
      <c r="C65" s="20">
        <v>1</v>
      </c>
      <c r="D65" s="20" t="s">
        <v>256</v>
      </c>
      <c r="E65" s="20" t="s">
        <v>103</v>
      </c>
      <c r="F65" s="20">
        <v>20</v>
      </c>
      <c r="G65" s="20">
        <v>2017</v>
      </c>
      <c r="H65" s="34"/>
      <c r="I65" s="34"/>
      <c r="J65" s="34"/>
      <c r="K65" s="34"/>
      <c r="L65" s="34"/>
      <c r="M65" s="34"/>
    </row>
    <row r="66" spans="2:13">
      <c r="B66" s="20" t="s">
        <v>86</v>
      </c>
      <c r="C66" s="20">
        <v>8</v>
      </c>
      <c r="D66" s="20" t="s">
        <v>256</v>
      </c>
      <c r="E66" s="20" t="s">
        <v>49</v>
      </c>
      <c r="F66" s="20">
        <v>10</v>
      </c>
      <c r="G66" s="20">
        <v>2015</v>
      </c>
      <c r="H66" s="34"/>
      <c r="I66" s="34"/>
      <c r="J66" s="34"/>
      <c r="K66" s="34"/>
      <c r="L66" s="34"/>
      <c r="M66" s="34"/>
    </row>
    <row r="67" spans="2:13">
      <c r="B67" s="20" t="s">
        <v>20</v>
      </c>
      <c r="C67" s="20">
        <v>6</v>
      </c>
      <c r="D67" s="20" t="s">
        <v>256</v>
      </c>
      <c r="E67" s="20" t="s">
        <v>103</v>
      </c>
      <c r="F67" s="20">
        <v>20</v>
      </c>
      <c r="G67" s="20">
        <v>2017</v>
      </c>
      <c r="H67" s="34"/>
      <c r="I67" s="34"/>
      <c r="J67" s="34"/>
      <c r="K67" s="34"/>
      <c r="L67" s="34"/>
      <c r="M67" s="34"/>
    </row>
    <row r="68" spans="2:13">
      <c r="B68" s="20" t="s">
        <v>87</v>
      </c>
      <c r="C68" s="20">
        <v>2</v>
      </c>
      <c r="D68" s="20" t="s">
        <v>256</v>
      </c>
      <c r="E68" s="20" t="s">
        <v>103</v>
      </c>
      <c r="F68" s="20">
        <v>20</v>
      </c>
      <c r="G68" s="20">
        <v>2017</v>
      </c>
      <c r="H68" s="34"/>
      <c r="I68" s="34"/>
      <c r="J68" s="34"/>
      <c r="K68" s="34"/>
      <c r="L68" s="34"/>
      <c r="M68" s="34"/>
    </row>
    <row r="69" spans="2:13">
      <c r="B69" s="20" t="s">
        <v>22</v>
      </c>
      <c r="C69" s="20">
        <v>1</v>
      </c>
      <c r="D69" s="20" t="s">
        <v>13</v>
      </c>
      <c r="E69" s="20" t="s">
        <v>78</v>
      </c>
      <c r="F69" s="20">
        <v>10</v>
      </c>
      <c r="G69" s="20">
        <v>2024</v>
      </c>
      <c r="H69" s="34">
        <v>1</v>
      </c>
      <c r="I69" s="34"/>
      <c r="J69" s="34"/>
      <c r="K69" s="34"/>
      <c r="L69" s="64">
        <f>'Aanschaf nieuw materiaal'!B5</f>
        <v>0</v>
      </c>
      <c r="M69" s="49">
        <f>H69*L69</f>
        <v>0</v>
      </c>
    </row>
    <row r="70" spans="2:13">
      <c r="B70" s="20" t="s">
        <v>130</v>
      </c>
      <c r="C70" s="20">
        <v>6</v>
      </c>
      <c r="D70" s="20" t="s">
        <v>13</v>
      </c>
      <c r="E70" s="20" t="s">
        <v>17</v>
      </c>
      <c r="F70" s="20">
        <v>10</v>
      </c>
      <c r="G70" s="20">
        <v>2022</v>
      </c>
      <c r="H70" s="34"/>
      <c r="I70" s="34"/>
      <c r="J70" s="34"/>
      <c r="K70" s="34"/>
      <c r="L70" s="34"/>
      <c r="M70" s="34"/>
    </row>
    <row r="71" spans="2:13">
      <c r="B71" s="20" t="s">
        <v>190</v>
      </c>
      <c r="C71" s="20">
        <v>6</v>
      </c>
      <c r="D71" s="20" t="s">
        <v>13</v>
      </c>
      <c r="E71" s="20" t="s">
        <v>110</v>
      </c>
      <c r="F71" s="20">
        <v>10</v>
      </c>
      <c r="G71" s="20">
        <v>2016</v>
      </c>
      <c r="H71" s="34"/>
      <c r="I71" s="34"/>
      <c r="J71" s="34"/>
      <c r="K71" s="34"/>
      <c r="L71" s="34"/>
      <c r="M71" s="34"/>
    </row>
    <row r="72" spans="2:13">
      <c r="B72" s="20" t="s">
        <v>23</v>
      </c>
      <c r="C72" s="20">
        <v>6</v>
      </c>
      <c r="D72" s="20" t="s">
        <v>13</v>
      </c>
      <c r="E72" s="20" t="s">
        <v>78</v>
      </c>
      <c r="F72" s="20">
        <v>10</v>
      </c>
      <c r="G72" s="20">
        <v>2024</v>
      </c>
      <c r="H72" s="34">
        <v>6</v>
      </c>
      <c r="I72" s="34"/>
      <c r="J72" s="34"/>
      <c r="K72" s="34"/>
      <c r="L72" s="64">
        <f>'Aanschaf nieuw materiaal'!B6</f>
        <v>0</v>
      </c>
      <c r="M72" s="49">
        <f>H72*L72</f>
        <v>0</v>
      </c>
    </row>
    <row r="73" spans="2:13">
      <c r="B73" s="29" t="s">
        <v>29</v>
      </c>
      <c r="C73" s="30" t="s">
        <v>0</v>
      </c>
      <c r="D73" s="30" t="s">
        <v>0</v>
      </c>
      <c r="E73" s="30" t="s">
        <v>0</v>
      </c>
      <c r="F73" s="30" t="s">
        <v>0</v>
      </c>
      <c r="G73" s="30" t="s">
        <v>0</v>
      </c>
      <c r="H73" s="37" t="s">
        <v>0</v>
      </c>
      <c r="I73" s="37" t="s">
        <v>0</v>
      </c>
      <c r="J73" s="37" t="s">
        <v>0</v>
      </c>
      <c r="K73" s="37" t="s">
        <v>0</v>
      </c>
      <c r="L73" s="37"/>
      <c r="M73" s="37"/>
    </row>
    <row r="74" spans="2:13" ht="21">
      <c r="B74" s="20" t="s">
        <v>33</v>
      </c>
      <c r="C74" s="20">
        <v>6</v>
      </c>
      <c r="D74" s="20" t="s">
        <v>256</v>
      </c>
      <c r="E74" s="20" t="s">
        <v>103</v>
      </c>
      <c r="F74" s="20">
        <v>20</v>
      </c>
      <c r="G74" s="20">
        <v>2017</v>
      </c>
      <c r="H74" s="34"/>
      <c r="I74" s="34"/>
      <c r="J74" s="34"/>
      <c r="K74" s="34"/>
      <c r="L74" s="34"/>
      <c r="M74" s="34"/>
    </row>
    <row r="75" spans="2:13">
      <c r="B75" s="29" t="s">
        <v>34</v>
      </c>
      <c r="C75" s="30" t="s">
        <v>0</v>
      </c>
      <c r="D75" s="30" t="s">
        <v>0</v>
      </c>
      <c r="E75" s="30" t="s">
        <v>0</v>
      </c>
      <c r="F75" s="30" t="s">
        <v>0</v>
      </c>
      <c r="G75" s="30" t="s">
        <v>0</v>
      </c>
      <c r="H75" s="37" t="s">
        <v>0</v>
      </c>
      <c r="I75" s="37" t="s">
        <v>0</v>
      </c>
      <c r="J75" s="37" t="s">
        <v>0</v>
      </c>
      <c r="K75" s="37" t="s">
        <v>0</v>
      </c>
      <c r="L75" s="37"/>
      <c r="M75" s="37"/>
    </row>
    <row r="76" spans="2:13">
      <c r="B76" s="20" t="s">
        <v>279</v>
      </c>
      <c r="C76" s="20">
        <v>3</v>
      </c>
      <c r="D76" s="20" t="s">
        <v>280</v>
      </c>
      <c r="E76" s="20" t="s">
        <v>103</v>
      </c>
      <c r="F76" s="20">
        <v>30</v>
      </c>
      <c r="G76" s="20">
        <v>2027</v>
      </c>
      <c r="H76" s="34"/>
      <c r="I76" s="34"/>
      <c r="J76" s="34"/>
      <c r="K76" s="34">
        <v>3</v>
      </c>
      <c r="L76" s="64">
        <f>'Aanschaf nieuw materiaal'!B50</f>
        <v>0</v>
      </c>
      <c r="M76" s="49">
        <f>K76*L76</f>
        <v>0</v>
      </c>
    </row>
    <row r="77" spans="2:13">
      <c r="B77" s="20" t="s">
        <v>136</v>
      </c>
      <c r="C77" s="20">
        <v>2</v>
      </c>
      <c r="D77" s="20" t="s">
        <v>256</v>
      </c>
      <c r="E77" s="20" t="s">
        <v>103</v>
      </c>
      <c r="F77" s="20">
        <v>15</v>
      </c>
      <c r="G77" s="20">
        <v>2012</v>
      </c>
      <c r="H77" s="34"/>
      <c r="I77" s="34"/>
      <c r="J77" s="34"/>
      <c r="K77" s="34"/>
      <c r="L77" s="34"/>
      <c r="M77" s="34"/>
    </row>
    <row r="78" spans="2:13">
      <c r="B78" s="20" t="s">
        <v>281</v>
      </c>
      <c r="C78" s="20">
        <v>2</v>
      </c>
      <c r="D78" s="20" t="s">
        <v>256</v>
      </c>
      <c r="E78" s="20" t="s">
        <v>103</v>
      </c>
      <c r="F78" s="20">
        <v>15</v>
      </c>
      <c r="G78" s="20">
        <v>2012</v>
      </c>
      <c r="H78" s="34"/>
      <c r="I78" s="34"/>
      <c r="J78" s="34"/>
      <c r="K78" s="34"/>
      <c r="L78" s="34"/>
      <c r="M78" s="34"/>
    </row>
    <row r="79" spans="2:13">
      <c r="B79" s="20" t="s">
        <v>91</v>
      </c>
      <c r="C79" s="20">
        <v>2</v>
      </c>
      <c r="D79" s="20" t="s">
        <v>256</v>
      </c>
      <c r="E79" s="20" t="s">
        <v>103</v>
      </c>
      <c r="F79" s="20">
        <v>15</v>
      </c>
      <c r="G79" s="20">
        <v>2012</v>
      </c>
      <c r="H79" s="34"/>
      <c r="I79" s="34"/>
      <c r="J79" s="34"/>
      <c r="K79" s="34"/>
      <c r="L79" s="34"/>
      <c r="M79" s="34"/>
    </row>
    <row r="80" spans="2:13">
      <c r="B80" s="20" t="s">
        <v>40</v>
      </c>
      <c r="C80" s="20">
        <v>2</v>
      </c>
      <c r="D80" s="20" t="s">
        <v>13</v>
      </c>
      <c r="E80" s="20" t="s">
        <v>163</v>
      </c>
      <c r="F80" s="20">
        <v>5</v>
      </c>
      <c r="G80" s="20">
        <v>2016</v>
      </c>
      <c r="H80" s="34"/>
      <c r="I80" s="34"/>
      <c r="J80" s="34"/>
      <c r="K80" s="34"/>
      <c r="L80" s="34"/>
      <c r="M80" s="34"/>
    </row>
    <row r="81" spans="2:13">
      <c r="B81" s="20" t="s">
        <v>40</v>
      </c>
      <c r="C81" s="20">
        <v>1</v>
      </c>
      <c r="D81" s="20" t="s">
        <v>256</v>
      </c>
      <c r="E81" s="20" t="s">
        <v>104</v>
      </c>
      <c r="F81" s="20">
        <v>5</v>
      </c>
      <c r="G81" s="20">
        <v>2007</v>
      </c>
      <c r="H81" s="34"/>
      <c r="I81" s="34"/>
      <c r="J81" s="34"/>
      <c r="K81" s="34"/>
      <c r="L81" s="34"/>
      <c r="M81" s="34"/>
    </row>
    <row r="82" spans="2:13">
      <c r="B82" s="20" t="s">
        <v>113</v>
      </c>
      <c r="C82" s="20">
        <v>2</v>
      </c>
      <c r="D82" s="20" t="s">
        <v>13</v>
      </c>
      <c r="E82" s="20" t="s">
        <v>267</v>
      </c>
      <c r="F82" s="20">
        <v>5</v>
      </c>
      <c r="G82" s="20">
        <v>2026</v>
      </c>
      <c r="H82" s="34"/>
      <c r="I82" s="34"/>
      <c r="J82" s="34">
        <v>2</v>
      </c>
      <c r="K82" s="34"/>
      <c r="L82" s="64">
        <f>'Aanschaf nieuw materiaal'!B46</f>
        <v>0</v>
      </c>
      <c r="M82" s="49">
        <f>J82*L82</f>
        <v>0</v>
      </c>
    </row>
    <row r="83" spans="2:13">
      <c r="B83" s="20" t="s">
        <v>71</v>
      </c>
      <c r="C83" s="20">
        <v>4</v>
      </c>
      <c r="D83" s="20" t="s">
        <v>13</v>
      </c>
      <c r="E83" s="20" t="s">
        <v>17</v>
      </c>
      <c r="F83" s="20">
        <v>15</v>
      </c>
      <c r="G83" s="20">
        <v>2027</v>
      </c>
      <c r="H83" s="34"/>
      <c r="I83" s="34"/>
      <c r="J83" s="34"/>
      <c r="K83" s="34">
        <v>4</v>
      </c>
      <c r="L83" s="64">
        <f>'Aanschaf nieuw materiaal'!B39</f>
        <v>0</v>
      </c>
      <c r="M83" s="49">
        <f>K83*L83</f>
        <v>0</v>
      </c>
    </row>
    <row r="84" spans="2:13">
      <c r="B84" s="20" t="s">
        <v>42</v>
      </c>
      <c r="C84" s="20">
        <v>4</v>
      </c>
      <c r="D84" s="20" t="s">
        <v>13</v>
      </c>
      <c r="E84" s="20" t="s">
        <v>78</v>
      </c>
      <c r="F84" s="20">
        <v>15</v>
      </c>
      <c r="G84" s="20">
        <v>2029</v>
      </c>
      <c r="H84" s="34"/>
      <c r="I84" s="34"/>
      <c r="J84" s="34"/>
      <c r="K84" s="34"/>
      <c r="L84" s="34"/>
      <c r="M84" s="34"/>
    </row>
    <row r="85" spans="2:13">
      <c r="B85" s="20" t="s">
        <v>75</v>
      </c>
      <c r="C85" s="20">
        <v>4</v>
      </c>
      <c r="D85" s="20" t="s">
        <v>13</v>
      </c>
      <c r="E85" s="20" t="s">
        <v>78</v>
      </c>
      <c r="F85" s="20">
        <v>15</v>
      </c>
      <c r="G85" s="20">
        <v>2029</v>
      </c>
      <c r="H85" s="34"/>
      <c r="I85" s="34"/>
      <c r="J85" s="34"/>
      <c r="K85" s="34"/>
      <c r="L85" s="34"/>
      <c r="M85" s="34"/>
    </row>
    <row r="86" spans="2:13">
      <c r="B86" s="29" t="s">
        <v>43</v>
      </c>
      <c r="C86" s="30" t="s">
        <v>0</v>
      </c>
      <c r="D86" s="30" t="s">
        <v>0</v>
      </c>
      <c r="E86" s="30" t="s">
        <v>0</v>
      </c>
      <c r="F86" s="30" t="s">
        <v>0</v>
      </c>
      <c r="G86" s="30" t="s">
        <v>0</v>
      </c>
      <c r="H86" s="37" t="s">
        <v>0</v>
      </c>
      <c r="I86" s="37" t="s">
        <v>0</v>
      </c>
      <c r="J86" s="37" t="s">
        <v>0</v>
      </c>
      <c r="K86" s="37" t="s">
        <v>0</v>
      </c>
      <c r="L86" s="37"/>
      <c r="M86" s="37"/>
    </row>
    <row r="87" spans="2:13">
      <c r="B87" s="20" t="s">
        <v>93</v>
      </c>
      <c r="C87" s="20">
        <v>2</v>
      </c>
      <c r="D87" s="20" t="s">
        <v>45</v>
      </c>
      <c r="E87" s="20" t="s">
        <v>163</v>
      </c>
      <c r="F87" s="20">
        <v>10</v>
      </c>
      <c r="G87" s="20">
        <v>2021</v>
      </c>
      <c r="H87" s="34"/>
      <c r="I87" s="34"/>
      <c r="J87" s="34"/>
      <c r="K87" s="34"/>
      <c r="L87" s="34"/>
      <c r="M87" s="34"/>
    </row>
    <row r="88" spans="2:13">
      <c r="B88" s="20" t="s">
        <v>47</v>
      </c>
      <c r="C88" s="20">
        <v>2</v>
      </c>
      <c r="D88" s="20" t="s">
        <v>48</v>
      </c>
      <c r="E88" s="20" t="s">
        <v>49</v>
      </c>
      <c r="F88" s="20">
        <v>10</v>
      </c>
      <c r="G88" s="20">
        <v>2015</v>
      </c>
      <c r="H88" s="34"/>
      <c r="I88" s="34"/>
      <c r="J88" s="34"/>
      <c r="K88" s="34"/>
      <c r="L88" s="34"/>
      <c r="M88" s="34"/>
    </row>
    <row r="89" spans="2:13">
      <c r="B89" s="20" t="s">
        <v>47</v>
      </c>
      <c r="C89" s="20">
        <v>1</v>
      </c>
      <c r="D89" s="20" t="s">
        <v>48</v>
      </c>
      <c r="E89" s="20" t="s">
        <v>24</v>
      </c>
      <c r="F89" s="20">
        <v>10</v>
      </c>
      <c r="G89" s="20">
        <v>2027</v>
      </c>
      <c r="H89" s="34"/>
      <c r="I89" s="34"/>
      <c r="J89" s="34"/>
      <c r="K89" s="34">
        <v>1</v>
      </c>
      <c r="L89" s="64">
        <f>'Aanschaf nieuw materiaal'!B86</f>
        <v>0</v>
      </c>
      <c r="M89" s="49">
        <f>K89*L89</f>
        <v>0</v>
      </c>
    </row>
    <row r="90" spans="2:13">
      <c r="B90" s="20" t="s">
        <v>52</v>
      </c>
      <c r="C90" s="20">
        <v>2</v>
      </c>
      <c r="D90" s="20" t="s">
        <v>256</v>
      </c>
      <c r="E90" s="20" t="s">
        <v>103</v>
      </c>
      <c r="F90" s="20">
        <v>15</v>
      </c>
      <c r="G90" s="20">
        <v>2012</v>
      </c>
      <c r="H90" s="34"/>
      <c r="I90" s="34"/>
      <c r="J90" s="34"/>
      <c r="K90" s="34"/>
      <c r="L90" s="34"/>
      <c r="M90" s="34"/>
    </row>
    <row r="91" spans="2:13">
      <c r="B91" s="20" t="s">
        <v>52</v>
      </c>
      <c r="C91" s="20">
        <v>1</v>
      </c>
      <c r="D91" s="20" t="s">
        <v>256</v>
      </c>
      <c r="E91" s="20" t="s">
        <v>56</v>
      </c>
      <c r="F91" s="20">
        <v>15</v>
      </c>
      <c r="G91" s="20">
        <v>2030</v>
      </c>
      <c r="H91" s="34"/>
      <c r="I91" s="34"/>
      <c r="J91" s="34"/>
      <c r="K91" s="34"/>
      <c r="L91" s="34"/>
      <c r="M91" s="34"/>
    </row>
    <row r="92" spans="2:13">
      <c r="B92" s="20" t="s">
        <v>108</v>
      </c>
      <c r="C92" s="20">
        <v>1</v>
      </c>
      <c r="D92" s="20" t="s">
        <v>256</v>
      </c>
      <c r="E92" s="20" t="s">
        <v>103</v>
      </c>
      <c r="F92" s="20">
        <v>15</v>
      </c>
      <c r="G92" s="20">
        <v>2012</v>
      </c>
      <c r="H92" s="34"/>
      <c r="I92" s="34"/>
      <c r="J92" s="34"/>
      <c r="K92" s="34"/>
      <c r="L92" s="34"/>
      <c r="M92" s="34"/>
    </row>
    <row r="93" spans="2:13">
      <c r="B93" s="20" t="s">
        <v>54</v>
      </c>
      <c r="C93" s="20">
        <v>2</v>
      </c>
      <c r="D93" s="20" t="s">
        <v>256</v>
      </c>
      <c r="E93" s="20" t="s">
        <v>103</v>
      </c>
      <c r="F93" s="20">
        <v>15</v>
      </c>
      <c r="G93" s="20">
        <v>2012</v>
      </c>
      <c r="H93" s="34"/>
      <c r="I93" s="34"/>
      <c r="J93" s="34"/>
      <c r="K93" s="34"/>
      <c r="L93" s="34"/>
      <c r="M93" s="34"/>
    </row>
    <row r="94" spans="2:13">
      <c r="B94" s="20" t="s">
        <v>77</v>
      </c>
      <c r="C94" s="20">
        <v>2</v>
      </c>
      <c r="D94" s="20" t="s">
        <v>256</v>
      </c>
      <c r="E94" s="20" t="s">
        <v>103</v>
      </c>
      <c r="F94" s="20">
        <v>15</v>
      </c>
      <c r="G94" s="20">
        <v>2012</v>
      </c>
      <c r="H94" s="34"/>
      <c r="I94" s="34"/>
      <c r="J94" s="34"/>
      <c r="K94" s="34"/>
      <c r="L94" s="34"/>
      <c r="M94" s="34"/>
    </row>
    <row r="95" spans="2:13">
      <c r="B95" s="20" t="s">
        <v>139</v>
      </c>
      <c r="C95" s="20">
        <v>2</v>
      </c>
      <c r="D95" s="20" t="s">
        <v>13</v>
      </c>
      <c r="E95" s="20" t="s">
        <v>53</v>
      </c>
      <c r="F95" s="20">
        <v>8</v>
      </c>
      <c r="G95" s="20">
        <v>2027</v>
      </c>
      <c r="H95" s="34"/>
      <c r="I95" s="34"/>
      <c r="J95" s="34"/>
      <c r="K95" s="34">
        <v>2</v>
      </c>
      <c r="L95" s="64">
        <f>'Aanschaf nieuw materiaal'!B58</f>
        <v>0</v>
      </c>
      <c r="M95" s="49">
        <f>K95*L95</f>
        <v>0</v>
      </c>
    </row>
    <row r="96" spans="2:13">
      <c r="B96" s="20" t="s">
        <v>282</v>
      </c>
      <c r="C96" s="20">
        <v>10</v>
      </c>
      <c r="D96" s="20" t="s">
        <v>13</v>
      </c>
      <c r="E96" s="20" t="s">
        <v>78</v>
      </c>
      <c r="F96" s="20">
        <v>8</v>
      </c>
      <c r="G96" s="20">
        <v>2022</v>
      </c>
      <c r="H96" s="34"/>
      <c r="I96" s="34"/>
      <c r="J96" s="34"/>
      <c r="K96" s="34"/>
      <c r="L96" s="34"/>
      <c r="M96" s="34"/>
    </row>
    <row r="97" spans="2:13">
      <c r="B97" s="20" t="s">
        <v>140</v>
      </c>
      <c r="C97" s="20">
        <v>1</v>
      </c>
      <c r="D97" s="20" t="s">
        <v>13</v>
      </c>
      <c r="E97" s="20" t="s">
        <v>78</v>
      </c>
      <c r="F97" s="20">
        <v>20</v>
      </c>
      <c r="G97" s="20">
        <v>2034</v>
      </c>
      <c r="H97" s="34"/>
      <c r="I97" s="34"/>
      <c r="J97" s="34"/>
      <c r="K97" s="34"/>
      <c r="L97" s="34"/>
      <c r="M97" s="34"/>
    </row>
    <row r="98" spans="2:13">
      <c r="B98" s="20" t="s">
        <v>58</v>
      </c>
      <c r="C98" s="20">
        <v>4</v>
      </c>
      <c r="D98" s="20" t="s">
        <v>13</v>
      </c>
      <c r="E98" s="20" t="s">
        <v>78</v>
      </c>
      <c r="F98" s="20">
        <v>8</v>
      </c>
      <c r="G98" s="20">
        <v>2022</v>
      </c>
      <c r="H98" s="34"/>
      <c r="I98" s="34"/>
      <c r="J98" s="34"/>
      <c r="K98" s="34"/>
      <c r="L98" s="34"/>
      <c r="M98" s="34"/>
    </row>
    <row r="99" spans="2:13">
      <c r="B99" s="20" t="s">
        <v>58</v>
      </c>
      <c r="C99" s="20">
        <v>1</v>
      </c>
      <c r="D99" s="20" t="s">
        <v>13</v>
      </c>
      <c r="E99" s="20" t="s">
        <v>267</v>
      </c>
      <c r="F99" s="20">
        <v>8</v>
      </c>
      <c r="G99" s="20">
        <v>2029</v>
      </c>
      <c r="H99" s="34"/>
      <c r="I99" s="34"/>
      <c r="J99" s="34"/>
      <c r="K99" s="34"/>
      <c r="L99" s="34"/>
      <c r="M99" s="34"/>
    </row>
    <row r="100" spans="2:13">
      <c r="B100" s="20" t="s">
        <v>283</v>
      </c>
      <c r="C100" s="20">
        <v>2</v>
      </c>
      <c r="D100" s="20" t="s">
        <v>0</v>
      </c>
      <c r="E100" s="20" t="s">
        <v>53</v>
      </c>
      <c r="F100" s="20">
        <v>8</v>
      </c>
      <c r="G100" s="20">
        <v>2027</v>
      </c>
      <c r="H100" s="34"/>
      <c r="I100" s="34"/>
      <c r="J100" s="34"/>
      <c r="K100" s="34">
        <v>2</v>
      </c>
      <c r="L100" s="64">
        <f>'Aanschaf nieuw materiaal'!B63</f>
        <v>0</v>
      </c>
      <c r="M100" s="49">
        <f>K100*L100</f>
        <v>0</v>
      </c>
    </row>
    <row r="101" spans="2:13" ht="21">
      <c r="B101" s="20" t="s">
        <v>59</v>
      </c>
      <c r="C101" s="20">
        <v>1</v>
      </c>
      <c r="D101" s="20" t="s">
        <v>13</v>
      </c>
      <c r="E101" s="20" t="s">
        <v>46</v>
      </c>
      <c r="F101" s="20">
        <v>20</v>
      </c>
      <c r="G101" s="20">
        <v>2030</v>
      </c>
      <c r="H101" s="34"/>
      <c r="I101" s="34"/>
      <c r="J101" s="34"/>
      <c r="K101" s="34"/>
      <c r="L101" s="34"/>
      <c r="M101" s="34"/>
    </row>
    <row r="102" spans="2:13" ht="21">
      <c r="B102" s="20" t="s">
        <v>59</v>
      </c>
      <c r="C102" s="20">
        <v>1</v>
      </c>
      <c r="D102" s="20" t="s">
        <v>13</v>
      </c>
      <c r="E102" s="20" t="s">
        <v>78</v>
      </c>
      <c r="F102" s="20">
        <v>20</v>
      </c>
      <c r="G102" s="20">
        <v>2034</v>
      </c>
      <c r="H102" s="34"/>
      <c r="I102" s="34"/>
      <c r="J102" s="34"/>
      <c r="K102" s="34"/>
      <c r="L102" s="34"/>
      <c r="M102" s="34"/>
    </row>
    <row r="103" spans="2:13">
      <c r="B103" s="20" t="s">
        <v>63</v>
      </c>
      <c r="C103" s="20">
        <v>4</v>
      </c>
      <c r="D103" s="20" t="s">
        <v>13</v>
      </c>
      <c r="E103" s="20" t="s">
        <v>53</v>
      </c>
      <c r="F103" s="20">
        <v>15</v>
      </c>
      <c r="G103" s="20">
        <v>2034</v>
      </c>
      <c r="H103" s="34"/>
      <c r="I103" s="34"/>
      <c r="J103" s="34"/>
      <c r="K103" s="34"/>
      <c r="L103" s="34"/>
      <c r="M103" s="34"/>
    </row>
    <row r="104" spans="2:13">
      <c r="B104" s="20" t="s">
        <v>284</v>
      </c>
      <c r="C104" s="20">
        <v>2</v>
      </c>
      <c r="D104" s="20" t="s">
        <v>64</v>
      </c>
      <c r="E104" s="20" t="s">
        <v>128</v>
      </c>
      <c r="F104" s="20">
        <v>10</v>
      </c>
      <c r="G104" s="20">
        <v>2018</v>
      </c>
      <c r="H104" s="34"/>
      <c r="I104" s="34"/>
      <c r="J104" s="34"/>
      <c r="K104" s="34"/>
      <c r="L104" s="34"/>
      <c r="M104" s="34"/>
    </row>
    <row r="105" spans="2:13">
      <c r="B105" s="20" t="s">
        <v>285</v>
      </c>
      <c r="C105" s="20">
        <v>2</v>
      </c>
      <c r="D105" s="20" t="s">
        <v>0</v>
      </c>
      <c r="E105" s="20" t="s">
        <v>53</v>
      </c>
      <c r="F105" s="20">
        <v>10</v>
      </c>
      <c r="G105" s="20">
        <v>2029</v>
      </c>
      <c r="H105" s="34"/>
      <c r="I105" s="34"/>
      <c r="J105" s="34"/>
      <c r="K105" s="34"/>
      <c r="L105" s="34"/>
      <c r="M105" s="34"/>
    </row>
    <row r="106" spans="2:13">
      <c r="B106" s="20" t="s">
        <v>159</v>
      </c>
      <c r="C106" s="20">
        <v>3</v>
      </c>
      <c r="D106" s="20" t="s">
        <v>13</v>
      </c>
      <c r="E106" s="20" t="s">
        <v>78</v>
      </c>
      <c r="F106" s="20">
        <v>10</v>
      </c>
      <c r="G106" s="20">
        <v>2024</v>
      </c>
      <c r="H106" s="34">
        <v>3</v>
      </c>
      <c r="I106" s="34"/>
      <c r="J106" s="34"/>
      <c r="K106" s="34"/>
      <c r="L106" s="64">
        <f>'Aanschaf nieuw materiaal'!B68</f>
        <v>0</v>
      </c>
      <c r="M106" s="49">
        <f>H106*L106</f>
        <v>0</v>
      </c>
    </row>
    <row r="107" spans="2:13">
      <c r="B107" s="20" t="s">
        <v>173</v>
      </c>
      <c r="C107" s="20">
        <v>1</v>
      </c>
      <c r="D107" s="20" t="s">
        <v>13</v>
      </c>
      <c r="E107" s="20" t="s">
        <v>78</v>
      </c>
      <c r="F107" s="20">
        <v>20</v>
      </c>
      <c r="G107" s="20">
        <v>2034</v>
      </c>
      <c r="H107" s="34"/>
      <c r="I107" s="34"/>
      <c r="J107" s="34"/>
      <c r="K107" s="34"/>
      <c r="L107" s="34"/>
      <c r="M107" s="34"/>
    </row>
    <row r="108" spans="2:13">
      <c r="B108" s="29" t="s">
        <v>69</v>
      </c>
      <c r="C108" s="30" t="s">
        <v>0</v>
      </c>
      <c r="D108" s="30" t="s">
        <v>0</v>
      </c>
      <c r="E108" s="30" t="s">
        <v>0</v>
      </c>
      <c r="F108" s="30" t="s">
        <v>0</v>
      </c>
      <c r="G108" s="30" t="s">
        <v>0</v>
      </c>
      <c r="H108" s="37" t="s">
        <v>0</v>
      </c>
      <c r="I108" s="37" t="s">
        <v>0</v>
      </c>
      <c r="J108" s="37" t="s">
        <v>0</v>
      </c>
      <c r="K108" s="37" t="s">
        <v>0</v>
      </c>
      <c r="L108" s="37"/>
      <c r="M108" s="37"/>
    </row>
    <row r="109" spans="2:13" ht="21">
      <c r="B109" s="20" t="s">
        <v>434</v>
      </c>
      <c r="C109" s="20">
        <v>2</v>
      </c>
      <c r="D109" s="20" t="s">
        <v>13</v>
      </c>
      <c r="E109" s="20" t="s">
        <v>78</v>
      </c>
      <c r="F109" s="20">
        <v>10</v>
      </c>
      <c r="G109" s="20">
        <v>2024</v>
      </c>
      <c r="H109" s="34">
        <v>2</v>
      </c>
      <c r="I109" s="34"/>
      <c r="J109" s="34"/>
      <c r="K109" s="34"/>
      <c r="L109" s="64">
        <f>20*'Aanschaf nieuw materiaal'!B91</f>
        <v>0</v>
      </c>
      <c r="M109" s="49">
        <f>H109*L109</f>
        <v>0</v>
      </c>
    </row>
    <row r="110" spans="2:13" ht="21">
      <c r="L110" s="20" t="s">
        <v>354</v>
      </c>
      <c r="M110" s="42">
        <f>SUM(M62:M109)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56AD-95C6-453F-A2C1-26C75D9A3AE6}">
  <dimension ref="B1:M84"/>
  <sheetViews>
    <sheetView showGridLines="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P16" sqref="P16"/>
    </sheetView>
  </sheetViews>
  <sheetFormatPr defaultColWidth="9.140625" defaultRowHeight="15"/>
  <cols>
    <col min="1" max="1" width="2.85546875" style="1" customWidth="1"/>
    <col min="2" max="2" width="46.42578125" style="1" customWidth="1"/>
    <col min="3" max="3" width="8.140625" style="1" customWidth="1"/>
    <col min="4" max="4" width="12.140625" style="1" customWidth="1"/>
    <col min="5" max="5" width="7.5703125" style="1" customWidth="1"/>
    <col min="6" max="6" width="5.42578125" style="1" customWidth="1"/>
    <col min="7" max="7" width="7.5703125" style="1" customWidth="1"/>
    <col min="8" max="8" width="9.28515625" style="1" customWidth="1"/>
    <col min="9" max="9" width="9" style="1" customWidth="1"/>
    <col min="10" max="11" width="9.140625" style="1" customWidth="1"/>
    <col min="12" max="13" width="9" style="1" customWidth="1"/>
    <col min="14" max="16384" width="9.140625" style="1"/>
  </cols>
  <sheetData>
    <row r="1" spans="2:13">
      <c r="B1" s="22" t="s">
        <v>249</v>
      </c>
      <c r="C1" s="2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9">
        <v>2024</v>
      </c>
      <c r="I1" s="19">
        <v>2025</v>
      </c>
      <c r="J1" s="19">
        <v>2026</v>
      </c>
      <c r="K1" s="19">
        <v>2027</v>
      </c>
      <c r="L1" s="19"/>
      <c r="M1" s="19"/>
    </row>
    <row r="2" spans="2:13" ht="34.5">
      <c r="B2" s="5" t="s">
        <v>3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8" t="s">
        <v>243</v>
      </c>
      <c r="I2" s="8" t="s">
        <v>243</v>
      </c>
      <c r="J2" s="8" t="s">
        <v>243</v>
      </c>
      <c r="K2" s="8" t="s">
        <v>243</v>
      </c>
      <c r="L2" s="8" t="s">
        <v>345</v>
      </c>
      <c r="M2" s="8" t="s">
        <v>346</v>
      </c>
    </row>
    <row r="3" spans="2:13">
      <c r="B3" s="9" t="s">
        <v>11</v>
      </c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/>
      <c r="M3" s="11"/>
    </row>
    <row r="4" spans="2:13">
      <c r="B4" s="12" t="s">
        <v>12</v>
      </c>
      <c r="C4" s="12">
        <v>1</v>
      </c>
      <c r="D4" s="12" t="s">
        <v>13</v>
      </c>
      <c r="E4" s="12" t="s">
        <v>14</v>
      </c>
      <c r="F4" s="12">
        <v>20</v>
      </c>
      <c r="G4" s="12">
        <v>2036</v>
      </c>
      <c r="H4" s="17"/>
      <c r="I4" s="17"/>
      <c r="J4" s="17"/>
      <c r="K4" s="17"/>
      <c r="L4" s="17"/>
      <c r="M4" s="17"/>
    </row>
    <row r="5" spans="2:13">
      <c r="B5" s="12" t="s">
        <v>15</v>
      </c>
      <c r="C5" s="12">
        <v>1</v>
      </c>
      <c r="D5" s="12" t="s">
        <v>13</v>
      </c>
      <c r="E5" s="12" t="s">
        <v>14</v>
      </c>
      <c r="F5" s="12">
        <v>10</v>
      </c>
      <c r="G5" s="12">
        <v>2026</v>
      </c>
      <c r="H5" s="17"/>
      <c r="I5" s="17"/>
      <c r="J5" s="17">
        <v>1</v>
      </c>
      <c r="K5" s="17"/>
      <c r="L5" s="64">
        <f>'Aanschaf nieuw materiaal'!B19</f>
        <v>0</v>
      </c>
      <c r="M5" s="49">
        <f>J5*L5</f>
        <v>0</v>
      </c>
    </row>
    <row r="6" spans="2:13">
      <c r="B6" s="12" t="s">
        <v>16</v>
      </c>
      <c r="C6" s="12">
        <v>1</v>
      </c>
      <c r="D6" s="12" t="s">
        <v>13</v>
      </c>
      <c r="E6" s="12" t="s">
        <v>17</v>
      </c>
      <c r="F6" s="12">
        <v>20</v>
      </c>
      <c r="G6" s="12">
        <v>2032</v>
      </c>
      <c r="H6" s="17"/>
      <c r="I6" s="17"/>
      <c r="J6" s="17"/>
      <c r="K6" s="17"/>
      <c r="L6" s="17"/>
      <c r="M6" s="17"/>
    </row>
    <row r="7" spans="2:13">
      <c r="B7" s="12" t="s">
        <v>18</v>
      </c>
      <c r="C7" s="12">
        <v>8</v>
      </c>
      <c r="D7" s="12" t="s">
        <v>13</v>
      </c>
      <c r="E7" s="12" t="s">
        <v>14</v>
      </c>
      <c r="F7" s="12">
        <v>10</v>
      </c>
      <c r="G7" s="12">
        <v>2026</v>
      </c>
      <c r="H7" s="17"/>
      <c r="I7" s="17"/>
      <c r="J7" s="17">
        <v>5</v>
      </c>
      <c r="K7" s="17"/>
      <c r="L7" s="64">
        <f>'Aanschaf nieuw materiaal'!B9</f>
        <v>0</v>
      </c>
      <c r="M7" s="49">
        <f>J7*L7</f>
        <v>0</v>
      </c>
    </row>
    <row r="8" spans="2:13">
      <c r="B8" s="12" t="s">
        <v>19</v>
      </c>
      <c r="C8" s="12">
        <v>2</v>
      </c>
      <c r="D8" s="12" t="s">
        <v>13</v>
      </c>
      <c r="E8" s="12" t="s">
        <v>14</v>
      </c>
      <c r="F8" s="12">
        <v>10</v>
      </c>
      <c r="G8" s="12">
        <v>2026</v>
      </c>
      <c r="H8" s="17"/>
      <c r="I8" s="17"/>
      <c r="J8" s="17">
        <v>2</v>
      </c>
      <c r="K8" s="17"/>
      <c r="L8" s="64">
        <f>'Aanschaf nieuw materiaal'!B20</f>
        <v>0</v>
      </c>
      <c r="M8" s="49">
        <f>J8*L8</f>
        <v>0</v>
      </c>
    </row>
    <row r="9" spans="2:13">
      <c r="B9" s="12" t="s">
        <v>20</v>
      </c>
      <c r="C9" s="12">
        <v>5</v>
      </c>
      <c r="D9" s="12" t="s">
        <v>13</v>
      </c>
      <c r="E9" s="12" t="s">
        <v>17</v>
      </c>
      <c r="F9" s="12">
        <v>20</v>
      </c>
      <c r="G9" s="12">
        <v>2032</v>
      </c>
      <c r="H9" s="17"/>
      <c r="I9" s="17"/>
      <c r="J9" s="17"/>
      <c r="K9" s="17"/>
      <c r="L9" s="17"/>
      <c r="M9" s="17"/>
    </row>
    <row r="10" spans="2:13">
      <c r="B10" s="12" t="s">
        <v>21</v>
      </c>
      <c r="C10" s="12">
        <v>5</v>
      </c>
      <c r="D10" s="12" t="s">
        <v>13</v>
      </c>
      <c r="E10" s="12" t="s">
        <v>17</v>
      </c>
      <c r="F10" s="12">
        <v>20</v>
      </c>
      <c r="G10" s="12">
        <v>2032</v>
      </c>
      <c r="H10" s="17"/>
      <c r="I10" s="17"/>
      <c r="J10" s="17"/>
      <c r="K10" s="17"/>
      <c r="L10" s="17"/>
      <c r="M10" s="17"/>
    </row>
    <row r="11" spans="2:13">
      <c r="B11" s="12" t="s">
        <v>22</v>
      </c>
      <c r="C11" s="12">
        <v>1</v>
      </c>
      <c r="D11" s="12" t="s">
        <v>13</v>
      </c>
      <c r="E11" s="12" t="s">
        <v>17</v>
      </c>
      <c r="F11" s="12">
        <v>10</v>
      </c>
      <c r="G11" s="12">
        <v>2022</v>
      </c>
      <c r="H11" s="17"/>
      <c r="I11" s="17"/>
      <c r="J11" s="17"/>
      <c r="K11" s="17"/>
      <c r="L11" s="17"/>
      <c r="M11" s="17"/>
    </row>
    <row r="12" spans="2:13">
      <c r="B12" s="12" t="s">
        <v>23</v>
      </c>
      <c r="C12" s="12">
        <v>2</v>
      </c>
      <c r="D12" s="12" t="s">
        <v>13</v>
      </c>
      <c r="E12" s="12" t="s">
        <v>24</v>
      </c>
      <c r="F12" s="12">
        <v>10</v>
      </c>
      <c r="G12" s="12">
        <v>2027</v>
      </c>
      <c r="H12" s="17"/>
      <c r="I12" s="17"/>
      <c r="J12" s="17"/>
      <c r="K12" s="17">
        <v>2</v>
      </c>
      <c r="L12" s="64">
        <f>'Aanschaf nieuw materiaal'!B6</f>
        <v>0</v>
      </c>
      <c r="M12" s="49">
        <f>K12*L12</f>
        <v>0</v>
      </c>
    </row>
    <row r="13" spans="2:13">
      <c r="B13" s="12" t="s">
        <v>23</v>
      </c>
      <c r="C13" s="12">
        <v>1</v>
      </c>
      <c r="D13" s="12" t="s">
        <v>25</v>
      </c>
      <c r="E13" s="12" t="s">
        <v>26</v>
      </c>
      <c r="F13" s="12">
        <v>10</v>
      </c>
      <c r="G13" s="12">
        <v>1995</v>
      </c>
      <c r="H13" s="17"/>
      <c r="I13" s="17"/>
      <c r="J13" s="17"/>
      <c r="K13" s="17"/>
      <c r="L13" s="17"/>
      <c r="M13" s="17"/>
    </row>
    <row r="14" spans="2:13">
      <c r="B14" s="12" t="s">
        <v>27</v>
      </c>
      <c r="C14" s="12">
        <v>2</v>
      </c>
      <c r="D14" s="12" t="s">
        <v>13</v>
      </c>
      <c r="E14" s="12" t="s">
        <v>17</v>
      </c>
      <c r="F14" s="12">
        <v>10</v>
      </c>
      <c r="G14" s="12">
        <v>2022</v>
      </c>
      <c r="H14" s="17"/>
      <c r="I14" s="17"/>
      <c r="J14" s="17"/>
      <c r="K14" s="17"/>
      <c r="L14" s="17"/>
      <c r="M14" s="17"/>
    </row>
    <row r="15" spans="2:13">
      <c r="B15" s="12" t="s">
        <v>28</v>
      </c>
      <c r="C15" s="12">
        <v>1</v>
      </c>
      <c r="D15" s="12" t="s">
        <v>13</v>
      </c>
      <c r="E15" s="12" t="s">
        <v>17</v>
      </c>
      <c r="F15" s="12">
        <v>10</v>
      </c>
      <c r="G15" s="12">
        <v>2022</v>
      </c>
      <c r="H15" s="17"/>
      <c r="I15" s="17"/>
      <c r="J15" s="17"/>
      <c r="K15" s="17"/>
      <c r="L15" s="17"/>
      <c r="M15" s="17"/>
    </row>
    <row r="16" spans="2:13">
      <c r="B16" s="9" t="s">
        <v>29</v>
      </c>
      <c r="C16" s="10" t="s">
        <v>0</v>
      </c>
      <c r="D16" s="10" t="s">
        <v>0</v>
      </c>
      <c r="E16" s="10" t="s">
        <v>0</v>
      </c>
      <c r="F16" s="10" t="s">
        <v>0</v>
      </c>
      <c r="G16" s="10" t="s">
        <v>0</v>
      </c>
      <c r="H16" s="11" t="s">
        <v>0</v>
      </c>
      <c r="I16" s="11" t="s">
        <v>0</v>
      </c>
      <c r="J16" s="11" t="s">
        <v>0</v>
      </c>
      <c r="K16" s="11" t="s">
        <v>0</v>
      </c>
      <c r="L16" s="11"/>
      <c r="M16" s="11"/>
    </row>
    <row r="17" spans="2:13">
      <c r="B17" s="12" t="s">
        <v>30</v>
      </c>
      <c r="C17" s="12">
        <v>1</v>
      </c>
      <c r="D17" s="12" t="s">
        <v>13</v>
      </c>
      <c r="E17" s="12" t="s">
        <v>17</v>
      </c>
      <c r="F17" s="12">
        <v>20</v>
      </c>
      <c r="G17" s="12">
        <v>2032</v>
      </c>
      <c r="H17" s="17"/>
      <c r="I17" s="17"/>
      <c r="J17" s="17"/>
      <c r="K17" s="17"/>
      <c r="L17" s="17"/>
      <c r="M17" s="17"/>
    </row>
    <row r="18" spans="2:13">
      <c r="B18" s="12" t="s">
        <v>31</v>
      </c>
      <c r="C18" s="12">
        <v>1</v>
      </c>
      <c r="D18" s="12" t="s">
        <v>13</v>
      </c>
      <c r="E18" s="12" t="s">
        <v>17</v>
      </c>
      <c r="F18" s="12">
        <v>20</v>
      </c>
      <c r="G18" s="12">
        <v>2032</v>
      </c>
      <c r="H18" s="17"/>
      <c r="I18" s="17"/>
      <c r="J18" s="17"/>
      <c r="K18" s="17"/>
      <c r="L18" s="17"/>
      <c r="M18" s="17"/>
    </row>
    <row r="19" spans="2:13">
      <c r="B19" s="12" t="s">
        <v>32</v>
      </c>
      <c r="C19" s="12">
        <v>1</v>
      </c>
      <c r="D19" s="12" t="s">
        <v>13</v>
      </c>
      <c r="E19" s="12" t="s">
        <v>17</v>
      </c>
      <c r="F19" s="12">
        <v>20</v>
      </c>
      <c r="G19" s="12">
        <v>2032</v>
      </c>
      <c r="H19" s="17"/>
      <c r="I19" s="17"/>
      <c r="J19" s="17"/>
      <c r="K19" s="17"/>
      <c r="L19" s="17"/>
      <c r="M19" s="17"/>
    </row>
    <row r="20" spans="2:13" ht="21">
      <c r="B20" s="12" t="s">
        <v>33</v>
      </c>
      <c r="C20" s="12">
        <v>2</v>
      </c>
      <c r="D20" s="12" t="s">
        <v>13</v>
      </c>
      <c r="E20" s="12" t="s">
        <v>17</v>
      </c>
      <c r="F20" s="12">
        <v>20</v>
      </c>
      <c r="G20" s="12">
        <v>2032</v>
      </c>
      <c r="H20" s="17"/>
      <c r="I20" s="17"/>
      <c r="J20" s="17"/>
      <c r="K20" s="17"/>
      <c r="L20" s="17"/>
      <c r="M20" s="17"/>
    </row>
    <row r="21" spans="2:13">
      <c r="B21" s="9" t="s">
        <v>34</v>
      </c>
      <c r="C21" s="10" t="s">
        <v>0</v>
      </c>
      <c r="D21" s="10" t="s">
        <v>0</v>
      </c>
      <c r="E21" s="10" t="s">
        <v>0</v>
      </c>
      <c r="F21" s="10" t="s">
        <v>0</v>
      </c>
      <c r="G21" s="10" t="s">
        <v>0</v>
      </c>
      <c r="H21" s="11" t="s">
        <v>0</v>
      </c>
      <c r="I21" s="11" t="s">
        <v>0</v>
      </c>
      <c r="J21" s="11" t="s">
        <v>0</v>
      </c>
      <c r="K21" s="11" t="s">
        <v>0</v>
      </c>
      <c r="L21" s="11"/>
      <c r="M21" s="11"/>
    </row>
    <row r="22" spans="2:13">
      <c r="B22" s="12" t="s">
        <v>35</v>
      </c>
      <c r="C22" s="12">
        <v>8</v>
      </c>
      <c r="D22" s="12" t="s">
        <v>13</v>
      </c>
      <c r="E22" s="12" t="s">
        <v>17</v>
      </c>
      <c r="F22" s="12">
        <v>30</v>
      </c>
      <c r="G22" s="12">
        <v>2042</v>
      </c>
      <c r="H22" s="17"/>
      <c r="I22" s="17"/>
      <c r="J22" s="17"/>
      <c r="K22" s="17"/>
      <c r="L22" s="17"/>
      <c r="M22" s="17"/>
    </row>
    <row r="23" spans="2:13">
      <c r="B23" s="12" t="s">
        <v>37</v>
      </c>
      <c r="C23" s="12">
        <v>3</v>
      </c>
      <c r="D23" s="12" t="s">
        <v>13</v>
      </c>
      <c r="E23" s="12" t="s">
        <v>17</v>
      </c>
      <c r="F23" s="12">
        <v>30</v>
      </c>
      <c r="G23" s="12">
        <v>2042</v>
      </c>
      <c r="H23" s="17"/>
      <c r="I23" s="17"/>
      <c r="J23" s="17"/>
      <c r="K23" s="17"/>
      <c r="L23" s="17"/>
      <c r="M23" s="17"/>
    </row>
    <row r="24" spans="2:13">
      <c r="B24" s="12" t="s">
        <v>38</v>
      </c>
      <c r="C24" s="12">
        <v>1</v>
      </c>
      <c r="D24" s="12" t="s">
        <v>13</v>
      </c>
      <c r="E24" s="12" t="s">
        <v>17</v>
      </c>
      <c r="F24" s="12">
        <v>15</v>
      </c>
      <c r="G24" s="12">
        <v>2027</v>
      </c>
      <c r="H24" s="17"/>
      <c r="I24" s="17"/>
      <c r="J24" s="17"/>
      <c r="K24" s="17">
        <v>1</v>
      </c>
      <c r="L24" s="64">
        <f>'Aanschaf nieuw materiaal'!B37</f>
        <v>0</v>
      </c>
      <c r="M24" s="49">
        <f>K24*L24</f>
        <v>0</v>
      </c>
    </row>
    <row r="25" spans="2:13">
      <c r="B25" s="12" t="s">
        <v>39</v>
      </c>
      <c r="C25" s="12">
        <v>2</v>
      </c>
      <c r="D25" s="12" t="s">
        <v>13</v>
      </c>
      <c r="E25" s="12" t="s">
        <v>17</v>
      </c>
      <c r="F25" s="12">
        <v>15</v>
      </c>
      <c r="G25" s="12">
        <v>2027</v>
      </c>
      <c r="H25" s="17"/>
      <c r="I25" s="17"/>
      <c r="J25" s="17"/>
      <c r="K25" s="17">
        <v>2</v>
      </c>
      <c r="L25" s="64">
        <f>'Aanschaf nieuw materiaal'!B38</f>
        <v>0</v>
      </c>
      <c r="M25" s="49">
        <f>K25*L25</f>
        <v>0</v>
      </c>
    </row>
    <row r="26" spans="2:13">
      <c r="B26" s="12" t="s">
        <v>40</v>
      </c>
      <c r="C26" s="12">
        <v>1</v>
      </c>
      <c r="D26" s="12" t="s">
        <v>13</v>
      </c>
      <c r="E26" s="12" t="s">
        <v>17</v>
      </c>
      <c r="F26" s="12">
        <v>5</v>
      </c>
      <c r="G26" s="12">
        <v>2017</v>
      </c>
      <c r="H26" s="17"/>
      <c r="I26" s="17"/>
      <c r="J26" s="17">
        <v>1</v>
      </c>
      <c r="K26" s="17"/>
      <c r="L26" s="64">
        <f>'Aanschaf nieuw materiaal'!B34</f>
        <v>0</v>
      </c>
      <c r="M26" s="49">
        <f>J26*L26</f>
        <v>0</v>
      </c>
    </row>
    <row r="27" spans="2:13">
      <c r="B27" s="12" t="s">
        <v>41</v>
      </c>
      <c r="C27" s="12">
        <v>2</v>
      </c>
      <c r="D27" s="12" t="s">
        <v>13</v>
      </c>
      <c r="E27" s="12" t="s">
        <v>17</v>
      </c>
      <c r="F27" s="12">
        <v>5</v>
      </c>
      <c r="G27" s="12">
        <v>2017</v>
      </c>
      <c r="H27" s="17"/>
      <c r="I27" s="17"/>
      <c r="J27" s="17">
        <v>2</v>
      </c>
      <c r="K27" s="17"/>
      <c r="L27" s="64">
        <f>'Aanschaf nieuw materiaal'!B35</f>
        <v>0</v>
      </c>
      <c r="M27" s="49">
        <f>J27*L27</f>
        <v>0</v>
      </c>
    </row>
    <row r="28" spans="2:13">
      <c r="B28" s="12" t="s">
        <v>42</v>
      </c>
      <c r="C28" s="12">
        <v>2</v>
      </c>
      <c r="D28" s="12" t="s">
        <v>13</v>
      </c>
      <c r="E28" s="12" t="s">
        <v>24</v>
      </c>
      <c r="F28" s="12">
        <v>0</v>
      </c>
      <c r="G28" s="12">
        <v>2017</v>
      </c>
      <c r="H28" s="17"/>
      <c r="I28" s="17"/>
      <c r="J28" s="17"/>
      <c r="K28" s="17"/>
      <c r="L28" s="17"/>
      <c r="M28" s="17"/>
    </row>
    <row r="29" spans="2:13">
      <c r="B29" s="12" t="s">
        <v>42</v>
      </c>
      <c r="C29" s="12">
        <v>2</v>
      </c>
      <c r="D29" s="12" t="s">
        <v>13</v>
      </c>
      <c r="E29" s="12" t="s">
        <v>17</v>
      </c>
      <c r="F29" s="12">
        <v>0</v>
      </c>
      <c r="G29" s="12">
        <v>2012</v>
      </c>
      <c r="H29" s="17"/>
      <c r="I29" s="17"/>
      <c r="J29" s="17"/>
      <c r="K29" s="17"/>
      <c r="L29" s="17"/>
      <c r="M29" s="17"/>
    </row>
    <row r="30" spans="2:13">
      <c r="B30" s="9" t="s">
        <v>43</v>
      </c>
      <c r="C30" s="10" t="s">
        <v>0</v>
      </c>
      <c r="D30" s="10" t="s">
        <v>0</v>
      </c>
      <c r="E30" s="10" t="s">
        <v>0</v>
      </c>
      <c r="F30" s="10" t="s">
        <v>0</v>
      </c>
      <c r="G30" s="10" t="s">
        <v>0</v>
      </c>
      <c r="H30" s="11" t="s">
        <v>0</v>
      </c>
      <c r="I30" s="11" t="s">
        <v>0</v>
      </c>
      <c r="J30" s="11" t="s">
        <v>0</v>
      </c>
      <c r="K30" s="11" t="s">
        <v>0</v>
      </c>
      <c r="L30" s="11"/>
      <c r="M30" s="11"/>
    </row>
    <row r="31" spans="2:13">
      <c r="B31" s="12" t="s">
        <v>44</v>
      </c>
      <c r="C31" s="12">
        <v>1</v>
      </c>
      <c r="D31" s="12" t="s">
        <v>45</v>
      </c>
      <c r="E31" s="12" t="s">
        <v>46</v>
      </c>
      <c r="F31" s="12">
        <v>10</v>
      </c>
      <c r="G31" s="12">
        <v>2020</v>
      </c>
      <c r="H31" s="17"/>
      <c r="I31" s="17"/>
      <c r="J31" s="17"/>
      <c r="K31" s="17"/>
      <c r="L31" s="17"/>
      <c r="M31" s="17"/>
    </row>
    <row r="32" spans="2:13">
      <c r="B32" s="12" t="s">
        <v>47</v>
      </c>
      <c r="C32" s="12">
        <v>1</v>
      </c>
      <c r="D32" s="12" t="s">
        <v>48</v>
      </c>
      <c r="E32" s="12" t="s">
        <v>49</v>
      </c>
      <c r="F32" s="12">
        <v>10</v>
      </c>
      <c r="G32" s="12">
        <v>2015</v>
      </c>
      <c r="H32" s="17"/>
      <c r="I32" s="17"/>
      <c r="J32" s="17"/>
      <c r="K32" s="17"/>
      <c r="L32" s="17"/>
      <c r="M32" s="17"/>
    </row>
    <row r="33" spans="2:13">
      <c r="B33" s="12" t="s">
        <v>47</v>
      </c>
      <c r="C33" s="12">
        <v>2</v>
      </c>
      <c r="D33" s="12" t="s">
        <v>48</v>
      </c>
      <c r="E33" s="12" t="s">
        <v>24</v>
      </c>
      <c r="F33" s="12">
        <v>10</v>
      </c>
      <c r="G33" s="12">
        <v>2027</v>
      </c>
      <c r="H33" s="17"/>
      <c r="I33" s="17"/>
      <c r="J33" s="17"/>
      <c r="K33" s="17">
        <v>2</v>
      </c>
      <c r="L33" s="64">
        <f>'Aanschaf nieuw materiaal'!B86</f>
        <v>0</v>
      </c>
      <c r="M33" s="49">
        <f>K33*L33</f>
        <v>0</v>
      </c>
    </row>
    <row r="34" spans="2:13">
      <c r="B34" s="12" t="s">
        <v>50</v>
      </c>
      <c r="C34" s="12">
        <v>1</v>
      </c>
      <c r="D34" s="12" t="s">
        <v>25</v>
      </c>
      <c r="E34" s="12" t="s">
        <v>51</v>
      </c>
      <c r="F34" s="12">
        <v>15</v>
      </c>
      <c r="G34" s="12">
        <v>2001</v>
      </c>
      <c r="H34" s="17"/>
      <c r="I34" s="17"/>
      <c r="J34" s="17"/>
      <c r="K34" s="17"/>
      <c r="L34" s="17"/>
      <c r="M34" s="17"/>
    </row>
    <row r="35" spans="2:13">
      <c r="B35" s="12" t="s">
        <v>52</v>
      </c>
      <c r="C35" s="12">
        <v>1</v>
      </c>
      <c r="D35" s="12" t="s">
        <v>13</v>
      </c>
      <c r="E35" s="12" t="s">
        <v>24</v>
      </c>
      <c r="F35" s="12">
        <v>15</v>
      </c>
      <c r="G35" s="12">
        <v>2032</v>
      </c>
      <c r="H35" s="17"/>
      <c r="I35" s="17"/>
      <c r="J35" s="17"/>
      <c r="K35" s="17"/>
      <c r="L35" s="17"/>
      <c r="M35" s="17"/>
    </row>
    <row r="36" spans="2:13">
      <c r="B36" s="12" t="s">
        <v>52</v>
      </c>
      <c r="C36" s="12">
        <v>1</v>
      </c>
      <c r="D36" s="12" t="s">
        <v>13</v>
      </c>
      <c r="E36" s="12" t="s">
        <v>53</v>
      </c>
      <c r="F36" s="12">
        <v>15</v>
      </c>
      <c r="G36" s="12">
        <v>2034</v>
      </c>
      <c r="H36" s="17"/>
      <c r="I36" s="17"/>
      <c r="J36" s="17"/>
      <c r="K36" s="17"/>
      <c r="L36" s="17"/>
      <c r="M36" s="17"/>
    </row>
    <row r="37" spans="2:13">
      <c r="B37" s="12" t="s">
        <v>54</v>
      </c>
      <c r="C37" s="12">
        <v>5</v>
      </c>
      <c r="D37" s="12" t="s">
        <v>13</v>
      </c>
      <c r="E37" s="12" t="s">
        <v>17</v>
      </c>
      <c r="F37" s="12">
        <v>15</v>
      </c>
      <c r="G37" s="12">
        <v>2027</v>
      </c>
      <c r="H37" s="17"/>
      <c r="I37" s="17"/>
      <c r="J37" s="17"/>
      <c r="K37" s="17">
        <v>5</v>
      </c>
      <c r="L37" s="64">
        <f>'Aanschaf nieuw materiaal'!B85</f>
        <v>0</v>
      </c>
      <c r="M37" s="49">
        <f>K37*L37</f>
        <v>0</v>
      </c>
    </row>
    <row r="38" spans="2:13">
      <c r="B38" s="12" t="s">
        <v>55</v>
      </c>
      <c r="C38" s="12">
        <v>17</v>
      </c>
      <c r="D38" s="12" t="s">
        <v>13</v>
      </c>
      <c r="E38" s="12" t="s">
        <v>56</v>
      </c>
      <c r="F38" s="12">
        <v>8</v>
      </c>
      <c r="G38" s="12">
        <v>2023</v>
      </c>
      <c r="H38" s="17"/>
      <c r="I38" s="17"/>
      <c r="J38" s="17"/>
      <c r="K38" s="17"/>
      <c r="L38" s="17"/>
      <c r="M38" s="17"/>
    </row>
    <row r="39" spans="2:13">
      <c r="B39" s="12" t="s">
        <v>57</v>
      </c>
      <c r="C39" s="12">
        <v>1</v>
      </c>
      <c r="D39" s="12" t="s">
        <v>13</v>
      </c>
      <c r="E39" s="12" t="s">
        <v>53</v>
      </c>
      <c r="F39" s="12">
        <v>20</v>
      </c>
      <c r="G39" s="12">
        <v>2039</v>
      </c>
      <c r="H39" s="17"/>
      <c r="I39" s="17"/>
      <c r="J39" s="17"/>
      <c r="K39" s="17"/>
      <c r="L39" s="17"/>
      <c r="M39" s="17"/>
    </row>
    <row r="40" spans="2:13">
      <c r="B40" s="12" t="s">
        <v>58</v>
      </c>
      <c r="C40" s="12">
        <v>2</v>
      </c>
      <c r="D40" s="12" t="s">
        <v>13</v>
      </c>
      <c r="E40" s="12" t="s">
        <v>46</v>
      </c>
      <c r="F40" s="12">
        <v>8</v>
      </c>
      <c r="G40" s="12">
        <v>2018</v>
      </c>
      <c r="H40" s="17"/>
      <c r="I40" s="17"/>
      <c r="J40" s="17"/>
      <c r="K40" s="17"/>
      <c r="L40" s="17"/>
      <c r="M40" s="17"/>
    </row>
    <row r="41" spans="2:13">
      <c r="B41" s="12" t="s">
        <v>58</v>
      </c>
      <c r="C41" s="12">
        <v>1</v>
      </c>
      <c r="D41" s="12" t="s">
        <v>13</v>
      </c>
      <c r="E41" s="12" t="s">
        <v>24</v>
      </c>
      <c r="F41" s="12">
        <v>8</v>
      </c>
      <c r="G41" s="12">
        <v>2025</v>
      </c>
      <c r="H41" s="17"/>
      <c r="I41" s="17">
        <v>1</v>
      </c>
      <c r="J41" s="17"/>
      <c r="K41" s="17"/>
      <c r="L41" s="64">
        <f>'Aanschaf nieuw materiaal'!B60</f>
        <v>0</v>
      </c>
      <c r="M41" s="49">
        <f>I41*L41</f>
        <v>0</v>
      </c>
    </row>
    <row r="42" spans="2:13" ht="21">
      <c r="B42" s="12" t="s">
        <v>59</v>
      </c>
      <c r="C42" s="12">
        <v>1</v>
      </c>
      <c r="D42" s="12" t="s">
        <v>25</v>
      </c>
      <c r="E42" s="12" t="s">
        <v>26</v>
      </c>
      <c r="F42" s="12">
        <v>20</v>
      </c>
      <c r="G42" s="12">
        <v>2005</v>
      </c>
      <c r="H42" s="17"/>
      <c r="I42" s="17"/>
      <c r="J42" s="17"/>
      <c r="K42" s="17"/>
      <c r="L42" s="17"/>
      <c r="M42" s="17"/>
    </row>
    <row r="43" spans="2:13">
      <c r="B43" s="12" t="s">
        <v>60</v>
      </c>
      <c r="C43" s="12">
        <v>1</v>
      </c>
      <c r="D43" s="12" t="s">
        <v>61</v>
      </c>
      <c r="E43" s="12" t="s">
        <v>49</v>
      </c>
      <c r="F43" s="12">
        <v>10</v>
      </c>
      <c r="G43" s="12">
        <v>2015</v>
      </c>
      <c r="H43" s="17"/>
      <c r="I43" s="17"/>
      <c r="J43" s="17"/>
      <c r="K43" s="17"/>
      <c r="L43" s="17"/>
      <c r="M43" s="17"/>
    </row>
    <row r="44" spans="2:13">
      <c r="B44" s="12" t="s">
        <v>62</v>
      </c>
      <c r="C44" s="12">
        <v>2</v>
      </c>
      <c r="D44" s="12" t="s">
        <v>13</v>
      </c>
      <c r="E44" s="12" t="s">
        <v>24</v>
      </c>
      <c r="F44" s="12">
        <v>10</v>
      </c>
      <c r="G44" s="12">
        <v>2027</v>
      </c>
      <c r="H44" s="17"/>
      <c r="I44" s="17"/>
      <c r="J44" s="17"/>
      <c r="K44" s="17">
        <v>2</v>
      </c>
      <c r="L44" s="64">
        <f>'Aanschaf nieuw materiaal'!B65</f>
        <v>0</v>
      </c>
      <c r="M44" s="49">
        <f>K44*L44</f>
        <v>0</v>
      </c>
    </row>
    <row r="45" spans="2:13">
      <c r="B45" s="12" t="s">
        <v>63</v>
      </c>
      <c r="C45" s="12">
        <v>2</v>
      </c>
      <c r="D45" s="12" t="s">
        <v>64</v>
      </c>
      <c r="E45" s="12" t="s">
        <v>65</v>
      </c>
      <c r="F45" s="12">
        <v>15</v>
      </c>
      <c r="G45" s="12">
        <v>2015</v>
      </c>
      <c r="H45" s="17"/>
      <c r="I45" s="17"/>
      <c r="J45" s="17"/>
      <c r="K45" s="17"/>
      <c r="L45" s="17"/>
      <c r="M45" s="17"/>
    </row>
    <row r="46" spans="2:13">
      <c r="B46" s="12" t="s">
        <v>66</v>
      </c>
      <c r="C46" s="12">
        <v>2</v>
      </c>
      <c r="D46" s="12" t="s">
        <v>13</v>
      </c>
      <c r="E46" s="12" t="s">
        <v>17</v>
      </c>
      <c r="F46" s="12">
        <v>10</v>
      </c>
      <c r="G46" s="12">
        <v>2022</v>
      </c>
      <c r="H46" s="17"/>
      <c r="I46" s="17"/>
      <c r="J46" s="17"/>
      <c r="K46" s="17"/>
      <c r="L46" s="17"/>
      <c r="M46" s="17"/>
    </row>
    <row r="47" spans="2:13">
      <c r="B47" s="12" t="s">
        <v>67</v>
      </c>
      <c r="C47" s="12">
        <v>1</v>
      </c>
      <c r="D47" s="12" t="s">
        <v>13</v>
      </c>
      <c r="E47" s="12" t="s">
        <v>17</v>
      </c>
      <c r="F47" s="12">
        <v>20</v>
      </c>
      <c r="G47" s="12">
        <v>2032</v>
      </c>
      <c r="H47" s="17"/>
      <c r="I47" s="17"/>
      <c r="J47" s="17"/>
      <c r="K47" s="17"/>
      <c r="L47" s="17"/>
      <c r="M47" s="17"/>
    </row>
    <row r="49" spans="2:13">
      <c r="B49" s="22" t="s">
        <v>247</v>
      </c>
      <c r="C49" s="2" t="s">
        <v>0</v>
      </c>
      <c r="D49" s="3" t="s">
        <v>0</v>
      </c>
      <c r="E49" s="3" t="s">
        <v>0</v>
      </c>
      <c r="F49" s="3" t="s">
        <v>0</v>
      </c>
      <c r="G49" s="3" t="s">
        <v>0</v>
      </c>
      <c r="H49" s="4">
        <v>2024</v>
      </c>
      <c r="I49" s="4">
        <v>2025</v>
      </c>
      <c r="J49" s="4">
        <v>2026</v>
      </c>
      <c r="K49" s="4">
        <v>2027</v>
      </c>
      <c r="L49" s="4"/>
      <c r="M49" s="4"/>
    </row>
    <row r="50" spans="2:13" ht="34.5">
      <c r="B50" s="5" t="s">
        <v>3</v>
      </c>
      <c r="C50" s="6" t="s">
        <v>5</v>
      </c>
      <c r="D50" s="7" t="s">
        <v>6</v>
      </c>
      <c r="E50" s="7" t="s">
        <v>7</v>
      </c>
      <c r="F50" s="7" t="s">
        <v>8</v>
      </c>
      <c r="G50" s="7" t="s">
        <v>9</v>
      </c>
      <c r="H50" s="8" t="s">
        <v>10</v>
      </c>
      <c r="I50" s="8" t="s">
        <v>10</v>
      </c>
      <c r="J50" s="8" t="s">
        <v>10</v>
      </c>
      <c r="K50" s="8" t="s">
        <v>10</v>
      </c>
      <c r="L50" s="8" t="s">
        <v>345</v>
      </c>
      <c r="M50" s="8" t="s">
        <v>346</v>
      </c>
    </row>
    <row r="51" spans="2:13">
      <c r="B51" s="9" t="s">
        <v>29</v>
      </c>
      <c r="C51" s="10" t="s">
        <v>0</v>
      </c>
      <c r="D51" s="10" t="s">
        <v>0</v>
      </c>
      <c r="E51" s="10" t="s">
        <v>0</v>
      </c>
      <c r="F51" s="10" t="s">
        <v>0</v>
      </c>
      <c r="G51" s="10" t="s">
        <v>0</v>
      </c>
      <c r="H51" s="11" t="s">
        <v>0</v>
      </c>
      <c r="I51" s="11" t="s">
        <v>0</v>
      </c>
      <c r="J51" s="11" t="s">
        <v>0</v>
      </c>
      <c r="K51" s="11" t="s">
        <v>0</v>
      </c>
      <c r="L51" s="11"/>
      <c r="M51" s="11"/>
    </row>
    <row r="52" spans="2:13">
      <c r="B52" s="12" t="s">
        <v>32</v>
      </c>
      <c r="C52" s="12">
        <v>6</v>
      </c>
      <c r="D52" s="12" t="s">
        <v>13</v>
      </c>
      <c r="E52" s="12" t="s">
        <v>46</v>
      </c>
      <c r="F52" s="12">
        <v>20</v>
      </c>
      <c r="G52" s="12">
        <v>2030</v>
      </c>
      <c r="H52" s="17"/>
      <c r="I52" s="17"/>
      <c r="J52" s="17"/>
      <c r="K52" s="17"/>
      <c r="L52" s="17"/>
      <c r="M52" s="17"/>
    </row>
    <row r="53" spans="2:13" ht="21">
      <c r="B53" s="12" t="s">
        <v>33</v>
      </c>
      <c r="C53" s="12">
        <v>2</v>
      </c>
      <c r="D53" s="12" t="s">
        <v>13</v>
      </c>
      <c r="E53" s="12" t="s">
        <v>46</v>
      </c>
      <c r="F53" s="12">
        <v>20</v>
      </c>
      <c r="G53" s="12">
        <v>2030</v>
      </c>
      <c r="H53" s="17"/>
      <c r="I53" s="17"/>
      <c r="J53" s="17"/>
      <c r="K53" s="17"/>
      <c r="L53" s="17"/>
      <c r="M53" s="17"/>
    </row>
    <row r="54" spans="2:13">
      <c r="B54" s="9" t="s">
        <v>34</v>
      </c>
      <c r="C54" s="10" t="s">
        <v>0</v>
      </c>
      <c r="D54" s="10" t="s">
        <v>0</v>
      </c>
      <c r="E54" s="10" t="s">
        <v>0</v>
      </c>
      <c r="F54" s="10" t="s">
        <v>0</v>
      </c>
      <c r="G54" s="10" t="s">
        <v>0</v>
      </c>
      <c r="H54" s="11" t="s">
        <v>0</v>
      </c>
      <c r="I54" s="11" t="s">
        <v>0</v>
      </c>
      <c r="J54" s="11" t="s">
        <v>0</v>
      </c>
      <c r="K54" s="11" t="s">
        <v>0</v>
      </c>
      <c r="L54" s="11"/>
      <c r="M54" s="11"/>
    </row>
    <row r="55" spans="2:13">
      <c r="B55" s="12" t="s">
        <v>37</v>
      </c>
      <c r="C55" s="12">
        <v>3</v>
      </c>
      <c r="D55" s="12" t="s">
        <v>13</v>
      </c>
      <c r="E55" s="12" t="s">
        <v>46</v>
      </c>
      <c r="F55" s="12">
        <v>30</v>
      </c>
      <c r="G55" s="12">
        <v>2040</v>
      </c>
      <c r="H55" s="17"/>
      <c r="I55" s="17"/>
      <c r="J55" s="17"/>
      <c r="K55" s="17"/>
      <c r="L55" s="17"/>
      <c r="M55" s="17"/>
    </row>
    <row r="56" spans="2:13">
      <c r="B56" s="12" t="s">
        <v>70</v>
      </c>
      <c r="C56" s="12">
        <v>2</v>
      </c>
      <c r="D56" s="12" t="s">
        <v>13</v>
      </c>
      <c r="E56" s="12" t="s">
        <v>46</v>
      </c>
      <c r="F56" s="12">
        <v>15</v>
      </c>
      <c r="G56" s="12">
        <v>2025</v>
      </c>
      <c r="H56" s="17"/>
      <c r="I56" s="17">
        <v>2</v>
      </c>
      <c r="J56" s="17"/>
      <c r="K56" s="17"/>
      <c r="L56" s="64">
        <f>'Aanschaf nieuw materiaal'!B37</f>
        <v>0</v>
      </c>
      <c r="M56" s="49">
        <f>I56*L56</f>
        <v>0</v>
      </c>
    </row>
    <row r="57" spans="2:13">
      <c r="B57" s="12" t="s">
        <v>39</v>
      </c>
      <c r="C57" s="12">
        <v>2</v>
      </c>
      <c r="D57" s="12" t="s">
        <v>13</v>
      </c>
      <c r="E57" s="12" t="s">
        <v>46</v>
      </c>
      <c r="F57" s="12">
        <v>15</v>
      </c>
      <c r="G57" s="12">
        <v>2025</v>
      </c>
      <c r="H57" s="17"/>
      <c r="I57" s="17">
        <v>2</v>
      </c>
      <c r="J57" s="17"/>
      <c r="K57" s="17"/>
      <c r="L57" s="64">
        <f>'Aanschaf nieuw materiaal'!B38</f>
        <v>0</v>
      </c>
      <c r="M57" s="49">
        <f>I57*L57</f>
        <v>0</v>
      </c>
    </row>
    <row r="58" spans="2:13">
      <c r="B58" s="12" t="s">
        <v>40</v>
      </c>
      <c r="C58" s="12">
        <v>1</v>
      </c>
      <c r="D58" s="12" t="s">
        <v>13</v>
      </c>
      <c r="E58" s="12" t="s">
        <v>46</v>
      </c>
      <c r="F58" s="12">
        <v>5</v>
      </c>
      <c r="G58" s="12">
        <v>2015</v>
      </c>
      <c r="H58" s="17"/>
      <c r="I58" s="17"/>
      <c r="J58" s="17">
        <v>1</v>
      </c>
      <c r="K58" s="17"/>
      <c r="L58" s="64">
        <f>'Aanschaf nieuw materiaal'!B34</f>
        <v>0</v>
      </c>
      <c r="M58" s="49">
        <f>J58*L58</f>
        <v>0</v>
      </c>
    </row>
    <row r="59" spans="2:13">
      <c r="B59" s="12" t="s">
        <v>41</v>
      </c>
      <c r="C59" s="12">
        <v>3</v>
      </c>
      <c r="D59" s="12" t="s">
        <v>13</v>
      </c>
      <c r="E59" s="12" t="s">
        <v>46</v>
      </c>
      <c r="F59" s="12">
        <v>5</v>
      </c>
      <c r="G59" s="12">
        <v>2015</v>
      </c>
      <c r="H59" s="17"/>
      <c r="I59" s="17"/>
      <c r="J59" s="17">
        <v>3</v>
      </c>
      <c r="K59" s="17"/>
      <c r="L59" s="64">
        <f>'Aanschaf nieuw materiaal'!B35</f>
        <v>0</v>
      </c>
      <c r="M59" s="49">
        <f>J59*L59</f>
        <v>0</v>
      </c>
    </row>
    <row r="60" spans="2:13">
      <c r="B60" s="12" t="s">
        <v>71</v>
      </c>
      <c r="C60" s="12">
        <v>2</v>
      </c>
      <c r="D60" s="12" t="s">
        <v>13</v>
      </c>
      <c r="E60" s="12" t="s">
        <v>46</v>
      </c>
      <c r="F60" s="12">
        <v>15</v>
      </c>
      <c r="G60" s="12">
        <v>2025</v>
      </c>
      <c r="H60" s="17"/>
      <c r="I60" s="17">
        <v>2</v>
      </c>
      <c r="J60" s="17"/>
      <c r="K60" s="17"/>
      <c r="L60" s="64">
        <f>'Aanschaf nieuw materiaal'!B39</f>
        <v>0</v>
      </c>
      <c r="M60" s="49">
        <f>I60*L60</f>
        <v>0</v>
      </c>
    </row>
    <row r="61" spans="2:13">
      <c r="B61" s="12" t="s">
        <v>72</v>
      </c>
      <c r="C61" s="12">
        <v>4</v>
      </c>
      <c r="D61" s="12" t="s">
        <v>13</v>
      </c>
      <c r="E61" s="12" t="s">
        <v>46</v>
      </c>
      <c r="F61" s="12">
        <v>30</v>
      </c>
      <c r="G61" s="12">
        <v>2040</v>
      </c>
      <c r="H61" s="17"/>
      <c r="I61" s="17"/>
      <c r="J61" s="17"/>
      <c r="K61" s="17"/>
      <c r="L61" s="17"/>
      <c r="M61" s="17"/>
    </row>
    <row r="62" spans="2:13">
      <c r="B62" s="12" t="s">
        <v>73</v>
      </c>
      <c r="C62" s="12">
        <v>2</v>
      </c>
      <c r="D62" s="12" t="s">
        <v>13</v>
      </c>
      <c r="E62" s="12" t="s">
        <v>46</v>
      </c>
      <c r="F62" s="12">
        <v>15</v>
      </c>
      <c r="G62" s="12">
        <v>2025</v>
      </c>
      <c r="H62" s="17"/>
      <c r="I62" s="17">
        <v>2</v>
      </c>
      <c r="J62" s="17"/>
      <c r="K62" s="17"/>
      <c r="L62" s="64">
        <f>'Aanschaf nieuw materiaal'!B41</f>
        <v>0</v>
      </c>
      <c r="M62" s="49">
        <f>I62*L62</f>
        <v>0</v>
      </c>
    </row>
    <row r="63" spans="2:13">
      <c r="B63" s="12" t="s">
        <v>74</v>
      </c>
      <c r="C63" s="12">
        <v>2</v>
      </c>
      <c r="D63" s="12" t="s">
        <v>13</v>
      </c>
      <c r="E63" s="12" t="s">
        <v>46</v>
      </c>
      <c r="F63" s="12">
        <v>5</v>
      </c>
      <c r="G63" s="12">
        <v>2015</v>
      </c>
      <c r="H63" s="17"/>
      <c r="I63" s="17"/>
      <c r="J63" s="17">
        <v>2</v>
      </c>
      <c r="K63" s="17"/>
      <c r="L63" s="64">
        <f>'Aanschaf nieuw materiaal'!B36</f>
        <v>0</v>
      </c>
      <c r="M63" s="49">
        <f>J63*L63</f>
        <v>0</v>
      </c>
    </row>
    <row r="64" spans="2:13">
      <c r="B64" s="12" t="s">
        <v>42</v>
      </c>
      <c r="C64" s="12">
        <v>4</v>
      </c>
      <c r="D64" s="12" t="s">
        <v>13</v>
      </c>
      <c r="E64" s="12" t="s">
        <v>46</v>
      </c>
      <c r="F64" s="12">
        <v>0</v>
      </c>
      <c r="G64" s="12">
        <v>2010</v>
      </c>
      <c r="H64" s="17"/>
      <c r="I64" s="17"/>
      <c r="J64" s="17"/>
      <c r="K64" s="17"/>
      <c r="L64" s="17"/>
      <c r="M64" s="17"/>
    </row>
    <row r="65" spans="2:13">
      <c r="B65" s="12" t="s">
        <v>75</v>
      </c>
      <c r="C65" s="12">
        <v>2</v>
      </c>
      <c r="D65" s="12" t="s">
        <v>13</v>
      </c>
      <c r="E65" s="12" t="s">
        <v>46</v>
      </c>
      <c r="F65" s="12">
        <v>15</v>
      </c>
      <c r="G65" s="12">
        <v>2025</v>
      </c>
      <c r="H65" s="17"/>
      <c r="I65" s="17">
        <v>2</v>
      </c>
      <c r="J65" s="17"/>
      <c r="K65" s="17"/>
      <c r="L65" s="17"/>
      <c r="M65" s="17"/>
    </row>
    <row r="66" spans="2:13">
      <c r="B66" s="9" t="s">
        <v>43</v>
      </c>
      <c r="C66" s="10" t="s">
        <v>0</v>
      </c>
      <c r="D66" s="10" t="s">
        <v>0</v>
      </c>
      <c r="E66" s="10" t="s">
        <v>0</v>
      </c>
      <c r="F66" s="10" t="s">
        <v>0</v>
      </c>
      <c r="G66" s="10" t="s">
        <v>0</v>
      </c>
      <c r="H66" s="11" t="s">
        <v>0</v>
      </c>
      <c r="I66" s="11" t="s">
        <v>0</v>
      </c>
      <c r="J66" s="11" t="s">
        <v>0</v>
      </c>
      <c r="K66" s="11" t="s">
        <v>0</v>
      </c>
      <c r="L66" s="11"/>
      <c r="M66" s="11"/>
    </row>
    <row r="67" spans="2:13">
      <c r="B67" s="12" t="s">
        <v>44</v>
      </c>
      <c r="C67" s="12">
        <v>1</v>
      </c>
      <c r="D67" s="12" t="s">
        <v>45</v>
      </c>
      <c r="E67" s="12" t="s">
        <v>46</v>
      </c>
      <c r="F67" s="12">
        <v>10</v>
      </c>
      <c r="G67" s="12">
        <v>2020</v>
      </c>
      <c r="H67" s="17"/>
      <c r="I67" s="17"/>
      <c r="J67" s="17"/>
      <c r="K67" s="17"/>
      <c r="L67" s="17"/>
      <c r="M67" s="17"/>
    </row>
    <row r="68" spans="2:13">
      <c r="B68" s="12" t="s">
        <v>47</v>
      </c>
      <c r="C68" s="12">
        <v>2</v>
      </c>
      <c r="D68" s="12" t="s">
        <v>48</v>
      </c>
      <c r="E68" s="12" t="s">
        <v>24</v>
      </c>
      <c r="F68" s="12">
        <v>10</v>
      </c>
      <c r="G68" s="12">
        <v>2027</v>
      </c>
      <c r="H68" s="17"/>
      <c r="I68" s="17"/>
      <c r="J68" s="17"/>
      <c r="K68" s="17">
        <v>2</v>
      </c>
      <c r="L68" s="64">
        <f>'Aanschaf nieuw materiaal'!B86</f>
        <v>0</v>
      </c>
      <c r="M68" s="49">
        <f>K68*L68</f>
        <v>0</v>
      </c>
    </row>
    <row r="69" spans="2:13">
      <c r="B69" s="12" t="s">
        <v>50</v>
      </c>
      <c r="C69" s="12">
        <v>1</v>
      </c>
      <c r="D69" s="12" t="s">
        <v>25</v>
      </c>
      <c r="E69" s="12" t="s">
        <v>51</v>
      </c>
      <c r="F69" s="12">
        <v>15</v>
      </c>
      <c r="G69" s="12">
        <v>2001</v>
      </c>
      <c r="H69" s="17"/>
      <c r="I69" s="17"/>
      <c r="J69" s="17"/>
      <c r="K69" s="17"/>
      <c r="L69" s="17"/>
      <c r="M69" s="17"/>
    </row>
    <row r="70" spans="2:13">
      <c r="B70" s="12" t="s">
        <v>52</v>
      </c>
      <c r="C70" s="12">
        <v>1</v>
      </c>
      <c r="D70" s="12" t="s">
        <v>61</v>
      </c>
      <c r="E70" s="12" t="s">
        <v>76</v>
      </c>
      <c r="F70" s="12">
        <v>15</v>
      </c>
      <c r="G70" s="12">
        <v>2010</v>
      </c>
      <c r="H70" s="17"/>
      <c r="I70" s="17"/>
      <c r="J70" s="17"/>
      <c r="K70" s="17"/>
      <c r="L70" s="17"/>
      <c r="M70" s="17"/>
    </row>
    <row r="71" spans="2:13">
      <c r="B71" s="12" t="s">
        <v>52</v>
      </c>
      <c r="C71" s="12">
        <v>1</v>
      </c>
      <c r="D71" s="12" t="s">
        <v>13</v>
      </c>
      <c r="E71" s="12" t="s">
        <v>53</v>
      </c>
      <c r="F71" s="12">
        <v>15</v>
      </c>
      <c r="G71" s="12">
        <v>2034</v>
      </c>
      <c r="H71" s="17"/>
      <c r="I71" s="17"/>
      <c r="J71" s="17"/>
      <c r="K71" s="17"/>
      <c r="L71" s="17"/>
      <c r="M71" s="17"/>
    </row>
    <row r="72" spans="2:13">
      <c r="B72" s="12" t="s">
        <v>54</v>
      </c>
      <c r="C72" s="12">
        <v>2</v>
      </c>
      <c r="D72" s="12" t="s">
        <v>13</v>
      </c>
      <c r="E72" s="12" t="s">
        <v>24</v>
      </c>
      <c r="F72" s="12">
        <v>15</v>
      </c>
      <c r="G72" s="12">
        <v>2032</v>
      </c>
      <c r="H72" s="17"/>
      <c r="I72" s="17"/>
      <c r="J72" s="17"/>
      <c r="K72" s="17"/>
      <c r="L72" s="17"/>
      <c r="M72" s="17"/>
    </row>
    <row r="73" spans="2:13">
      <c r="B73" s="12" t="s">
        <v>77</v>
      </c>
      <c r="C73" s="12">
        <v>6</v>
      </c>
      <c r="D73" s="12" t="s">
        <v>13</v>
      </c>
      <c r="E73" s="12" t="s">
        <v>24</v>
      </c>
      <c r="F73" s="12">
        <v>15</v>
      </c>
      <c r="G73" s="12">
        <v>2032</v>
      </c>
      <c r="H73" s="17"/>
      <c r="I73" s="17"/>
      <c r="J73" s="17"/>
      <c r="K73" s="17"/>
      <c r="L73" s="17"/>
      <c r="M73" s="17"/>
    </row>
    <row r="74" spans="2:13">
      <c r="B74" s="12" t="s">
        <v>55</v>
      </c>
      <c r="C74" s="12">
        <v>6</v>
      </c>
      <c r="D74" s="12" t="s">
        <v>61</v>
      </c>
      <c r="E74" s="12" t="s">
        <v>65</v>
      </c>
      <c r="F74" s="12">
        <v>8</v>
      </c>
      <c r="G74" s="12">
        <v>2008</v>
      </c>
      <c r="H74" s="17"/>
      <c r="I74" s="17"/>
      <c r="J74" s="17"/>
      <c r="K74" s="17"/>
      <c r="L74" s="17"/>
      <c r="M74" s="17"/>
    </row>
    <row r="75" spans="2:13">
      <c r="B75" s="12" t="s">
        <v>55</v>
      </c>
      <c r="C75" s="12">
        <v>7</v>
      </c>
      <c r="D75" s="12" t="s">
        <v>13</v>
      </c>
      <c r="E75" s="12" t="s">
        <v>56</v>
      </c>
      <c r="F75" s="12">
        <v>8</v>
      </c>
      <c r="G75" s="12">
        <v>2023</v>
      </c>
      <c r="H75" s="17"/>
      <c r="I75" s="17"/>
      <c r="J75" s="17"/>
      <c r="K75" s="17"/>
      <c r="L75" s="17"/>
      <c r="M75" s="17"/>
    </row>
    <row r="76" spans="2:13">
      <c r="B76" s="12" t="s">
        <v>57</v>
      </c>
      <c r="C76" s="12">
        <v>1</v>
      </c>
      <c r="D76" s="12" t="s">
        <v>13</v>
      </c>
      <c r="E76" s="12" t="s">
        <v>56</v>
      </c>
      <c r="F76" s="12">
        <v>20</v>
      </c>
      <c r="G76" s="12">
        <v>2035</v>
      </c>
      <c r="H76" s="17"/>
      <c r="I76" s="17"/>
      <c r="J76" s="17"/>
      <c r="K76" s="17"/>
      <c r="L76" s="17"/>
      <c r="M76" s="17"/>
    </row>
    <row r="77" spans="2:13">
      <c r="B77" s="12" t="s">
        <v>58</v>
      </c>
      <c r="C77" s="12">
        <v>2</v>
      </c>
      <c r="D77" s="12" t="s">
        <v>13</v>
      </c>
      <c r="E77" s="12" t="s">
        <v>78</v>
      </c>
      <c r="F77" s="12">
        <v>8</v>
      </c>
      <c r="G77" s="12">
        <v>2022</v>
      </c>
      <c r="H77" s="17"/>
      <c r="I77" s="17"/>
      <c r="J77" s="17"/>
      <c r="K77" s="17"/>
      <c r="L77" s="17"/>
      <c r="M77" s="17"/>
    </row>
    <row r="78" spans="2:13">
      <c r="B78" s="12" t="s">
        <v>79</v>
      </c>
      <c r="C78" s="12">
        <v>1</v>
      </c>
      <c r="D78" s="12" t="s">
        <v>13</v>
      </c>
      <c r="E78" s="12" t="s">
        <v>46</v>
      </c>
      <c r="F78" s="12">
        <v>20</v>
      </c>
      <c r="G78" s="12">
        <v>2030</v>
      </c>
      <c r="H78" s="17"/>
      <c r="I78" s="17"/>
      <c r="J78" s="17"/>
      <c r="K78" s="17"/>
      <c r="L78" s="17"/>
      <c r="M78" s="17"/>
    </row>
    <row r="79" spans="2:13">
      <c r="B79" s="12" t="s">
        <v>62</v>
      </c>
      <c r="C79" s="12">
        <v>2</v>
      </c>
      <c r="D79" s="12" t="s">
        <v>13</v>
      </c>
      <c r="E79" s="12" t="s">
        <v>24</v>
      </c>
      <c r="F79" s="12">
        <v>10</v>
      </c>
      <c r="G79" s="12">
        <v>2027</v>
      </c>
      <c r="H79" s="17"/>
      <c r="I79" s="17"/>
      <c r="J79" s="17"/>
      <c r="K79" s="17">
        <v>2</v>
      </c>
      <c r="L79" s="64">
        <f>'Aanschaf nieuw materiaal'!B65</f>
        <v>0</v>
      </c>
      <c r="M79" s="49">
        <f>K79*L79</f>
        <v>0</v>
      </c>
    </row>
    <row r="80" spans="2:13">
      <c r="B80" s="12" t="s">
        <v>63</v>
      </c>
      <c r="C80" s="12">
        <v>2</v>
      </c>
      <c r="D80" s="12" t="s">
        <v>64</v>
      </c>
      <c r="E80" s="12" t="s">
        <v>46</v>
      </c>
      <c r="F80" s="12">
        <v>15</v>
      </c>
      <c r="G80" s="12">
        <v>2025</v>
      </c>
      <c r="H80" s="17"/>
      <c r="I80" s="17">
        <v>2</v>
      </c>
      <c r="J80" s="17"/>
      <c r="K80" s="17"/>
      <c r="L80" s="64">
        <f>'Aanschaf nieuw materiaal'!B69</f>
        <v>0</v>
      </c>
      <c r="M80" s="49">
        <f>I80*L80</f>
        <v>0</v>
      </c>
    </row>
    <row r="81" spans="2:13">
      <c r="B81" s="12" t="s">
        <v>80</v>
      </c>
      <c r="C81" s="12">
        <v>2</v>
      </c>
      <c r="D81" s="12" t="s">
        <v>13</v>
      </c>
      <c r="E81" s="12" t="s">
        <v>46</v>
      </c>
      <c r="F81" s="12">
        <v>10</v>
      </c>
      <c r="G81" s="12">
        <v>2020</v>
      </c>
      <c r="H81" s="17"/>
      <c r="I81" s="17"/>
      <c r="J81" s="17"/>
      <c r="K81" s="17"/>
      <c r="L81" s="17"/>
      <c r="M81" s="17"/>
    </row>
    <row r="82" spans="2:13">
      <c r="B82" s="12" t="s">
        <v>66</v>
      </c>
      <c r="C82" s="12">
        <v>2</v>
      </c>
      <c r="D82" s="12" t="s">
        <v>13</v>
      </c>
      <c r="E82" s="12" t="s">
        <v>46</v>
      </c>
      <c r="F82" s="12">
        <v>10</v>
      </c>
      <c r="G82" s="12">
        <v>2020</v>
      </c>
      <c r="H82" s="17"/>
      <c r="I82" s="17"/>
      <c r="J82" s="17"/>
      <c r="K82" s="17"/>
      <c r="L82" s="17"/>
      <c r="M82" s="17"/>
    </row>
    <row r="83" spans="2:13">
      <c r="B83" s="12" t="s">
        <v>67</v>
      </c>
      <c r="C83" s="12">
        <v>1</v>
      </c>
      <c r="D83" s="12" t="s">
        <v>13</v>
      </c>
      <c r="E83" s="12" t="s">
        <v>46</v>
      </c>
      <c r="F83" s="12">
        <v>20</v>
      </c>
      <c r="G83" s="12">
        <v>2030</v>
      </c>
      <c r="H83" s="17"/>
      <c r="I83" s="17"/>
      <c r="J83" s="17"/>
      <c r="K83" s="17"/>
      <c r="L83" s="17"/>
      <c r="M83" s="17"/>
    </row>
    <row r="84" spans="2:13" ht="21">
      <c r="L84" s="20" t="s">
        <v>354</v>
      </c>
      <c r="M84" s="42">
        <f>SUM(M3:M83)</f>
        <v>0</v>
      </c>
    </row>
  </sheetData>
  <sheetProtection algorithmName="SHA-512" hashValue="AbdL/e9rc/QMeNSkTBo1rcFY5rX+TyaXKjAJFww/ulfSYtfhvSrbOEFcbQ0iKrXpEJlVLLRMZr2y/0pPpXMz4g==" saltValue="yJEXsssdor71bDhaUjzSfQ==" spinCount="100000" sheet="1" formatCells="0" formatColumns="0" formatRows="0" insertColumns="0" insertRows="0" insertHyperlinks="0" deleteColumns="0" deleteRows="0" sort="0" autoFilter="0" pivotTables="0"/>
  <pageMargins left="0" right="0" top="0" bottom="0" header="0" footer="0"/>
  <pageSetup paperSize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085F-2933-43CD-B3E2-B59FCAE7D5A7}">
  <dimension ref="A1:H36"/>
  <sheetViews>
    <sheetView zoomScale="85" zoomScaleNormal="85" workbookViewId="0">
      <selection activeCell="B23" sqref="B23"/>
    </sheetView>
  </sheetViews>
  <sheetFormatPr defaultRowHeight="15"/>
  <cols>
    <col min="1" max="1" width="25" bestFit="1" customWidth="1"/>
    <col min="2" max="2" width="29.140625" bestFit="1" customWidth="1"/>
    <col min="3" max="3" width="25" bestFit="1" customWidth="1"/>
    <col min="4" max="4" width="13.140625" bestFit="1" customWidth="1"/>
    <col min="5" max="5" width="14.42578125" bestFit="1" customWidth="1"/>
    <col min="6" max="6" width="22.28515625" bestFit="1" customWidth="1"/>
    <col min="7" max="7" width="25.28515625" bestFit="1" customWidth="1"/>
    <col min="8" max="8" width="37.42578125" customWidth="1"/>
  </cols>
  <sheetData>
    <row r="1" spans="1:8" ht="17.25">
      <c r="A1" s="44" t="s">
        <v>356</v>
      </c>
    </row>
    <row r="2" spans="1:8">
      <c r="A2" s="45" t="s">
        <v>309</v>
      </c>
      <c r="B2" s="45" t="s">
        <v>310</v>
      </c>
      <c r="C2" s="45" t="s">
        <v>1</v>
      </c>
      <c r="D2" s="45" t="s">
        <v>2</v>
      </c>
      <c r="E2" s="45" t="s">
        <v>348</v>
      </c>
      <c r="F2" s="45" t="s">
        <v>349</v>
      </c>
      <c r="G2" s="45" t="s">
        <v>353</v>
      </c>
      <c r="H2" s="45" t="s">
        <v>443</v>
      </c>
    </row>
    <row r="3" spans="1:8">
      <c r="A3" s="66" t="s">
        <v>311</v>
      </c>
      <c r="B3" s="67">
        <v>1</v>
      </c>
      <c r="C3" s="66" t="s">
        <v>333</v>
      </c>
      <c r="D3" s="66" t="s">
        <v>323</v>
      </c>
      <c r="E3" s="75"/>
      <c r="F3" s="68">
        <f>E3*4</f>
        <v>0</v>
      </c>
      <c r="G3" s="69">
        <f>'Rivers International school'!M57</f>
        <v>0</v>
      </c>
      <c r="H3" s="69">
        <f>F3+G3</f>
        <v>0</v>
      </c>
    </row>
    <row r="4" spans="1:8">
      <c r="A4" s="66" t="s">
        <v>312</v>
      </c>
      <c r="B4" s="67">
        <v>3</v>
      </c>
      <c r="C4" s="66" t="s">
        <v>334</v>
      </c>
      <c r="D4" s="66" t="s">
        <v>328</v>
      </c>
      <c r="E4" s="75"/>
      <c r="F4" s="68">
        <f t="shared" ref="F4:F18" si="0">E4*4</f>
        <v>0</v>
      </c>
      <c r="G4" s="69">
        <f>'Liemers College Zonnege '!M112</f>
        <v>0</v>
      </c>
      <c r="H4" s="69">
        <f t="shared" ref="H4:H18" si="1">F4+G4</f>
        <v>0</v>
      </c>
    </row>
    <row r="5" spans="1:8">
      <c r="A5" s="66" t="s">
        <v>313</v>
      </c>
      <c r="B5" s="67">
        <v>2</v>
      </c>
      <c r="C5" s="66" t="s">
        <v>335</v>
      </c>
      <c r="D5" s="66" t="s">
        <v>329</v>
      </c>
      <c r="E5" s="75"/>
      <c r="F5" s="68">
        <f t="shared" si="0"/>
        <v>0</v>
      </c>
      <c r="G5" s="69">
        <f>'Liemers College Didam'!M107</f>
        <v>0</v>
      </c>
      <c r="H5" s="69">
        <f t="shared" si="1"/>
        <v>0</v>
      </c>
    </row>
    <row r="6" spans="1:8">
      <c r="A6" s="66" t="s">
        <v>314</v>
      </c>
      <c r="B6" s="67">
        <v>2</v>
      </c>
      <c r="C6" s="66" t="s">
        <v>330</v>
      </c>
      <c r="D6" s="66" t="s">
        <v>328</v>
      </c>
      <c r="E6" s="75"/>
      <c r="F6" s="68">
        <f t="shared" si="0"/>
        <v>0</v>
      </c>
      <c r="G6" s="69">
        <f>'Liemers College Landeweer'!M69</f>
        <v>0</v>
      </c>
      <c r="H6" s="69">
        <f t="shared" si="1"/>
        <v>0</v>
      </c>
    </row>
    <row r="7" spans="1:8">
      <c r="A7" s="66" t="s">
        <v>315</v>
      </c>
      <c r="B7" s="67">
        <v>2</v>
      </c>
      <c r="C7" s="66" t="s">
        <v>336</v>
      </c>
      <c r="D7" s="66" t="s">
        <v>323</v>
      </c>
      <c r="E7" s="75"/>
      <c r="F7" s="68">
        <f t="shared" si="0"/>
        <v>0</v>
      </c>
      <c r="G7" s="69">
        <f>'Montessori College Arnhem'!M99</f>
        <v>0</v>
      </c>
      <c r="H7" s="69">
        <f t="shared" si="1"/>
        <v>0</v>
      </c>
    </row>
    <row r="8" spans="1:8">
      <c r="A8" s="66" t="s">
        <v>316</v>
      </c>
      <c r="B8" s="67">
        <v>1</v>
      </c>
      <c r="C8" s="66" t="s">
        <v>331</v>
      </c>
      <c r="D8" s="66" t="s">
        <v>323</v>
      </c>
      <c r="E8" s="75"/>
      <c r="F8" s="68">
        <f t="shared" si="0"/>
        <v>0</v>
      </c>
      <c r="G8" s="69">
        <f>'Lorentz Lyceum'!M74</f>
        <v>0</v>
      </c>
      <c r="H8" s="69">
        <f t="shared" si="1"/>
        <v>0</v>
      </c>
    </row>
    <row r="9" spans="1:8">
      <c r="A9" s="66" t="s">
        <v>317</v>
      </c>
      <c r="B9" s="67">
        <v>1</v>
      </c>
      <c r="C9" s="66" t="s">
        <v>337</v>
      </c>
      <c r="D9" s="66" t="s">
        <v>329</v>
      </c>
      <c r="E9" s="75"/>
      <c r="F9" s="68">
        <f t="shared" si="0"/>
        <v>0</v>
      </c>
      <c r="G9" s="69">
        <f>Symbion!M56</f>
        <v>0</v>
      </c>
      <c r="H9" s="69">
        <f t="shared" si="1"/>
        <v>0</v>
      </c>
    </row>
    <row r="10" spans="1:8">
      <c r="A10" s="66" t="s">
        <v>318</v>
      </c>
      <c r="B10" s="67">
        <v>1</v>
      </c>
      <c r="C10" s="66" t="s">
        <v>338</v>
      </c>
      <c r="D10" s="66" t="s">
        <v>323</v>
      </c>
      <c r="E10" s="75"/>
      <c r="F10" s="68">
        <f t="shared" si="0"/>
        <v>0</v>
      </c>
      <c r="G10" s="69">
        <f>'Produs '!M66</f>
        <v>0</v>
      </c>
      <c r="H10" s="69">
        <f t="shared" si="1"/>
        <v>0</v>
      </c>
    </row>
    <row r="11" spans="1:8">
      <c r="A11" s="66" t="s">
        <v>205</v>
      </c>
      <c r="B11" s="67">
        <v>1</v>
      </c>
      <c r="C11" s="66" t="s">
        <v>326</v>
      </c>
      <c r="D11" s="66" t="s">
        <v>327</v>
      </c>
      <c r="E11" s="75"/>
      <c r="F11" s="68">
        <f t="shared" si="0"/>
        <v>0</v>
      </c>
      <c r="G11" s="69">
        <f>Westeraam!M56</f>
        <v>0</v>
      </c>
      <c r="H11" s="69">
        <f t="shared" si="1"/>
        <v>0</v>
      </c>
    </row>
    <row r="12" spans="1:8">
      <c r="A12" s="66" t="s">
        <v>189</v>
      </c>
      <c r="B12" s="67">
        <v>3</v>
      </c>
      <c r="C12" s="66" t="s">
        <v>339</v>
      </c>
      <c r="D12" s="66" t="s">
        <v>323</v>
      </c>
      <c r="E12" s="75"/>
      <c r="F12" s="68">
        <f t="shared" si="0"/>
        <v>0</v>
      </c>
      <c r="G12" s="69">
        <f>'Maarten van Rossem'!M145</f>
        <v>0</v>
      </c>
      <c r="H12" s="69">
        <f t="shared" si="1"/>
        <v>0</v>
      </c>
    </row>
    <row r="13" spans="1:8">
      <c r="A13" s="66" t="s">
        <v>161</v>
      </c>
      <c r="B13" s="67">
        <v>3</v>
      </c>
      <c r="C13" s="66" t="s">
        <v>332</v>
      </c>
      <c r="D13" s="66" t="s">
        <v>323</v>
      </c>
      <c r="E13" s="75"/>
      <c r="F13" s="68">
        <f t="shared" si="0"/>
        <v>0</v>
      </c>
      <c r="G13" s="69">
        <f>'t Venster'!M189</f>
        <v>0</v>
      </c>
      <c r="H13" s="69">
        <f t="shared" si="1"/>
        <v>0</v>
      </c>
    </row>
    <row r="14" spans="1:8">
      <c r="A14" s="66" t="s">
        <v>150</v>
      </c>
      <c r="B14" s="67">
        <v>3</v>
      </c>
      <c r="C14" s="66" t="s">
        <v>340</v>
      </c>
      <c r="D14" s="66" t="s">
        <v>323</v>
      </c>
      <c r="E14" s="75"/>
      <c r="F14" s="68">
        <f t="shared" si="0"/>
        <v>0</v>
      </c>
      <c r="G14" s="69">
        <f>'Olympus College'!M110</f>
        <v>0</v>
      </c>
      <c r="H14" s="69">
        <f t="shared" si="1"/>
        <v>0</v>
      </c>
    </row>
    <row r="15" spans="1:8">
      <c r="A15" s="66" t="s">
        <v>127</v>
      </c>
      <c r="B15" s="67">
        <v>3</v>
      </c>
      <c r="C15" s="66" t="s">
        <v>322</v>
      </c>
      <c r="D15" s="66" t="s">
        <v>323</v>
      </c>
      <c r="E15" s="75"/>
      <c r="F15" s="68">
        <f t="shared" si="0"/>
        <v>0</v>
      </c>
      <c r="G15" s="69">
        <f>'Beekdal Lyceum'!M156</f>
        <v>0</v>
      </c>
      <c r="H15" s="69">
        <f t="shared" si="1"/>
        <v>0</v>
      </c>
    </row>
    <row r="16" spans="1:8">
      <c r="A16" s="66" t="s">
        <v>319</v>
      </c>
      <c r="B16" s="67">
        <v>2</v>
      </c>
      <c r="C16" s="66" t="s">
        <v>341</v>
      </c>
      <c r="D16" s="66" t="s">
        <v>325</v>
      </c>
      <c r="E16" s="75"/>
      <c r="F16" s="68">
        <f t="shared" si="0"/>
        <v>0</v>
      </c>
      <c r="G16" s="69">
        <f>'Candea College Saturnus'!M97</f>
        <v>0</v>
      </c>
      <c r="H16" s="69">
        <f t="shared" si="1"/>
        <v>0</v>
      </c>
    </row>
    <row r="17" spans="1:8">
      <c r="A17" s="66" t="s">
        <v>320</v>
      </c>
      <c r="B17" s="67">
        <v>2</v>
      </c>
      <c r="C17" s="66" t="s">
        <v>324</v>
      </c>
      <c r="D17" s="66" t="s">
        <v>325</v>
      </c>
      <c r="E17" s="75"/>
      <c r="F17" s="68">
        <f t="shared" si="0"/>
        <v>0</v>
      </c>
      <c r="G17" s="69">
        <f>'Candea College Eltensestraat'!M110</f>
        <v>0</v>
      </c>
      <c r="H17" s="69">
        <f t="shared" si="1"/>
        <v>0</v>
      </c>
    </row>
    <row r="18" spans="1:8">
      <c r="A18" s="66" t="s">
        <v>321</v>
      </c>
      <c r="B18" s="67">
        <v>2</v>
      </c>
      <c r="C18" s="66" t="s">
        <v>342</v>
      </c>
      <c r="D18" s="66" t="s">
        <v>323</v>
      </c>
      <c r="E18" s="75"/>
      <c r="F18" s="68">
        <f t="shared" si="0"/>
        <v>0</v>
      </c>
      <c r="G18" s="69">
        <f>'Stedelijk Gymnasium'!M84</f>
        <v>0</v>
      </c>
      <c r="H18" s="69">
        <f t="shared" si="1"/>
        <v>0</v>
      </c>
    </row>
    <row r="19" spans="1:8">
      <c r="F19" s="70"/>
      <c r="G19" s="71"/>
      <c r="H19" s="71"/>
    </row>
    <row r="20" spans="1:8" ht="17.25">
      <c r="A20" s="44" t="s">
        <v>359</v>
      </c>
    </row>
    <row r="21" spans="1:8" ht="17.25">
      <c r="A21" s="44"/>
      <c r="B21" s="45" t="s">
        <v>358</v>
      </c>
      <c r="C21" s="45" t="s">
        <v>360</v>
      </c>
      <c r="D21" s="45" t="s">
        <v>368</v>
      </c>
    </row>
    <row r="22" spans="1:8">
      <c r="A22" s="72" t="s">
        <v>361</v>
      </c>
      <c r="B22" s="75"/>
      <c r="C22" s="66">
        <v>600</v>
      </c>
      <c r="D22" s="68">
        <f>B22*C22</f>
        <v>0</v>
      </c>
      <c r="E22" s="73" t="s">
        <v>447</v>
      </c>
    </row>
    <row r="23" spans="1:8">
      <c r="A23" s="72" t="s">
        <v>357</v>
      </c>
      <c r="B23" s="75"/>
      <c r="C23" s="66">
        <v>40</v>
      </c>
      <c r="D23" s="68">
        <f>B23*C23</f>
        <v>0</v>
      </c>
      <c r="E23" s="73" t="s">
        <v>448</v>
      </c>
    </row>
    <row r="25" spans="1:8" ht="17.25">
      <c r="A25" s="44" t="s">
        <v>369</v>
      </c>
    </row>
    <row r="26" spans="1:8">
      <c r="C26" s="45" t="s">
        <v>371</v>
      </c>
      <c r="D26" s="45" t="s">
        <v>372</v>
      </c>
      <c r="E26" s="45" t="s">
        <v>368</v>
      </c>
    </row>
    <row r="27" spans="1:8">
      <c r="A27" s="66" t="s">
        <v>370</v>
      </c>
      <c r="B27" s="69">
        <v>100000</v>
      </c>
      <c r="C27" s="76"/>
      <c r="D27" s="69">
        <f>B27*C27</f>
        <v>0</v>
      </c>
      <c r="E27" s="69">
        <f>B27-D27</f>
        <v>100000</v>
      </c>
    </row>
    <row r="30" spans="1:8" ht="17.25">
      <c r="A30" s="44" t="s">
        <v>355</v>
      </c>
    </row>
    <row r="31" spans="1:8">
      <c r="A31" t="s">
        <v>373</v>
      </c>
      <c r="B31" t="s">
        <v>374</v>
      </c>
      <c r="C31" s="71">
        <f>SUM(F3:F18)</f>
        <v>0</v>
      </c>
    </row>
    <row r="32" spans="1:8">
      <c r="A32" t="s">
        <v>375</v>
      </c>
      <c r="B32" t="s">
        <v>376</v>
      </c>
      <c r="C32" s="71">
        <f>SUM(G3:G18)</f>
        <v>0</v>
      </c>
    </row>
    <row r="33" spans="1:8">
      <c r="A33" t="s">
        <v>377</v>
      </c>
      <c r="B33" t="s">
        <v>359</v>
      </c>
      <c r="C33" s="71">
        <f>D22+D23</f>
        <v>0</v>
      </c>
    </row>
    <row r="34" spans="1:8">
      <c r="A34" t="s">
        <v>378</v>
      </c>
      <c r="B34" t="s">
        <v>379</v>
      </c>
      <c r="C34" s="71">
        <f>E27</f>
        <v>100000</v>
      </c>
    </row>
    <row r="35" spans="1:8">
      <c r="B35" s="74" t="s">
        <v>355</v>
      </c>
      <c r="C35" s="71">
        <f>SUM(C31:C34)</f>
        <v>100000</v>
      </c>
    </row>
    <row r="36" spans="1:8">
      <c r="A36" s="65"/>
      <c r="B36" s="65"/>
      <c r="C36" s="65"/>
      <c r="D36" s="65"/>
      <c r="E36" s="65"/>
      <c r="F36" s="65"/>
      <c r="G36" s="65"/>
      <c r="H36" s="65"/>
    </row>
  </sheetData>
  <sheetProtection algorithmName="SHA-512" hashValue="43RMU9E1cARIAgfsgsRTSowOh0FxehBJdf979yyKpEygzeHFyNyKvBHZT/LKi1HsSs3TWjnYVzhNjjZMxKA0bA==" saltValue="CzyP2TqOUZh2M/B8ceHLM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BAC2-E417-47E1-85E4-8E276B18ADF1}">
  <dimension ref="A1:B91"/>
  <sheetViews>
    <sheetView workbookViewId="0">
      <selection activeCell="A54" sqref="A54"/>
    </sheetView>
  </sheetViews>
  <sheetFormatPr defaultRowHeight="15"/>
  <cols>
    <col min="1" max="1" width="75" customWidth="1"/>
    <col min="2" max="2" width="19.7109375" customWidth="1"/>
  </cols>
  <sheetData>
    <row r="1" spans="1:2" ht="17.25">
      <c r="A1" s="44" t="s">
        <v>376</v>
      </c>
    </row>
    <row r="2" spans="1:2" ht="17.25">
      <c r="A2" s="44"/>
    </row>
    <row r="3" spans="1:2" ht="17.25">
      <c r="A3" s="44" t="s">
        <v>394</v>
      </c>
    </row>
    <row r="4" spans="1:2">
      <c r="A4" s="45" t="s">
        <v>3</v>
      </c>
      <c r="B4" s="45" t="s">
        <v>345</v>
      </c>
    </row>
    <row r="5" spans="1:2">
      <c r="A5" s="58" t="s">
        <v>22</v>
      </c>
      <c r="B5" s="59"/>
    </row>
    <row r="6" spans="1:2">
      <c r="A6" s="60" t="s">
        <v>393</v>
      </c>
      <c r="B6" s="59"/>
    </row>
    <row r="7" spans="1:2">
      <c r="A7" s="58" t="s">
        <v>382</v>
      </c>
      <c r="B7" s="59"/>
    </row>
    <row r="8" spans="1:2">
      <c r="A8" s="58" t="s">
        <v>381</v>
      </c>
      <c r="B8" s="59"/>
    </row>
    <row r="9" spans="1:2">
      <c r="A9" s="58" t="s">
        <v>389</v>
      </c>
      <c r="B9" s="59"/>
    </row>
    <row r="10" spans="1:2">
      <c r="A10" s="58" t="s">
        <v>383</v>
      </c>
      <c r="B10" s="59"/>
    </row>
    <row r="11" spans="1:2">
      <c r="A11" s="58" t="s">
        <v>384</v>
      </c>
      <c r="B11" s="59"/>
    </row>
    <row r="12" spans="1:2">
      <c r="A12" s="58" t="s">
        <v>385</v>
      </c>
      <c r="B12" s="59"/>
    </row>
    <row r="13" spans="1:2">
      <c r="A13" s="58" t="s">
        <v>386</v>
      </c>
      <c r="B13" s="59"/>
    </row>
    <row r="14" spans="1:2">
      <c r="A14" s="58" t="s">
        <v>454</v>
      </c>
      <c r="B14" s="59"/>
    </row>
    <row r="15" spans="1:2">
      <c r="A15" s="58" t="s">
        <v>449</v>
      </c>
      <c r="B15" s="59"/>
    </row>
    <row r="16" spans="1:2">
      <c r="A16" s="58" t="s">
        <v>387</v>
      </c>
      <c r="B16" s="59"/>
    </row>
    <row r="17" spans="1:2">
      <c r="A17" s="58" t="s">
        <v>388</v>
      </c>
      <c r="B17" s="59"/>
    </row>
    <row r="18" spans="1:2">
      <c r="A18" s="58" t="s">
        <v>390</v>
      </c>
      <c r="B18" s="59"/>
    </row>
    <row r="19" spans="1:2">
      <c r="A19" s="60" t="s">
        <v>15</v>
      </c>
      <c r="B19" s="59"/>
    </row>
    <row r="20" spans="1:2">
      <c r="A20" s="60" t="s">
        <v>392</v>
      </c>
      <c r="B20" s="59"/>
    </row>
    <row r="21" spans="1:2">
      <c r="A21" s="60" t="s">
        <v>430</v>
      </c>
      <c r="B21" s="59"/>
    </row>
    <row r="22" spans="1:2">
      <c r="A22" s="58" t="s">
        <v>15</v>
      </c>
      <c r="B22" s="59"/>
    </row>
    <row r="23" spans="1:2">
      <c r="A23" s="57"/>
    </row>
    <row r="24" spans="1:2" ht="17.25">
      <c r="A24" s="44" t="s">
        <v>395</v>
      </c>
    </row>
    <row r="25" spans="1:2">
      <c r="A25" s="45" t="s">
        <v>3</v>
      </c>
      <c r="B25" s="45" t="s">
        <v>345</v>
      </c>
    </row>
    <row r="26" spans="1:2">
      <c r="A26" s="60" t="s">
        <v>30</v>
      </c>
      <c r="B26" s="59"/>
    </row>
    <row r="27" spans="1:2">
      <c r="A27" s="60" t="s">
        <v>31</v>
      </c>
      <c r="B27" s="59"/>
    </row>
    <row r="28" spans="1:2">
      <c r="A28" s="60" t="s">
        <v>134</v>
      </c>
      <c r="B28" s="59"/>
    </row>
    <row r="29" spans="1:2">
      <c r="A29" s="60" t="s">
        <v>33</v>
      </c>
      <c r="B29" s="59"/>
    </row>
    <row r="31" spans="1:2" ht="17.25">
      <c r="A31" s="44" t="s">
        <v>396</v>
      </c>
    </row>
    <row r="32" spans="1:2">
      <c r="A32" s="45" t="s">
        <v>3</v>
      </c>
      <c r="B32" s="45" t="s">
        <v>345</v>
      </c>
    </row>
    <row r="33" spans="1:2">
      <c r="A33" s="60" t="s">
        <v>397</v>
      </c>
      <c r="B33" s="59"/>
    </row>
    <row r="34" spans="1:2">
      <c r="A34" s="60" t="s">
        <v>398</v>
      </c>
      <c r="B34" s="59"/>
    </row>
    <row r="35" spans="1:2">
      <c r="A35" s="60" t="s">
        <v>399</v>
      </c>
      <c r="B35" s="59"/>
    </row>
    <row r="36" spans="1:2">
      <c r="A36" s="60" t="s">
        <v>400</v>
      </c>
      <c r="B36" s="59"/>
    </row>
    <row r="37" spans="1:2">
      <c r="A37" s="60" t="s">
        <v>401</v>
      </c>
      <c r="B37" s="59"/>
    </row>
    <row r="38" spans="1:2">
      <c r="A38" s="60" t="s">
        <v>39</v>
      </c>
      <c r="B38" s="59"/>
    </row>
    <row r="39" spans="1:2" ht="21">
      <c r="A39" s="60" t="s">
        <v>402</v>
      </c>
      <c r="B39" s="59"/>
    </row>
    <row r="40" spans="1:2">
      <c r="A40" s="60" t="s">
        <v>403</v>
      </c>
      <c r="B40" s="59"/>
    </row>
    <row r="41" spans="1:2">
      <c r="A41" s="60" t="s">
        <v>404</v>
      </c>
      <c r="B41" s="59"/>
    </row>
    <row r="42" spans="1:2" ht="21">
      <c r="A42" s="60" t="s">
        <v>405</v>
      </c>
      <c r="B42" s="59"/>
    </row>
    <row r="43" spans="1:2">
      <c r="A43" s="60" t="s">
        <v>406</v>
      </c>
      <c r="B43" s="59"/>
    </row>
    <row r="44" spans="1:2">
      <c r="A44" s="60" t="s">
        <v>429</v>
      </c>
      <c r="B44" s="59"/>
    </row>
    <row r="45" spans="1:2">
      <c r="A45" s="60" t="s">
        <v>407</v>
      </c>
      <c r="B45" s="59"/>
    </row>
    <row r="46" spans="1:2">
      <c r="A46" s="60" t="s">
        <v>113</v>
      </c>
      <c r="B46" s="59"/>
    </row>
    <row r="47" spans="1:2">
      <c r="A47" s="60" t="s">
        <v>408</v>
      </c>
      <c r="B47" s="59"/>
    </row>
    <row r="48" spans="1:2">
      <c r="A48" s="60" t="s">
        <v>271</v>
      </c>
      <c r="B48" s="59"/>
    </row>
    <row r="49" spans="1:2">
      <c r="A49" s="60" t="s">
        <v>89</v>
      </c>
      <c r="B49" s="59"/>
    </row>
    <row r="50" spans="1:2">
      <c r="A50" s="60" t="s">
        <v>272</v>
      </c>
      <c r="B50" s="59"/>
    </row>
    <row r="51" spans="1:2">
      <c r="A51" s="60" t="s">
        <v>432</v>
      </c>
      <c r="B51" s="59"/>
    </row>
    <row r="52" spans="1:2">
      <c r="A52" s="56"/>
    </row>
    <row r="53" spans="1:2" ht="17.25">
      <c r="A53" s="61" t="s">
        <v>409</v>
      </c>
      <c r="B53" s="45" t="s">
        <v>345</v>
      </c>
    </row>
    <row r="54" spans="1:2">
      <c r="A54" s="60" t="s">
        <v>455</v>
      </c>
      <c r="B54" s="59"/>
    </row>
    <row r="55" spans="1:2">
      <c r="A55" s="60" t="s">
        <v>456</v>
      </c>
      <c r="B55" s="59"/>
    </row>
    <row r="56" spans="1:2">
      <c r="A56" s="60" t="s">
        <v>453</v>
      </c>
      <c r="B56" s="59"/>
    </row>
    <row r="57" spans="1:2">
      <c r="A57" s="60" t="s">
        <v>411</v>
      </c>
      <c r="B57" s="59"/>
    </row>
    <row r="58" spans="1:2">
      <c r="A58" s="60" t="s">
        <v>433</v>
      </c>
      <c r="B58" s="59"/>
    </row>
    <row r="59" spans="1:2">
      <c r="A59" s="60" t="s">
        <v>415</v>
      </c>
      <c r="B59" s="59"/>
    </row>
    <row r="60" spans="1:2">
      <c r="A60" s="60" t="s">
        <v>412</v>
      </c>
      <c r="B60" s="59"/>
    </row>
    <row r="61" spans="1:2">
      <c r="A61" s="60" t="s">
        <v>444</v>
      </c>
      <c r="B61" s="59"/>
    </row>
    <row r="62" spans="1:2">
      <c r="A62" s="60" t="s">
        <v>420</v>
      </c>
      <c r="B62" s="59"/>
    </row>
    <row r="63" spans="1:2">
      <c r="A63" s="60" t="s">
        <v>262</v>
      </c>
      <c r="B63" s="59"/>
    </row>
    <row r="64" spans="1:2">
      <c r="A64" s="60" t="s">
        <v>413</v>
      </c>
      <c r="B64" s="59"/>
    </row>
    <row r="65" spans="1:2">
      <c r="A65" s="60" t="s">
        <v>62</v>
      </c>
      <c r="B65" s="59"/>
    </row>
    <row r="66" spans="1:2">
      <c r="A66" s="60" t="s">
        <v>410</v>
      </c>
      <c r="B66" s="59"/>
    </row>
    <row r="67" spans="1:2">
      <c r="A67" s="60" t="s">
        <v>421</v>
      </c>
      <c r="B67" s="59"/>
    </row>
    <row r="68" spans="1:2">
      <c r="A68" s="60" t="s">
        <v>159</v>
      </c>
      <c r="B68" s="59"/>
    </row>
    <row r="69" spans="1:2">
      <c r="A69" s="60" t="s">
        <v>63</v>
      </c>
      <c r="B69" s="59"/>
    </row>
    <row r="70" spans="1:2">
      <c r="A70" s="60" t="s">
        <v>414</v>
      </c>
      <c r="B70" s="59"/>
    </row>
    <row r="71" spans="1:2">
      <c r="A71" s="60" t="s">
        <v>422</v>
      </c>
      <c r="B71" s="59"/>
    </row>
    <row r="72" spans="1:2">
      <c r="A72" s="60" t="s">
        <v>416</v>
      </c>
      <c r="B72" s="59"/>
    </row>
    <row r="73" spans="1:2">
      <c r="A73" s="60" t="s">
        <v>52</v>
      </c>
      <c r="B73" s="59"/>
    </row>
    <row r="74" spans="1:2">
      <c r="A74" s="60" t="s">
        <v>417</v>
      </c>
      <c r="B74" s="59"/>
    </row>
    <row r="75" spans="1:2">
      <c r="A75" s="60" t="s">
        <v>171</v>
      </c>
      <c r="B75" s="59"/>
    </row>
    <row r="76" spans="1:2">
      <c r="A76" s="60" t="s">
        <v>418</v>
      </c>
      <c r="B76" s="59"/>
    </row>
    <row r="77" spans="1:2">
      <c r="A77" s="60" t="s">
        <v>419</v>
      </c>
      <c r="B77" s="59"/>
    </row>
    <row r="78" spans="1:2">
      <c r="A78" s="60" t="s">
        <v>445</v>
      </c>
      <c r="B78" s="59"/>
    </row>
    <row r="79" spans="1:2">
      <c r="A79" s="60" t="s">
        <v>446</v>
      </c>
      <c r="B79" s="59"/>
    </row>
    <row r="80" spans="1:2" ht="21">
      <c r="A80" s="60" t="s">
        <v>423</v>
      </c>
      <c r="B80" s="59"/>
    </row>
    <row r="81" spans="1:2" ht="21">
      <c r="A81" s="60" t="s">
        <v>424</v>
      </c>
      <c r="B81" s="59"/>
    </row>
    <row r="82" spans="1:2">
      <c r="A82" s="60" t="s">
        <v>425</v>
      </c>
      <c r="B82" s="59"/>
    </row>
    <row r="83" spans="1:2" ht="21">
      <c r="A83" s="60" t="s">
        <v>450</v>
      </c>
      <c r="B83" s="59"/>
    </row>
    <row r="84" spans="1:2">
      <c r="A84" s="60" t="s">
        <v>426</v>
      </c>
      <c r="B84" s="59"/>
    </row>
    <row r="85" spans="1:2">
      <c r="A85" s="60" t="s">
        <v>436</v>
      </c>
      <c r="B85" s="59"/>
    </row>
    <row r="86" spans="1:2">
      <c r="A86" s="60" t="s">
        <v>451</v>
      </c>
      <c r="B86" s="59"/>
    </row>
    <row r="87" spans="1:2">
      <c r="A87" s="60" t="s">
        <v>452</v>
      </c>
      <c r="B87" s="59"/>
    </row>
    <row r="88" spans="1:2">
      <c r="A88" s="60" t="s">
        <v>157</v>
      </c>
      <c r="B88" s="59"/>
    </row>
    <row r="90" spans="1:2" ht="17.25">
      <c r="A90" s="61" t="s">
        <v>435</v>
      </c>
      <c r="B90" s="45" t="s">
        <v>345</v>
      </c>
    </row>
    <row r="91" spans="1:2">
      <c r="A91" s="60" t="s">
        <v>434</v>
      </c>
      <c r="B91" s="5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F259-84ED-469D-B2F9-AA69A017AD4B}">
  <dimension ref="B1:M58"/>
  <sheetViews>
    <sheetView showGridLines="0" workbookViewId="0">
      <pane xSplit="12" ySplit="2" topLeftCell="M35" activePane="bottomRight" state="frozen"/>
      <selection pane="topRight" activeCell="M1" sqref="M1"/>
      <selection pane="bottomLeft" activeCell="A3" sqref="A3"/>
      <selection pane="bottomRight" activeCell="B38" sqref="B38"/>
    </sheetView>
  </sheetViews>
  <sheetFormatPr defaultColWidth="9.140625" defaultRowHeight="15"/>
  <cols>
    <col min="1" max="1" width="2.85546875" style="1" customWidth="1"/>
    <col min="2" max="2" width="46.42578125" style="1" customWidth="1"/>
    <col min="3" max="3" width="8.140625" style="1" customWidth="1"/>
    <col min="4" max="4" width="12.140625" style="1" customWidth="1"/>
    <col min="5" max="5" width="7.5703125" style="1" customWidth="1"/>
    <col min="6" max="6" width="5.42578125" style="1" customWidth="1"/>
    <col min="7" max="7" width="7.5703125" style="1" customWidth="1"/>
    <col min="8" max="10" width="9.140625" style="1" customWidth="1"/>
    <col min="11" max="11" width="9.140625" style="18" customWidth="1"/>
    <col min="12" max="12" width="17.28515625" style="18" bestFit="1" customWidth="1"/>
    <col min="13" max="13" width="10.140625" style="18" customWidth="1"/>
    <col min="14" max="16384" width="9.140625" style="1"/>
  </cols>
  <sheetData>
    <row r="1" spans="2:13">
      <c r="B1" s="2" t="s">
        <v>0</v>
      </c>
      <c r="C1" s="2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9">
        <v>2024</v>
      </c>
      <c r="I1" s="19">
        <v>2025</v>
      </c>
      <c r="J1" s="19">
        <v>2026</v>
      </c>
      <c r="K1" s="19">
        <v>2027</v>
      </c>
      <c r="L1" s="19"/>
      <c r="M1" s="19"/>
    </row>
    <row r="2" spans="2:13" ht="46.5" customHeight="1">
      <c r="B2" s="5" t="s">
        <v>3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8" t="s">
        <v>240</v>
      </c>
      <c r="I2" s="8" t="s">
        <v>240</v>
      </c>
      <c r="J2" s="8" t="s">
        <v>240</v>
      </c>
      <c r="K2" s="15" t="s">
        <v>240</v>
      </c>
      <c r="L2" s="40" t="s">
        <v>345</v>
      </c>
      <c r="M2" s="40" t="s">
        <v>346</v>
      </c>
    </row>
    <row r="3" spans="2:13">
      <c r="B3" s="9" t="s">
        <v>11</v>
      </c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11" t="s">
        <v>0</v>
      </c>
      <c r="I3" s="11" t="s">
        <v>0</v>
      </c>
      <c r="J3" s="11" t="s">
        <v>0</v>
      </c>
      <c r="K3" s="16" t="s">
        <v>0</v>
      </c>
      <c r="L3" s="16"/>
      <c r="M3" s="16"/>
    </row>
    <row r="4" spans="2:13">
      <c r="B4" s="12" t="s">
        <v>20</v>
      </c>
      <c r="C4" s="12">
        <v>6</v>
      </c>
      <c r="D4" s="12" t="s">
        <v>13</v>
      </c>
      <c r="E4" s="12" t="s">
        <v>24</v>
      </c>
      <c r="F4" s="12">
        <v>20</v>
      </c>
      <c r="G4" s="12">
        <v>2037</v>
      </c>
      <c r="H4" s="17"/>
      <c r="I4" s="17"/>
      <c r="J4" s="17"/>
      <c r="K4" s="17"/>
      <c r="L4" s="17"/>
      <c r="M4" s="17"/>
    </row>
    <row r="5" spans="2:13">
      <c r="B5" s="12" t="s">
        <v>87</v>
      </c>
      <c r="C5" s="12">
        <v>2</v>
      </c>
      <c r="D5" s="12" t="s">
        <v>13</v>
      </c>
      <c r="E5" s="12" t="s">
        <v>24</v>
      </c>
      <c r="F5" s="12">
        <v>20</v>
      </c>
      <c r="G5" s="12">
        <v>2037</v>
      </c>
      <c r="H5" s="17"/>
      <c r="I5" s="17"/>
      <c r="J5" s="17"/>
      <c r="K5" s="17"/>
      <c r="L5" s="17"/>
      <c r="M5" s="17"/>
    </row>
    <row r="6" spans="2:13">
      <c r="B6" s="12" t="s">
        <v>22</v>
      </c>
      <c r="C6" s="12">
        <v>1</v>
      </c>
      <c r="D6" s="12" t="s">
        <v>13</v>
      </c>
      <c r="E6" s="12" t="s">
        <v>24</v>
      </c>
      <c r="F6" s="12">
        <v>10</v>
      </c>
      <c r="G6" s="12">
        <v>2027</v>
      </c>
      <c r="H6" s="17"/>
      <c r="I6" s="17"/>
      <c r="J6" s="17"/>
      <c r="K6" s="17">
        <v>1</v>
      </c>
      <c r="L6" s="62">
        <f>'Aanschaf nieuw materiaal'!B5</f>
        <v>0</v>
      </c>
      <c r="M6" s="42">
        <f>L6*K6</f>
        <v>0</v>
      </c>
    </row>
    <row r="7" spans="2:13">
      <c r="B7" s="12" t="s">
        <v>23</v>
      </c>
      <c r="C7" s="12">
        <v>3</v>
      </c>
      <c r="D7" s="12" t="s">
        <v>13</v>
      </c>
      <c r="E7" s="12" t="s">
        <v>24</v>
      </c>
      <c r="F7" s="12">
        <v>10</v>
      </c>
      <c r="G7" s="12">
        <v>2027</v>
      </c>
      <c r="H7" s="17"/>
      <c r="I7" s="17"/>
      <c r="J7" s="17"/>
      <c r="K7" s="17">
        <v>3</v>
      </c>
      <c r="L7" s="62">
        <f>'Aanschaf nieuw materiaal'!B6</f>
        <v>0</v>
      </c>
      <c r="M7" s="42">
        <f t="shared" ref="M7:M10" si="0">L7*K7</f>
        <v>0</v>
      </c>
    </row>
    <row r="8" spans="2:13">
      <c r="B8" s="12" t="s">
        <v>132</v>
      </c>
      <c r="C8" s="12">
        <v>1</v>
      </c>
      <c r="D8" s="12" t="s">
        <v>13</v>
      </c>
      <c r="E8" s="12" t="s">
        <v>24</v>
      </c>
      <c r="F8" s="12">
        <v>10</v>
      </c>
      <c r="G8" s="12">
        <v>2027</v>
      </c>
      <c r="H8" s="17"/>
      <c r="I8" s="17"/>
      <c r="J8" s="17"/>
      <c r="K8" s="17">
        <v>1</v>
      </c>
      <c r="L8" s="62">
        <f>'Aanschaf nieuw materiaal'!B7</f>
        <v>0</v>
      </c>
      <c r="M8" s="42">
        <f t="shared" si="0"/>
        <v>0</v>
      </c>
    </row>
    <row r="9" spans="2:13">
      <c r="B9" s="12" t="s">
        <v>229</v>
      </c>
      <c r="C9" s="12">
        <v>6</v>
      </c>
      <c r="D9" s="12" t="s">
        <v>13</v>
      </c>
      <c r="E9" s="12" t="s">
        <v>24</v>
      </c>
      <c r="F9" s="12">
        <v>10</v>
      </c>
      <c r="G9" s="12">
        <v>2027</v>
      </c>
      <c r="H9" s="17"/>
      <c r="I9" s="17"/>
      <c r="J9" s="17"/>
      <c r="K9" s="17">
        <v>6</v>
      </c>
      <c r="L9" s="62">
        <f>'Aanschaf nieuw materiaal'!B8</f>
        <v>0</v>
      </c>
      <c r="M9" s="42">
        <f t="shared" si="0"/>
        <v>0</v>
      </c>
    </row>
    <row r="10" spans="2:13">
      <c r="B10" s="12" t="s">
        <v>28</v>
      </c>
      <c r="C10" s="12">
        <v>1</v>
      </c>
      <c r="D10" s="12" t="s">
        <v>13</v>
      </c>
      <c r="E10" s="12" t="s">
        <v>24</v>
      </c>
      <c r="F10" s="12">
        <v>10</v>
      </c>
      <c r="G10" s="12">
        <v>2027</v>
      </c>
      <c r="H10" s="17"/>
      <c r="I10" s="17"/>
      <c r="J10" s="17"/>
      <c r="K10" s="17">
        <v>1</v>
      </c>
      <c r="L10" s="62">
        <f>'Aanschaf nieuw materiaal'!B10</f>
        <v>0</v>
      </c>
      <c r="M10" s="42">
        <f t="shared" si="0"/>
        <v>0</v>
      </c>
    </row>
    <row r="11" spans="2:13">
      <c r="B11" s="9" t="s">
        <v>29</v>
      </c>
      <c r="C11" s="10" t="s">
        <v>0</v>
      </c>
      <c r="D11" s="10" t="s">
        <v>0</v>
      </c>
      <c r="E11" s="10" t="s">
        <v>0</v>
      </c>
      <c r="F11" s="10" t="s">
        <v>0</v>
      </c>
      <c r="G11" s="10" t="s">
        <v>0</v>
      </c>
      <c r="H11" s="11" t="s">
        <v>0</v>
      </c>
      <c r="I11" s="11" t="s">
        <v>0</v>
      </c>
      <c r="J11" s="11" t="s">
        <v>0</v>
      </c>
      <c r="K11" s="16" t="s">
        <v>0</v>
      </c>
      <c r="L11" s="16">
        <v>1</v>
      </c>
      <c r="M11" s="16"/>
    </row>
    <row r="12" spans="2:13">
      <c r="B12" s="12" t="s">
        <v>30</v>
      </c>
      <c r="C12" s="12">
        <v>1</v>
      </c>
      <c r="D12" s="12" t="s">
        <v>13</v>
      </c>
      <c r="E12" s="12" t="s">
        <v>24</v>
      </c>
      <c r="F12" s="12">
        <v>20</v>
      </c>
      <c r="G12" s="12">
        <v>2037</v>
      </c>
      <c r="H12" s="17"/>
      <c r="I12" s="17"/>
      <c r="J12" s="17"/>
      <c r="K12" s="17"/>
      <c r="L12" s="17"/>
      <c r="M12" s="17"/>
    </row>
    <row r="13" spans="2:13">
      <c r="B13" s="12" t="s">
        <v>31</v>
      </c>
      <c r="C13" s="12">
        <v>1</v>
      </c>
      <c r="D13" s="12" t="s">
        <v>13</v>
      </c>
      <c r="E13" s="12" t="s">
        <v>24</v>
      </c>
      <c r="F13" s="12">
        <v>20</v>
      </c>
      <c r="G13" s="12">
        <v>2037</v>
      </c>
      <c r="H13" s="17"/>
      <c r="I13" s="17"/>
      <c r="J13" s="17"/>
      <c r="K13" s="17"/>
      <c r="L13" s="17"/>
      <c r="M13" s="17"/>
    </row>
    <row r="14" spans="2:13" ht="21">
      <c r="B14" s="12" t="s">
        <v>33</v>
      </c>
      <c r="C14" s="12">
        <v>6</v>
      </c>
      <c r="D14" s="12" t="s">
        <v>13</v>
      </c>
      <c r="E14" s="12" t="s">
        <v>24</v>
      </c>
      <c r="F14" s="12">
        <v>20</v>
      </c>
      <c r="G14" s="12">
        <v>2037</v>
      </c>
      <c r="H14" s="17"/>
      <c r="I14" s="17"/>
      <c r="J14" s="17"/>
      <c r="K14" s="17"/>
      <c r="L14" s="17"/>
      <c r="M14" s="17"/>
    </row>
    <row r="15" spans="2:13">
      <c r="B15" s="9" t="s">
        <v>34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0</v>
      </c>
      <c r="H15" s="11" t="s">
        <v>0</v>
      </c>
      <c r="I15" s="11" t="s">
        <v>0</v>
      </c>
      <c r="J15" s="11" t="s">
        <v>0</v>
      </c>
      <c r="K15" s="16" t="s">
        <v>0</v>
      </c>
      <c r="L15" s="16"/>
      <c r="M15" s="16"/>
    </row>
    <row r="16" spans="2:13" ht="21">
      <c r="B16" s="12" t="s">
        <v>135</v>
      </c>
      <c r="C16" s="12">
        <v>4</v>
      </c>
      <c r="D16" s="12" t="s">
        <v>13</v>
      </c>
      <c r="E16" s="12" t="s">
        <v>24</v>
      </c>
      <c r="F16" s="12">
        <v>30</v>
      </c>
      <c r="G16" s="12">
        <v>2047</v>
      </c>
      <c r="H16" s="17"/>
      <c r="I16" s="17"/>
      <c r="J16" s="17"/>
      <c r="K16" s="17"/>
      <c r="L16" s="17"/>
      <c r="M16" s="17"/>
    </row>
    <row r="17" spans="2:13">
      <c r="B17" s="12" t="s">
        <v>89</v>
      </c>
      <c r="C17" s="12">
        <v>3</v>
      </c>
      <c r="D17" s="12" t="s">
        <v>13</v>
      </c>
      <c r="E17" s="12" t="s">
        <v>24</v>
      </c>
      <c r="F17" s="12">
        <v>30</v>
      </c>
      <c r="G17" s="12">
        <v>2047</v>
      </c>
      <c r="H17" s="17"/>
      <c r="I17" s="17"/>
      <c r="J17" s="17"/>
      <c r="K17" s="17"/>
      <c r="L17" s="17"/>
      <c r="M17" s="17"/>
    </row>
    <row r="18" spans="2:13">
      <c r="B18" s="12" t="s">
        <v>207</v>
      </c>
      <c r="C18" s="12">
        <v>3</v>
      </c>
      <c r="D18" s="12" t="s">
        <v>13</v>
      </c>
      <c r="E18" s="12" t="s">
        <v>24</v>
      </c>
      <c r="F18" s="12">
        <v>15</v>
      </c>
      <c r="G18" s="12">
        <v>2032</v>
      </c>
      <c r="H18" s="17"/>
      <c r="I18" s="17"/>
      <c r="J18" s="17"/>
      <c r="K18" s="17"/>
      <c r="L18" s="17"/>
      <c r="M18" s="17"/>
    </row>
    <row r="19" spans="2:13">
      <c r="B19" s="12" t="s">
        <v>90</v>
      </c>
      <c r="C19" s="12">
        <v>2</v>
      </c>
      <c r="D19" s="12" t="s">
        <v>13</v>
      </c>
      <c r="E19" s="12" t="s">
        <v>24</v>
      </c>
      <c r="F19" s="12">
        <v>15</v>
      </c>
      <c r="G19" s="12">
        <v>2032</v>
      </c>
      <c r="H19" s="17"/>
      <c r="I19" s="17"/>
      <c r="J19" s="17"/>
      <c r="K19" s="17"/>
      <c r="L19" s="17"/>
      <c r="M19" s="17"/>
    </row>
    <row r="20" spans="2:13">
      <c r="B20" s="12" t="s">
        <v>106</v>
      </c>
      <c r="C20" s="12">
        <v>2</v>
      </c>
      <c r="D20" s="12" t="s">
        <v>13</v>
      </c>
      <c r="E20" s="12" t="s">
        <v>24</v>
      </c>
      <c r="F20" s="12">
        <v>30</v>
      </c>
      <c r="G20" s="12">
        <v>2047</v>
      </c>
      <c r="H20" s="17"/>
      <c r="I20" s="17"/>
      <c r="J20" s="17"/>
      <c r="K20" s="17"/>
      <c r="L20" s="17"/>
      <c r="M20" s="17"/>
    </row>
    <row r="21" spans="2:13">
      <c r="B21" s="12" t="s">
        <v>137</v>
      </c>
      <c r="C21" s="12">
        <v>2</v>
      </c>
      <c r="D21" s="12" t="s">
        <v>13</v>
      </c>
      <c r="E21" s="12" t="s">
        <v>24</v>
      </c>
      <c r="F21" s="12">
        <v>15</v>
      </c>
      <c r="G21" s="12">
        <v>2032</v>
      </c>
      <c r="H21" s="17"/>
      <c r="I21" s="17"/>
      <c r="J21" s="17"/>
      <c r="K21" s="17"/>
      <c r="L21" s="17"/>
      <c r="M21" s="17"/>
    </row>
    <row r="22" spans="2:13">
      <c r="B22" s="12" t="s">
        <v>91</v>
      </c>
      <c r="C22" s="12">
        <v>2</v>
      </c>
      <c r="D22" s="12" t="s">
        <v>13</v>
      </c>
      <c r="E22" s="12" t="s">
        <v>24</v>
      </c>
      <c r="F22" s="12">
        <v>15</v>
      </c>
      <c r="G22" s="12">
        <v>2032</v>
      </c>
      <c r="H22" s="17"/>
      <c r="I22" s="17"/>
      <c r="J22" s="17"/>
      <c r="K22" s="17"/>
      <c r="L22" s="17"/>
      <c r="M22" s="17"/>
    </row>
    <row r="23" spans="2:13">
      <c r="B23" s="12" t="s">
        <v>230</v>
      </c>
      <c r="C23" s="12">
        <v>4</v>
      </c>
      <c r="D23" s="12" t="s">
        <v>13</v>
      </c>
      <c r="E23" s="12" t="s">
        <v>24</v>
      </c>
      <c r="F23" s="12">
        <v>5</v>
      </c>
      <c r="G23" s="12">
        <v>2022</v>
      </c>
      <c r="H23" s="17"/>
      <c r="I23" s="17"/>
      <c r="J23" s="17"/>
      <c r="K23" s="17">
        <v>4</v>
      </c>
      <c r="L23" s="62">
        <f>'Aanschaf nieuw materiaal'!B33</f>
        <v>0</v>
      </c>
      <c r="M23" s="42">
        <f t="shared" ref="M23" si="1">L23*K23</f>
        <v>0</v>
      </c>
    </row>
    <row r="24" spans="2:13">
      <c r="B24" s="12" t="s">
        <v>42</v>
      </c>
      <c r="C24" s="12">
        <v>2</v>
      </c>
      <c r="D24" s="12" t="s">
        <v>13</v>
      </c>
      <c r="E24" s="12" t="s">
        <v>24</v>
      </c>
      <c r="F24" s="12">
        <v>20</v>
      </c>
      <c r="G24" s="12">
        <v>2037</v>
      </c>
      <c r="H24" s="17"/>
      <c r="I24" s="17"/>
      <c r="J24" s="17"/>
      <c r="K24" s="17"/>
      <c r="L24" s="17"/>
      <c r="M24" s="17"/>
    </row>
    <row r="25" spans="2:13">
      <c r="B25" s="12" t="s">
        <v>75</v>
      </c>
      <c r="C25" s="12">
        <v>2</v>
      </c>
      <c r="D25" s="12" t="s">
        <v>13</v>
      </c>
      <c r="E25" s="12" t="s">
        <v>24</v>
      </c>
      <c r="F25" s="12">
        <v>15</v>
      </c>
      <c r="G25" s="12">
        <v>2032</v>
      </c>
      <c r="H25" s="17"/>
      <c r="I25" s="17"/>
      <c r="J25" s="17"/>
      <c r="K25" s="17"/>
      <c r="L25" s="17"/>
      <c r="M25" s="17"/>
    </row>
    <row r="26" spans="2:13">
      <c r="B26" s="29" t="s">
        <v>43</v>
      </c>
      <c r="C26" s="10" t="s">
        <v>0</v>
      </c>
      <c r="D26" s="10" t="s">
        <v>0</v>
      </c>
      <c r="E26" s="10" t="s">
        <v>0</v>
      </c>
      <c r="F26" s="10" t="s">
        <v>0</v>
      </c>
      <c r="G26" s="10" t="s">
        <v>0</v>
      </c>
      <c r="H26" s="11" t="s">
        <v>0</v>
      </c>
      <c r="I26" s="11" t="s">
        <v>0</v>
      </c>
      <c r="J26" s="11" t="s">
        <v>0</v>
      </c>
      <c r="K26" s="16" t="s">
        <v>0</v>
      </c>
      <c r="L26" s="16"/>
      <c r="M26" s="16"/>
    </row>
    <row r="27" spans="2:13">
      <c r="B27" s="20" t="s">
        <v>343</v>
      </c>
      <c r="C27" s="12">
        <v>1</v>
      </c>
      <c r="D27" s="12" t="s">
        <v>13</v>
      </c>
      <c r="E27" s="12" t="s">
        <v>24</v>
      </c>
      <c r="F27" s="12">
        <v>10</v>
      </c>
      <c r="G27" s="12">
        <v>2027</v>
      </c>
      <c r="H27" s="17"/>
      <c r="I27" s="17"/>
      <c r="J27" s="17"/>
      <c r="K27" s="17">
        <v>1</v>
      </c>
      <c r="L27" s="62">
        <f>'Aanschaf nieuw materiaal'!B54</f>
        <v>0</v>
      </c>
      <c r="M27" s="42">
        <f t="shared" ref="M27:M29" si="2">L27*K27</f>
        <v>0</v>
      </c>
    </row>
    <row r="28" spans="2:13">
      <c r="B28" s="20" t="s">
        <v>344</v>
      </c>
      <c r="C28" s="12">
        <v>1</v>
      </c>
      <c r="D28" s="12" t="s">
        <v>13</v>
      </c>
      <c r="E28" s="12" t="s">
        <v>24</v>
      </c>
      <c r="F28" s="12">
        <v>10</v>
      </c>
      <c r="G28" s="12">
        <v>2027</v>
      </c>
      <c r="H28" s="17"/>
      <c r="I28" s="17"/>
      <c r="J28" s="17"/>
      <c r="K28" s="17">
        <v>1</v>
      </c>
      <c r="L28" s="62">
        <f>'Aanschaf nieuw materiaal'!B55</f>
        <v>0</v>
      </c>
      <c r="M28" s="42">
        <f t="shared" si="2"/>
        <v>0</v>
      </c>
    </row>
    <row r="29" spans="2:13">
      <c r="B29" s="12" t="s">
        <v>145</v>
      </c>
      <c r="C29" s="12">
        <v>2</v>
      </c>
      <c r="D29" s="12" t="s">
        <v>48</v>
      </c>
      <c r="E29" s="12" t="s">
        <v>24</v>
      </c>
      <c r="F29" s="12">
        <v>10</v>
      </c>
      <c r="G29" s="12">
        <v>2027</v>
      </c>
      <c r="H29" s="17"/>
      <c r="I29" s="17"/>
      <c r="J29" s="17"/>
      <c r="K29" s="17">
        <v>2</v>
      </c>
      <c r="L29" s="62">
        <f>'Aanschaf nieuw materiaal'!B56</f>
        <v>0</v>
      </c>
      <c r="M29" s="42">
        <f t="shared" si="2"/>
        <v>0</v>
      </c>
    </row>
    <row r="30" spans="2:13">
      <c r="B30" s="12" t="s">
        <v>52</v>
      </c>
      <c r="C30" s="12">
        <v>2</v>
      </c>
      <c r="D30" s="12" t="s">
        <v>13</v>
      </c>
      <c r="E30" s="12" t="s">
        <v>24</v>
      </c>
      <c r="F30" s="12">
        <v>15</v>
      </c>
      <c r="G30" s="12">
        <v>2032</v>
      </c>
      <c r="H30" s="17"/>
      <c r="I30" s="17"/>
      <c r="J30" s="17"/>
      <c r="K30" s="17"/>
      <c r="L30" s="17"/>
      <c r="M30" s="17"/>
    </row>
    <row r="31" spans="2:13">
      <c r="B31" s="12" t="s">
        <v>54</v>
      </c>
      <c r="C31" s="12">
        <v>4</v>
      </c>
      <c r="D31" s="12" t="s">
        <v>13</v>
      </c>
      <c r="E31" s="12" t="s">
        <v>24</v>
      </c>
      <c r="F31" s="12">
        <v>15</v>
      </c>
      <c r="G31" s="12">
        <v>2032</v>
      </c>
      <c r="H31" s="17"/>
      <c r="I31" s="17"/>
      <c r="J31" s="17"/>
      <c r="K31" s="17"/>
      <c r="L31" s="17"/>
      <c r="M31" s="17"/>
    </row>
    <row r="32" spans="2:13">
      <c r="B32" s="12" t="s">
        <v>55</v>
      </c>
      <c r="C32" s="12">
        <v>12</v>
      </c>
      <c r="D32" s="12" t="s">
        <v>13</v>
      </c>
      <c r="E32" s="12" t="s">
        <v>24</v>
      </c>
      <c r="F32" s="12">
        <v>8</v>
      </c>
      <c r="G32" s="12">
        <v>2025</v>
      </c>
      <c r="H32" s="17"/>
      <c r="I32" s="17">
        <v>12</v>
      </c>
      <c r="J32" s="17"/>
      <c r="K32" s="17"/>
      <c r="L32" s="62">
        <f>'Aanschaf nieuw materiaal'!B57</f>
        <v>0</v>
      </c>
      <c r="M32" s="42">
        <f>I32*L32</f>
        <v>0</v>
      </c>
    </row>
    <row r="33" spans="2:13">
      <c r="B33" s="12" t="s">
        <v>57</v>
      </c>
      <c r="C33" s="12">
        <v>1</v>
      </c>
      <c r="D33" s="12" t="s">
        <v>13</v>
      </c>
      <c r="E33" s="12" t="s">
        <v>24</v>
      </c>
      <c r="F33" s="12">
        <v>20</v>
      </c>
      <c r="G33" s="12">
        <v>2037</v>
      </c>
      <c r="H33" s="17"/>
      <c r="I33" s="17"/>
      <c r="J33" s="17"/>
      <c r="K33" s="17"/>
      <c r="L33" s="17"/>
      <c r="M33" s="17"/>
    </row>
    <row r="34" spans="2:13">
      <c r="B34" s="12" t="s">
        <v>58</v>
      </c>
      <c r="C34" s="12">
        <v>2</v>
      </c>
      <c r="D34" s="12" t="s">
        <v>13</v>
      </c>
      <c r="E34" s="12" t="s">
        <v>24</v>
      </c>
      <c r="F34" s="12">
        <v>8</v>
      </c>
      <c r="G34" s="12">
        <v>2025</v>
      </c>
      <c r="H34" s="17"/>
      <c r="I34" s="17">
        <v>2</v>
      </c>
      <c r="J34" s="17"/>
      <c r="K34" s="17"/>
      <c r="L34" s="62">
        <f>'Aanschaf nieuw materiaal'!B60</f>
        <v>0</v>
      </c>
      <c r="M34" s="42">
        <f>I34*L34</f>
        <v>0</v>
      </c>
    </row>
    <row r="35" spans="2:13" ht="21">
      <c r="B35" s="12" t="s">
        <v>59</v>
      </c>
      <c r="C35" s="12">
        <v>1</v>
      </c>
      <c r="D35" s="12" t="s">
        <v>13</v>
      </c>
      <c r="E35" s="12" t="s">
        <v>24</v>
      </c>
      <c r="F35" s="12">
        <v>20</v>
      </c>
      <c r="G35" s="12">
        <v>2037</v>
      </c>
      <c r="H35" s="17"/>
      <c r="I35" s="17"/>
      <c r="J35" s="17"/>
      <c r="K35" s="17"/>
      <c r="L35" s="17"/>
      <c r="M35" s="42"/>
    </row>
    <row r="36" spans="2:13">
      <c r="B36" s="12" t="s">
        <v>210</v>
      </c>
      <c r="C36" s="12">
        <v>2</v>
      </c>
      <c r="D36" s="12" t="s">
        <v>13</v>
      </c>
      <c r="E36" s="12" t="s">
        <v>53</v>
      </c>
      <c r="F36" s="12">
        <v>8</v>
      </c>
      <c r="G36" s="12">
        <v>2027</v>
      </c>
      <c r="H36" s="17"/>
      <c r="I36" s="17"/>
      <c r="J36" s="17"/>
      <c r="K36" s="17">
        <v>2</v>
      </c>
      <c r="L36" s="62">
        <f>'Aanschaf nieuw materiaal'!B64</f>
        <v>0</v>
      </c>
      <c r="M36" s="42">
        <f>K36*L36</f>
        <v>0</v>
      </c>
    </row>
    <row r="37" spans="2:13">
      <c r="B37" s="12" t="s">
        <v>62</v>
      </c>
      <c r="C37" s="12">
        <v>2</v>
      </c>
      <c r="D37" s="12" t="s">
        <v>13</v>
      </c>
      <c r="E37" s="12" t="s">
        <v>24</v>
      </c>
      <c r="F37" s="12">
        <v>10</v>
      </c>
      <c r="G37" s="12">
        <v>2027</v>
      </c>
      <c r="H37" s="17"/>
      <c r="I37" s="17"/>
      <c r="J37" s="17"/>
      <c r="K37" s="17">
        <v>2</v>
      </c>
      <c r="L37" s="62">
        <f>'Aanschaf nieuw materiaal'!B65</f>
        <v>0</v>
      </c>
      <c r="M37" s="42">
        <f>K37*L37</f>
        <v>0</v>
      </c>
    </row>
    <row r="38" spans="2:13">
      <c r="B38" s="12" t="s">
        <v>63</v>
      </c>
      <c r="C38" s="12">
        <v>2</v>
      </c>
      <c r="D38" s="12" t="s">
        <v>13</v>
      </c>
      <c r="E38" s="12" t="s">
        <v>24</v>
      </c>
      <c r="F38" s="12">
        <v>15</v>
      </c>
      <c r="G38" s="12">
        <v>2032</v>
      </c>
      <c r="H38" s="17"/>
      <c r="I38" s="17"/>
      <c r="J38" s="17"/>
      <c r="K38" s="17"/>
      <c r="L38" s="17"/>
      <c r="M38" s="17"/>
    </row>
    <row r="39" spans="2:13">
      <c r="B39" s="12" t="s">
        <v>149</v>
      </c>
      <c r="C39" s="12">
        <v>6</v>
      </c>
      <c r="D39" s="12" t="s">
        <v>13</v>
      </c>
      <c r="E39" s="12" t="s">
        <v>24</v>
      </c>
      <c r="F39" s="12">
        <v>10</v>
      </c>
      <c r="G39" s="12">
        <v>2027</v>
      </c>
      <c r="H39" s="17"/>
      <c r="I39" s="17"/>
      <c r="J39" s="17"/>
      <c r="K39" s="17">
        <v>6</v>
      </c>
      <c r="L39" s="62">
        <f>'Aanschaf nieuw materiaal'!B66</f>
        <v>0</v>
      </c>
      <c r="M39" s="42">
        <f>K39*L39</f>
        <v>0</v>
      </c>
    </row>
    <row r="40" spans="2:13">
      <c r="B40" s="12" t="s">
        <v>159</v>
      </c>
      <c r="C40" s="12">
        <v>8</v>
      </c>
      <c r="D40" s="12" t="s">
        <v>13</v>
      </c>
      <c r="E40" s="12" t="s">
        <v>24</v>
      </c>
      <c r="F40" s="12">
        <v>10</v>
      </c>
      <c r="G40" s="12">
        <v>2027</v>
      </c>
      <c r="H40" s="17"/>
      <c r="I40" s="17"/>
      <c r="J40" s="17"/>
      <c r="K40" s="17">
        <v>8</v>
      </c>
      <c r="L40" s="62">
        <f>'Aanschaf nieuw materiaal'!B68</f>
        <v>0</v>
      </c>
      <c r="M40" s="42">
        <f>K40*L40</f>
        <v>0</v>
      </c>
    </row>
    <row r="41" spans="2:13">
      <c r="B41" s="12" t="s">
        <v>231</v>
      </c>
      <c r="C41" s="12">
        <v>1</v>
      </c>
      <c r="D41" s="12" t="s">
        <v>13</v>
      </c>
      <c r="E41" s="12" t="s">
        <v>24</v>
      </c>
      <c r="F41" s="12">
        <v>20</v>
      </c>
      <c r="G41" s="12">
        <v>2037</v>
      </c>
      <c r="H41" s="17"/>
      <c r="I41" s="17"/>
      <c r="J41" s="17"/>
      <c r="K41" s="17"/>
      <c r="L41" s="17"/>
      <c r="M41" s="17"/>
    </row>
    <row r="42" spans="2:13">
      <c r="B42" s="12" t="s">
        <v>232</v>
      </c>
      <c r="C42" s="12">
        <v>2</v>
      </c>
      <c r="D42" s="12" t="s">
        <v>13</v>
      </c>
      <c r="E42" s="12" t="s">
        <v>24</v>
      </c>
      <c r="F42" s="12">
        <v>20</v>
      </c>
      <c r="G42" s="12">
        <v>2037</v>
      </c>
      <c r="H42" s="17"/>
      <c r="I42" s="17"/>
      <c r="J42" s="17"/>
      <c r="K42" s="17"/>
      <c r="L42" s="17"/>
      <c r="M42" s="17"/>
    </row>
    <row r="43" spans="2:13">
      <c r="B43" s="12" t="s">
        <v>97</v>
      </c>
      <c r="C43" s="12">
        <v>1</v>
      </c>
      <c r="D43" s="12" t="s">
        <v>13</v>
      </c>
      <c r="E43" s="12" t="s">
        <v>24</v>
      </c>
      <c r="F43" s="12">
        <v>20</v>
      </c>
      <c r="G43" s="12">
        <v>2037</v>
      </c>
      <c r="H43" s="17"/>
      <c r="I43" s="17"/>
      <c r="J43" s="17"/>
      <c r="K43" s="17"/>
      <c r="L43" s="17"/>
      <c r="M43" s="17"/>
    </row>
    <row r="44" spans="2:13">
      <c r="B44" s="12" t="s">
        <v>233</v>
      </c>
      <c r="C44" s="12">
        <v>2</v>
      </c>
      <c r="D44" s="12" t="s">
        <v>13</v>
      </c>
      <c r="E44" s="12" t="s">
        <v>24</v>
      </c>
      <c r="F44" s="12">
        <v>20</v>
      </c>
      <c r="G44" s="12">
        <v>2037</v>
      </c>
      <c r="H44" s="17"/>
      <c r="I44" s="17"/>
      <c r="J44" s="17"/>
      <c r="K44" s="17"/>
      <c r="L44" s="17"/>
      <c r="M44" s="17"/>
    </row>
    <row r="45" spans="2:13">
      <c r="B45" s="12" t="s">
        <v>67</v>
      </c>
      <c r="C45" s="12">
        <v>1</v>
      </c>
      <c r="D45" s="12" t="s">
        <v>13</v>
      </c>
      <c r="E45" s="12" t="s">
        <v>24</v>
      </c>
      <c r="F45" s="12">
        <v>20</v>
      </c>
      <c r="G45" s="12">
        <v>2037</v>
      </c>
      <c r="H45" s="17"/>
      <c r="I45" s="17"/>
      <c r="J45" s="17"/>
      <c r="K45" s="17"/>
      <c r="L45" s="17"/>
      <c r="M45" s="17"/>
    </row>
    <row r="46" spans="2:13">
      <c r="B46" s="12" t="s">
        <v>100</v>
      </c>
      <c r="C46" s="12">
        <v>1</v>
      </c>
      <c r="D46" s="12" t="s">
        <v>13</v>
      </c>
      <c r="E46" s="12" t="s">
        <v>24</v>
      </c>
      <c r="F46" s="12">
        <v>20</v>
      </c>
      <c r="G46" s="12">
        <v>2037</v>
      </c>
      <c r="H46" s="17"/>
      <c r="I46" s="17"/>
      <c r="J46" s="17"/>
      <c r="K46" s="17"/>
      <c r="L46" s="17"/>
      <c r="M46" s="17"/>
    </row>
    <row r="47" spans="2:13">
      <c r="B47" s="12" t="s">
        <v>234</v>
      </c>
      <c r="C47" s="12">
        <v>1</v>
      </c>
      <c r="D47" s="12" t="s">
        <v>13</v>
      </c>
      <c r="E47" s="12" t="s">
        <v>24</v>
      </c>
      <c r="F47" s="12">
        <v>20</v>
      </c>
      <c r="G47" s="12">
        <v>2037</v>
      </c>
      <c r="H47" s="17"/>
      <c r="I47" s="17"/>
      <c r="J47" s="17"/>
      <c r="K47" s="17"/>
      <c r="L47" s="17"/>
      <c r="M47" s="17"/>
    </row>
    <row r="48" spans="2:13">
      <c r="B48" s="9" t="s">
        <v>68</v>
      </c>
      <c r="C48" s="10" t="s">
        <v>0</v>
      </c>
      <c r="D48" s="10" t="s">
        <v>0</v>
      </c>
      <c r="E48" s="10" t="s">
        <v>0</v>
      </c>
      <c r="F48" s="10" t="s">
        <v>0</v>
      </c>
      <c r="G48" s="10" t="s">
        <v>0</v>
      </c>
      <c r="H48" s="11" t="s">
        <v>0</v>
      </c>
      <c r="I48" s="11" t="s">
        <v>0</v>
      </c>
      <c r="J48" s="11" t="s">
        <v>0</v>
      </c>
      <c r="K48" s="16" t="s">
        <v>0</v>
      </c>
      <c r="L48" s="16"/>
      <c r="M48" s="16"/>
    </row>
    <row r="49" spans="2:13">
      <c r="B49" s="12" t="s">
        <v>235</v>
      </c>
      <c r="C49" s="12">
        <v>1</v>
      </c>
      <c r="D49" s="12" t="s">
        <v>61</v>
      </c>
      <c r="E49" s="12" t="s">
        <v>24</v>
      </c>
      <c r="F49" s="12">
        <v>20</v>
      </c>
      <c r="G49" s="12">
        <v>2037</v>
      </c>
      <c r="H49" s="17"/>
      <c r="I49" s="17"/>
      <c r="J49" s="17"/>
      <c r="K49" s="17"/>
      <c r="L49" s="17"/>
      <c r="M49" s="17"/>
    </row>
    <row r="50" spans="2:13">
      <c r="B50" s="12" t="s">
        <v>120</v>
      </c>
      <c r="C50" s="12">
        <v>1</v>
      </c>
      <c r="D50" s="12" t="s">
        <v>61</v>
      </c>
      <c r="E50" s="12" t="s">
        <v>24</v>
      </c>
      <c r="F50" s="12">
        <v>10</v>
      </c>
      <c r="G50" s="12">
        <v>2027</v>
      </c>
      <c r="H50" s="17"/>
      <c r="I50" s="17"/>
      <c r="J50" s="17"/>
      <c r="K50" s="17">
        <v>1</v>
      </c>
      <c r="L50" s="62"/>
      <c r="M50" s="42">
        <f>K50*L50</f>
        <v>0</v>
      </c>
    </row>
    <row r="51" spans="2:13">
      <c r="B51" s="12" t="s">
        <v>122</v>
      </c>
      <c r="C51" s="12">
        <v>1</v>
      </c>
      <c r="D51" s="12" t="s">
        <v>61</v>
      </c>
      <c r="E51" s="12" t="s">
        <v>24</v>
      </c>
      <c r="F51" s="12">
        <v>10</v>
      </c>
      <c r="G51" s="12">
        <v>2027</v>
      </c>
      <c r="H51" s="17"/>
      <c r="I51" s="17"/>
      <c r="J51" s="17"/>
      <c r="K51" s="17">
        <v>1</v>
      </c>
      <c r="L51" s="62"/>
      <c r="M51" s="42">
        <f t="shared" ref="M51:M52" si="3">K51*L51</f>
        <v>0</v>
      </c>
    </row>
    <row r="52" spans="2:13">
      <c r="B52" s="12" t="s">
        <v>124</v>
      </c>
      <c r="C52" s="12">
        <v>1</v>
      </c>
      <c r="D52" s="12" t="s">
        <v>61</v>
      </c>
      <c r="E52" s="12" t="s">
        <v>24</v>
      </c>
      <c r="F52" s="12">
        <v>10</v>
      </c>
      <c r="G52" s="12">
        <v>2027</v>
      </c>
      <c r="H52" s="17"/>
      <c r="I52" s="17"/>
      <c r="J52" s="17"/>
      <c r="K52" s="17">
        <v>1</v>
      </c>
      <c r="L52" s="62"/>
      <c r="M52" s="42">
        <f t="shared" si="3"/>
        <v>0</v>
      </c>
    </row>
    <row r="53" spans="2:13">
      <c r="B53" s="12" t="s">
        <v>236</v>
      </c>
      <c r="C53" s="12">
        <v>1</v>
      </c>
      <c r="D53" s="12" t="s">
        <v>61</v>
      </c>
      <c r="E53" s="12" t="s">
        <v>24</v>
      </c>
      <c r="F53" s="12">
        <v>20</v>
      </c>
      <c r="G53" s="12">
        <v>2037</v>
      </c>
      <c r="H53" s="17"/>
      <c r="I53" s="17"/>
      <c r="J53" s="17"/>
      <c r="K53" s="17"/>
      <c r="L53" s="17"/>
      <c r="M53" s="17"/>
    </row>
    <row r="54" spans="2:13">
      <c r="B54" s="12" t="s">
        <v>237</v>
      </c>
      <c r="C54" s="12">
        <v>1</v>
      </c>
      <c r="D54" s="12" t="s">
        <v>61</v>
      </c>
      <c r="E54" s="12" t="s">
        <v>24</v>
      </c>
      <c r="F54" s="12">
        <v>0</v>
      </c>
      <c r="G54" s="12">
        <v>2017</v>
      </c>
      <c r="H54" s="17"/>
      <c r="I54" s="17"/>
      <c r="J54" s="17"/>
      <c r="K54" s="17"/>
      <c r="L54" s="17"/>
      <c r="M54" s="17"/>
    </row>
    <row r="55" spans="2:13">
      <c r="B55" s="12" t="s">
        <v>238</v>
      </c>
      <c r="C55" s="12">
        <v>2</v>
      </c>
      <c r="D55" s="12" t="s">
        <v>61</v>
      </c>
      <c r="E55" s="12" t="s">
        <v>24</v>
      </c>
      <c r="F55" s="12">
        <v>0</v>
      </c>
      <c r="G55" s="12">
        <v>2017</v>
      </c>
      <c r="H55" s="17"/>
      <c r="I55" s="17"/>
      <c r="J55" s="17"/>
      <c r="K55" s="17"/>
      <c r="L55" s="17"/>
      <c r="M55" s="17"/>
    </row>
    <row r="56" spans="2:13">
      <c r="B56" s="12" t="s">
        <v>239</v>
      </c>
      <c r="C56" s="12">
        <v>1</v>
      </c>
      <c r="D56" s="12" t="s">
        <v>61</v>
      </c>
      <c r="E56" s="12" t="s">
        <v>24</v>
      </c>
      <c r="F56" s="12">
        <v>0</v>
      </c>
      <c r="G56" s="12">
        <v>2017</v>
      </c>
      <c r="H56" s="17"/>
      <c r="I56" s="17"/>
      <c r="J56" s="17"/>
      <c r="K56" s="17"/>
      <c r="L56" s="17"/>
      <c r="M56" s="17"/>
    </row>
    <row r="57" spans="2:13" ht="17.100000000000001" customHeight="1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12" t="s">
        <v>354</v>
      </c>
      <c r="M57" s="42">
        <f>SUM(M4:M56)</f>
        <v>0</v>
      </c>
    </row>
    <row r="58" spans="2:13" ht="0" hidden="1" customHeight="1"/>
  </sheetData>
  <sheetProtection algorithmName="SHA-512" hashValue="3TbEtSwfO3vKKOURx+pI6iav2FyI1oCc5p4FhGvlYz1Udj0ooCokvjRjIao8Wi6Nu5NE1NbckPrQFfg8tqxP+g==" saltValue="kwlyeD3EJTmAjxI/Tn44ZQ==" spinCount="100000" sheet="1" formatCells="0" formatColumns="0" formatRows="0" insertColumns="0" insertRows="0" insertHyperlinks="0" deleteColumns="0" deleteRows="0" sort="0" autoFilter="0" pivotTables="0"/>
  <mergeCells count="1">
    <mergeCell ref="B57:K57"/>
  </mergeCells>
  <pageMargins left="0" right="0" top="0" bottom="0" header="0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2E0BE-C0C0-4E50-963B-D095D75C29F5}">
  <dimension ref="B1:M112"/>
  <sheetViews>
    <sheetView showGridLines="0" zoomScaleNormal="10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F7" sqref="F7"/>
    </sheetView>
  </sheetViews>
  <sheetFormatPr defaultColWidth="9.140625" defaultRowHeight="15"/>
  <cols>
    <col min="1" max="1" width="2.85546875" style="1" customWidth="1"/>
    <col min="2" max="2" width="46.42578125" style="1" customWidth="1"/>
    <col min="3" max="3" width="8.140625" style="1" customWidth="1"/>
    <col min="4" max="4" width="19.7109375" style="1" customWidth="1"/>
    <col min="5" max="5" width="7.5703125" style="1" customWidth="1"/>
    <col min="6" max="6" width="5.42578125" style="1" customWidth="1"/>
    <col min="7" max="7" width="7.5703125" style="1" customWidth="1"/>
    <col min="8" max="11" width="9.140625" style="1" customWidth="1"/>
    <col min="12" max="12" width="12.140625" style="1" customWidth="1"/>
    <col min="13" max="13" width="14.28515625" style="1" customWidth="1"/>
    <col min="14" max="16384" width="9.140625" style="1"/>
  </cols>
  <sheetData>
    <row r="1" spans="2:13">
      <c r="B1" s="22" t="s">
        <v>249</v>
      </c>
      <c r="C1" s="2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>
        <v>2024</v>
      </c>
      <c r="I1" s="4">
        <v>2025</v>
      </c>
      <c r="J1" s="4">
        <v>2026</v>
      </c>
      <c r="K1" s="4">
        <v>2027</v>
      </c>
      <c r="L1" s="4"/>
      <c r="M1" s="4"/>
    </row>
    <row r="2" spans="2:13" ht="34.5">
      <c r="B2" s="5" t="s">
        <v>3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23" t="s">
        <v>243</v>
      </c>
      <c r="I2" s="23" t="s">
        <v>243</v>
      </c>
      <c r="J2" s="23" t="s">
        <v>243</v>
      </c>
      <c r="K2" s="23" t="s">
        <v>243</v>
      </c>
      <c r="L2" s="23" t="s">
        <v>345</v>
      </c>
      <c r="M2" s="23" t="s">
        <v>346</v>
      </c>
    </row>
    <row r="3" spans="2:13">
      <c r="B3" s="9" t="s">
        <v>11</v>
      </c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/>
      <c r="M3" s="11"/>
    </row>
    <row r="4" spans="2:13">
      <c r="B4" s="12" t="s">
        <v>81</v>
      </c>
      <c r="C4" s="12">
        <v>1</v>
      </c>
      <c r="D4" s="20" t="s">
        <v>256</v>
      </c>
      <c r="E4" s="12" t="s">
        <v>83</v>
      </c>
      <c r="F4" s="12">
        <v>20</v>
      </c>
      <c r="G4" s="12">
        <v>2000</v>
      </c>
      <c r="H4" s="17"/>
      <c r="I4" s="17"/>
      <c r="J4" s="17"/>
      <c r="K4" s="17"/>
      <c r="L4" s="17"/>
      <c r="M4" s="17"/>
    </row>
    <row r="5" spans="2:13">
      <c r="B5" s="12" t="s">
        <v>15</v>
      </c>
      <c r="C5" s="12">
        <v>1</v>
      </c>
      <c r="D5" s="12" t="s">
        <v>13</v>
      </c>
      <c r="E5" s="12" t="s">
        <v>84</v>
      </c>
      <c r="F5" s="12">
        <v>10</v>
      </c>
      <c r="G5" s="12">
        <v>2028</v>
      </c>
      <c r="H5" s="17"/>
      <c r="I5" s="17"/>
      <c r="J5" s="17"/>
      <c r="K5" s="17"/>
      <c r="L5" s="17"/>
      <c r="M5" s="17"/>
    </row>
    <row r="6" spans="2:13">
      <c r="B6" s="12" t="s">
        <v>16</v>
      </c>
      <c r="C6" s="12">
        <v>1</v>
      </c>
      <c r="D6" s="20" t="s">
        <v>256</v>
      </c>
      <c r="E6" s="12" t="s">
        <v>83</v>
      </c>
      <c r="F6" s="12">
        <v>20</v>
      </c>
      <c r="G6" s="12">
        <v>2000</v>
      </c>
      <c r="H6" s="17"/>
      <c r="I6" s="17"/>
      <c r="J6" s="17"/>
      <c r="K6" s="17"/>
      <c r="L6" s="17"/>
      <c r="M6" s="17"/>
    </row>
    <row r="7" spans="2:13">
      <c r="B7" s="12" t="s">
        <v>85</v>
      </c>
      <c r="C7" s="12">
        <v>1</v>
      </c>
      <c r="D7" s="20" t="s">
        <v>256</v>
      </c>
      <c r="E7" s="12" t="s">
        <v>83</v>
      </c>
      <c r="F7" s="12">
        <v>20</v>
      </c>
      <c r="G7" s="12">
        <v>2000</v>
      </c>
      <c r="H7" s="17"/>
      <c r="I7" s="17"/>
      <c r="J7" s="17"/>
      <c r="K7" s="17"/>
      <c r="L7" s="17"/>
      <c r="M7" s="17"/>
    </row>
    <row r="8" spans="2:13">
      <c r="B8" s="20" t="s">
        <v>86</v>
      </c>
      <c r="C8" s="12">
        <v>4</v>
      </c>
      <c r="D8" s="20" t="s">
        <v>256</v>
      </c>
      <c r="E8" s="12" t="s">
        <v>83</v>
      </c>
      <c r="F8" s="12">
        <v>10</v>
      </c>
      <c r="G8" s="12">
        <v>1990</v>
      </c>
      <c r="H8" s="17"/>
      <c r="I8" s="17"/>
      <c r="J8" s="17"/>
      <c r="K8" s="17"/>
      <c r="L8" s="17"/>
      <c r="M8" s="17"/>
    </row>
    <row r="9" spans="2:13">
      <c r="B9" s="12" t="s">
        <v>86</v>
      </c>
      <c r="C9" s="12">
        <v>2</v>
      </c>
      <c r="D9" s="12" t="s">
        <v>13</v>
      </c>
      <c r="E9" s="12" t="s">
        <v>84</v>
      </c>
      <c r="F9" s="12">
        <v>10</v>
      </c>
      <c r="G9" s="12">
        <v>2028</v>
      </c>
      <c r="H9" s="17"/>
      <c r="I9" s="17"/>
      <c r="J9" s="17"/>
      <c r="K9" s="17"/>
      <c r="L9" s="17"/>
      <c r="M9" s="17"/>
    </row>
    <row r="10" spans="2:13">
      <c r="B10" s="12" t="s">
        <v>20</v>
      </c>
      <c r="C10" s="12">
        <v>3</v>
      </c>
      <c r="D10" s="12" t="s">
        <v>13</v>
      </c>
      <c r="E10" s="12" t="s">
        <v>14</v>
      </c>
      <c r="F10" s="12">
        <v>20</v>
      </c>
      <c r="G10" s="12">
        <v>2036</v>
      </c>
      <c r="H10" s="17"/>
      <c r="I10" s="17"/>
      <c r="J10" s="17"/>
      <c r="K10" s="17"/>
      <c r="L10" s="17"/>
      <c r="M10" s="17"/>
    </row>
    <row r="11" spans="2:13">
      <c r="B11" s="12" t="s">
        <v>87</v>
      </c>
      <c r="C11" s="12">
        <v>1</v>
      </c>
      <c r="D11" s="20" t="s">
        <v>256</v>
      </c>
      <c r="E11" s="12" t="s">
        <v>83</v>
      </c>
      <c r="F11" s="12">
        <v>20</v>
      </c>
      <c r="G11" s="12">
        <v>2000</v>
      </c>
      <c r="H11" s="17"/>
      <c r="I11" s="17"/>
      <c r="J11" s="17"/>
      <c r="K11" s="17"/>
      <c r="L11" s="17"/>
      <c r="M11" s="17"/>
    </row>
    <row r="12" spans="2:13">
      <c r="B12" s="12" t="s">
        <v>22</v>
      </c>
      <c r="C12" s="12">
        <v>1</v>
      </c>
      <c r="D12" s="20" t="s">
        <v>256</v>
      </c>
      <c r="E12" s="12" t="s">
        <v>83</v>
      </c>
      <c r="F12" s="12">
        <v>10</v>
      </c>
      <c r="G12" s="12">
        <v>1990</v>
      </c>
      <c r="H12" s="17"/>
      <c r="I12" s="17"/>
      <c r="J12" s="17"/>
      <c r="K12" s="17"/>
      <c r="L12" s="17"/>
      <c r="M12" s="17"/>
    </row>
    <row r="13" spans="2:13">
      <c r="B13" s="12" t="s">
        <v>23</v>
      </c>
      <c r="C13" s="12">
        <v>2</v>
      </c>
      <c r="D13" s="20" t="s">
        <v>256</v>
      </c>
      <c r="E13" s="12" t="s">
        <v>83</v>
      </c>
      <c r="F13" s="12">
        <v>10</v>
      </c>
      <c r="G13" s="12">
        <v>1990</v>
      </c>
      <c r="H13" s="17"/>
      <c r="I13" s="17"/>
      <c r="J13" s="17"/>
      <c r="K13" s="17"/>
      <c r="L13" s="17"/>
      <c r="M13" s="17"/>
    </row>
    <row r="14" spans="2:13">
      <c r="B14" s="9" t="s">
        <v>29</v>
      </c>
      <c r="C14" s="10" t="s">
        <v>0</v>
      </c>
      <c r="D14" s="10" t="s">
        <v>0</v>
      </c>
      <c r="E14" s="10" t="s">
        <v>0</v>
      </c>
      <c r="F14" s="10" t="s">
        <v>0</v>
      </c>
      <c r="G14" s="10" t="s">
        <v>0</v>
      </c>
      <c r="H14" s="11" t="s">
        <v>0</v>
      </c>
      <c r="I14" s="11" t="s">
        <v>0</v>
      </c>
      <c r="J14" s="11" t="s">
        <v>0</v>
      </c>
      <c r="K14" s="11" t="s">
        <v>0</v>
      </c>
      <c r="L14" s="11"/>
      <c r="M14" s="11"/>
    </row>
    <row r="15" spans="2:13">
      <c r="B15" s="12" t="s">
        <v>32</v>
      </c>
      <c r="C15" s="12">
        <v>4</v>
      </c>
      <c r="D15" s="20" t="s">
        <v>256</v>
      </c>
      <c r="E15" s="12" t="s">
        <v>83</v>
      </c>
      <c r="F15" s="12">
        <v>20</v>
      </c>
      <c r="G15" s="12">
        <v>2000</v>
      </c>
      <c r="H15" s="17"/>
      <c r="I15" s="17"/>
      <c r="J15" s="17"/>
      <c r="K15" s="17"/>
      <c r="L15" s="17"/>
      <c r="M15" s="17"/>
    </row>
    <row r="16" spans="2:13">
      <c r="B16" s="12" t="s">
        <v>88</v>
      </c>
      <c r="C16" s="12">
        <v>2</v>
      </c>
      <c r="D16" s="20" t="s">
        <v>256</v>
      </c>
      <c r="E16" s="12" t="s">
        <v>83</v>
      </c>
      <c r="F16" s="12">
        <v>20</v>
      </c>
      <c r="G16" s="12">
        <v>2000</v>
      </c>
      <c r="H16" s="17"/>
      <c r="I16" s="17"/>
      <c r="J16" s="17"/>
      <c r="K16" s="17"/>
      <c r="L16" s="17"/>
      <c r="M16" s="17"/>
    </row>
    <row r="17" spans="2:13">
      <c r="B17" s="9" t="s">
        <v>34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1" t="s">
        <v>0</v>
      </c>
      <c r="I17" s="11" t="s">
        <v>0</v>
      </c>
      <c r="J17" s="11" t="s">
        <v>0</v>
      </c>
      <c r="K17" s="11" t="s">
        <v>0</v>
      </c>
      <c r="L17" s="11"/>
      <c r="M17" s="11"/>
    </row>
    <row r="18" spans="2:13">
      <c r="B18" s="12" t="s">
        <v>89</v>
      </c>
      <c r="C18" s="12">
        <v>5</v>
      </c>
      <c r="D18" s="20" t="s">
        <v>256</v>
      </c>
      <c r="E18" s="12" t="s">
        <v>83</v>
      </c>
      <c r="F18" s="12">
        <v>30</v>
      </c>
      <c r="G18" s="12">
        <v>2010</v>
      </c>
      <c r="H18" s="17"/>
      <c r="I18" s="17"/>
      <c r="J18" s="17"/>
      <c r="K18" s="17"/>
      <c r="L18" s="17"/>
      <c r="M18" s="17"/>
    </row>
    <row r="19" spans="2:13">
      <c r="B19" s="12" t="s">
        <v>90</v>
      </c>
      <c r="C19" s="12">
        <v>5</v>
      </c>
      <c r="D19" s="20" t="s">
        <v>256</v>
      </c>
      <c r="E19" s="12" t="s">
        <v>83</v>
      </c>
      <c r="F19" s="12">
        <v>15</v>
      </c>
      <c r="G19" s="12">
        <v>1995</v>
      </c>
      <c r="H19" s="17"/>
      <c r="I19" s="17"/>
      <c r="J19" s="17"/>
      <c r="K19" s="17"/>
      <c r="L19" s="17"/>
      <c r="M19" s="17"/>
    </row>
    <row r="20" spans="2:13">
      <c r="B20" s="12" t="s">
        <v>36</v>
      </c>
      <c r="C20" s="12">
        <v>1</v>
      </c>
      <c r="D20" s="20" t="s">
        <v>256</v>
      </c>
      <c r="E20" s="12" t="s">
        <v>83</v>
      </c>
      <c r="F20" s="12">
        <v>30</v>
      </c>
      <c r="G20" s="12">
        <v>2010</v>
      </c>
      <c r="H20" s="17"/>
      <c r="I20" s="17"/>
      <c r="J20" s="17"/>
      <c r="K20" s="17"/>
      <c r="L20" s="17"/>
      <c r="M20" s="17"/>
    </row>
    <row r="21" spans="2:13">
      <c r="B21" s="12" t="s">
        <v>91</v>
      </c>
      <c r="C21" s="12">
        <v>1</v>
      </c>
      <c r="D21" s="20" t="s">
        <v>256</v>
      </c>
      <c r="E21" s="12" t="s">
        <v>83</v>
      </c>
      <c r="F21" s="12">
        <v>15</v>
      </c>
      <c r="G21" s="12">
        <v>1995</v>
      </c>
      <c r="H21" s="17"/>
      <c r="I21" s="17"/>
      <c r="J21" s="17"/>
      <c r="K21" s="17"/>
      <c r="L21" s="17"/>
      <c r="M21" s="17"/>
    </row>
    <row r="22" spans="2:13">
      <c r="B22" s="12" t="s">
        <v>92</v>
      </c>
      <c r="C22" s="12">
        <v>2</v>
      </c>
      <c r="D22" s="20" t="s">
        <v>256</v>
      </c>
      <c r="E22" s="12" t="s">
        <v>83</v>
      </c>
      <c r="F22" s="12">
        <v>15</v>
      </c>
      <c r="G22" s="12">
        <v>1995</v>
      </c>
      <c r="H22" s="17"/>
      <c r="I22" s="17"/>
      <c r="J22" s="17"/>
      <c r="K22" s="17"/>
      <c r="L22" s="17"/>
      <c r="M22" s="17"/>
    </row>
    <row r="23" spans="2:13">
      <c r="B23" s="12" t="s">
        <v>40</v>
      </c>
      <c r="C23" s="12">
        <v>2</v>
      </c>
      <c r="D23" s="20" t="s">
        <v>256</v>
      </c>
      <c r="E23" s="12" t="s">
        <v>83</v>
      </c>
      <c r="F23" s="12">
        <v>5</v>
      </c>
      <c r="G23" s="12">
        <v>1985</v>
      </c>
      <c r="H23" s="17"/>
      <c r="I23" s="17"/>
      <c r="J23" s="17">
        <v>2</v>
      </c>
      <c r="K23" s="17"/>
      <c r="L23" s="62">
        <f>'Aanschaf nieuw materiaal'!B34</f>
        <v>0</v>
      </c>
      <c r="M23" s="42">
        <f>J23*L23</f>
        <v>0</v>
      </c>
    </row>
    <row r="24" spans="2:13">
      <c r="B24" s="12" t="s">
        <v>71</v>
      </c>
      <c r="C24" s="12">
        <v>5</v>
      </c>
      <c r="D24" s="20" t="s">
        <v>256</v>
      </c>
      <c r="E24" s="12" t="s">
        <v>83</v>
      </c>
      <c r="F24" s="12">
        <v>15</v>
      </c>
      <c r="G24" s="12">
        <v>1995</v>
      </c>
      <c r="H24" s="17"/>
      <c r="I24" s="17"/>
      <c r="J24" s="17"/>
      <c r="K24" s="17"/>
      <c r="L24" s="17"/>
      <c r="M24" s="17"/>
    </row>
    <row r="25" spans="2:13">
      <c r="B25" s="12" t="s">
        <v>71</v>
      </c>
      <c r="C25" s="12">
        <v>6</v>
      </c>
      <c r="D25" s="12" t="s">
        <v>13</v>
      </c>
      <c r="E25" s="12" t="s">
        <v>84</v>
      </c>
      <c r="F25" s="12">
        <v>15</v>
      </c>
      <c r="G25" s="12">
        <v>2033</v>
      </c>
      <c r="H25" s="17"/>
      <c r="I25" s="17"/>
      <c r="J25" s="17"/>
      <c r="K25" s="17"/>
      <c r="L25" s="17"/>
      <c r="M25" s="17"/>
    </row>
    <row r="26" spans="2:13">
      <c r="B26" s="12" t="s">
        <v>42</v>
      </c>
      <c r="C26" s="12">
        <v>4</v>
      </c>
      <c r="D26" s="12" t="s">
        <v>13</v>
      </c>
      <c r="E26" s="12" t="s">
        <v>84</v>
      </c>
      <c r="F26" s="12">
        <v>0</v>
      </c>
      <c r="G26" s="12">
        <v>2018</v>
      </c>
      <c r="H26" s="17"/>
      <c r="I26" s="17"/>
      <c r="J26" s="17"/>
      <c r="K26" s="17"/>
      <c r="L26" s="17"/>
      <c r="M26" s="17"/>
    </row>
    <row r="27" spans="2:13">
      <c r="B27" s="12" t="s">
        <v>75</v>
      </c>
      <c r="C27" s="12">
        <v>4</v>
      </c>
      <c r="D27" s="12" t="s">
        <v>13</v>
      </c>
      <c r="E27" s="12" t="s">
        <v>84</v>
      </c>
      <c r="F27" s="12">
        <v>15</v>
      </c>
      <c r="G27" s="12">
        <v>2033</v>
      </c>
      <c r="H27" s="17"/>
      <c r="I27" s="17"/>
      <c r="J27" s="17"/>
      <c r="K27" s="17"/>
      <c r="L27" s="17"/>
      <c r="M27" s="17"/>
    </row>
    <row r="28" spans="2:13">
      <c r="B28" s="9" t="s">
        <v>43</v>
      </c>
      <c r="C28" s="10" t="s">
        <v>0</v>
      </c>
      <c r="D28" s="10" t="s">
        <v>0</v>
      </c>
      <c r="E28" s="10" t="s">
        <v>0</v>
      </c>
      <c r="F28" s="10" t="s">
        <v>0</v>
      </c>
      <c r="G28" s="10" t="s">
        <v>0</v>
      </c>
      <c r="H28" s="11" t="s">
        <v>0</v>
      </c>
      <c r="I28" s="11" t="s">
        <v>0</v>
      </c>
      <c r="J28" s="11" t="s">
        <v>0</v>
      </c>
      <c r="K28" s="11" t="s">
        <v>0</v>
      </c>
      <c r="L28" s="11"/>
      <c r="M28" s="11"/>
    </row>
    <row r="29" spans="2:13">
      <c r="B29" s="12" t="s">
        <v>93</v>
      </c>
      <c r="C29" s="12">
        <v>4</v>
      </c>
      <c r="D29" s="20" t="s">
        <v>256</v>
      </c>
      <c r="E29" s="12" t="s">
        <v>65</v>
      </c>
      <c r="F29" s="12">
        <v>10</v>
      </c>
      <c r="G29" s="12">
        <v>2010</v>
      </c>
      <c r="H29" s="17"/>
      <c r="I29" s="17"/>
      <c r="J29" s="17"/>
      <c r="K29" s="17"/>
      <c r="L29" s="17"/>
      <c r="M29" s="17"/>
    </row>
    <row r="30" spans="2:13">
      <c r="B30" s="12" t="s">
        <v>54</v>
      </c>
      <c r="C30" s="12">
        <v>4</v>
      </c>
      <c r="D30" s="20" t="s">
        <v>256</v>
      </c>
      <c r="E30" s="12" t="s">
        <v>65</v>
      </c>
      <c r="F30" s="12">
        <v>15</v>
      </c>
      <c r="G30" s="12">
        <v>2015</v>
      </c>
      <c r="H30" s="17"/>
      <c r="I30" s="17"/>
      <c r="J30" s="17"/>
      <c r="K30" s="17"/>
      <c r="L30" s="17"/>
      <c r="M30" s="17"/>
    </row>
    <row r="31" spans="2:13">
      <c r="B31" s="12" t="s">
        <v>94</v>
      </c>
      <c r="C31" s="12">
        <v>1</v>
      </c>
      <c r="D31" s="20" t="s">
        <v>256</v>
      </c>
      <c r="E31" s="12" t="s">
        <v>83</v>
      </c>
      <c r="F31" s="12">
        <v>15</v>
      </c>
      <c r="G31" s="12">
        <v>1995</v>
      </c>
      <c r="H31" s="17"/>
      <c r="I31" s="17"/>
      <c r="J31" s="17"/>
      <c r="K31" s="17"/>
      <c r="L31" s="17"/>
      <c r="M31" s="17"/>
    </row>
    <row r="32" spans="2:13">
      <c r="B32" s="12" t="s">
        <v>95</v>
      </c>
      <c r="C32" s="12">
        <v>2</v>
      </c>
      <c r="D32" s="20" t="s">
        <v>256</v>
      </c>
      <c r="E32" s="12" t="s">
        <v>83</v>
      </c>
      <c r="F32" s="12">
        <v>15</v>
      </c>
      <c r="G32" s="12">
        <v>1995</v>
      </c>
      <c r="H32" s="17"/>
      <c r="I32" s="17"/>
      <c r="J32" s="17"/>
      <c r="K32" s="17"/>
      <c r="L32" s="17"/>
      <c r="M32" s="17"/>
    </row>
    <row r="33" spans="2:13">
      <c r="B33" s="12" t="s">
        <v>58</v>
      </c>
      <c r="C33" s="12">
        <v>2</v>
      </c>
      <c r="D33" s="12" t="s">
        <v>13</v>
      </c>
      <c r="E33" s="12" t="s">
        <v>14</v>
      </c>
      <c r="F33" s="12">
        <v>8</v>
      </c>
      <c r="G33" s="12">
        <v>2024</v>
      </c>
      <c r="H33" s="17">
        <v>2</v>
      </c>
      <c r="I33" s="17"/>
      <c r="J33" s="17"/>
      <c r="K33" s="17"/>
      <c r="L33" s="62">
        <f>'Aanschaf nieuw materiaal'!B60</f>
        <v>0</v>
      </c>
      <c r="M33" s="42">
        <f>H33*L33</f>
        <v>0</v>
      </c>
    </row>
    <row r="34" spans="2:13" ht="21">
      <c r="B34" s="12" t="s">
        <v>59</v>
      </c>
      <c r="C34" s="12">
        <v>1</v>
      </c>
      <c r="D34" s="12" t="s">
        <v>61</v>
      </c>
      <c r="E34" s="12" t="s">
        <v>46</v>
      </c>
      <c r="F34" s="12">
        <v>20</v>
      </c>
      <c r="G34" s="12">
        <v>2030</v>
      </c>
      <c r="H34" s="17"/>
      <c r="I34" s="17"/>
      <c r="J34" s="17"/>
      <c r="K34" s="17"/>
      <c r="L34" s="17"/>
      <c r="M34" s="17"/>
    </row>
    <row r="35" spans="2:13">
      <c r="B35" s="12" t="s">
        <v>96</v>
      </c>
      <c r="C35" s="12">
        <v>1</v>
      </c>
      <c r="D35" s="20" t="s">
        <v>256</v>
      </c>
      <c r="E35" s="12" t="s">
        <v>83</v>
      </c>
      <c r="F35" s="12">
        <v>15</v>
      </c>
      <c r="G35" s="12">
        <v>1995</v>
      </c>
      <c r="H35" s="17"/>
      <c r="I35" s="17"/>
      <c r="J35" s="17"/>
      <c r="K35" s="17"/>
      <c r="L35" s="17"/>
      <c r="M35" s="17"/>
    </row>
    <row r="36" spans="2:13">
      <c r="B36" s="12" t="s">
        <v>97</v>
      </c>
      <c r="C36" s="12">
        <v>1</v>
      </c>
      <c r="D36" s="20" t="s">
        <v>256</v>
      </c>
      <c r="E36" s="12" t="s">
        <v>83</v>
      </c>
      <c r="F36" s="12">
        <v>20</v>
      </c>
      <c r="G36" s="12">
        <v>2000</v>
      </c>
      <c r="H36" s="17"/>
      <c r="I36" s="17"/>
      <c r="J36" s="17"/>
      <c r="K36" s="17"/>
      <c r="L36" s="17"/>
      <c r="M36" s="17"/>
    </row>
    <row r="37" spans="2:13">
      <c r="B37" s="12" t="s">
        <v>98</v>
      </c>
      <c r="C37" s="12">
        <v>1</v>
      </c>
      <c r="D37" s="20" t="s">
        <v>256</v>
      </c>
      <c r="E37" s="12" t="s">
        <v>49</v>
      </c>
      <c r="F37" s="12">
        <v>20</v>
      </c>
      <c r="G37" s="12">
        <v>2025</v>
      </c>
      <c r="H37" s="17"/>
      <c r="I37" s="17">
        <v>1</v>
      </c>
      <c r="J37" s="17"/>
      <c r="K37" s="17"/>
      <c r="L37" s="62">
        <f>'Aanschaf nieuw materiaal'!B70</f>
        <v>0</v>
      </c>
      <c r="M37" s="42">
        <f>I37*L37</f>
        <v>0</v>
      </c>
    </row>
    <row r="38" spans="2:13">
      <c r="B38" s="12" t="s">
        <v>99</v>
      </c>
      <c r="C38" s="12">
        <v>4</v>
      </c>
      <c r="D38" s="20" t="s">
        <v>256</v>
      </c>
      <c r="E38" s="12" t="s">
        <v>83</v>
      </c>
      <c r="F38" s="12">
        <v>20</v>
      </c>
      <c r="G38" s="12">
        <v>2000</v>
      </c>
      <c r="H38" s="17"/>
      <c r="I38" s="17"/>
      <c r="J38" s="17"/>
      <c r="K38" s="17"/>
      <c r="L38" s="17"/>
      <c r="M38" s="17"/>
    </row>
    <row r="39" spans="2:13">
      <c r="B39" s="12" t="s">
        <v>100</v>
      </c>
      <c r="C39" s="12">
        <v>4</v>
      </c>
      <c r="D39" s="20" t="s">
        <v>256</v>
      </c>
      <c r="E39" s="12" t="s">
        <v>83</v>
      </c>
      <c r="F39" s="12">
        <v>20</v>
      </c>
      <c r="G39" s="12">
        <v>2000</v>
      </c>
      <c r="H39" s="17"/>
      <c r="I39" s="17"/>
      <c r="J39" s="17"/>
      <c r="K39" s="17"/>
      <c r="L39" s="17"/>
      <c r="M39" s="17"/>
    </row>
    <row r="40" spans="2:13">
      <c r="B40" s="12" t="s">
        <v>101</v>
      </c>
      <c r="C40" s="12">
        <v>2</v>
      </c>
      <c r="D40" s="20" t="s">
        <v>256</v>
      </c>
      <c r="E40" s="12" t="s">
        <v>83</v>
      </c>
      <c r="F40" s="12">
        <v>20</v>
      </c>
      <c r="G40" s="12">
        <v>2000</v>
      </c>
      <c r="H40" s="17"/>
      <c r="I40" s="17"/>
      <c r="J40" s="17"/>
      <c r="K40" s="17"/>
      <c r="L40" s="17"/>
      <c r="M40" s="17"/>
    </row>
    <row r="41" spans="2:13">
      <c r="B41" s="22" t="s">
        <v>247</v>
      </c>
      <c r="C41" s="2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4">
        <v>2024</v>
      </c>
      <c r="I41" s="4">
        <v>2025</v>
      </c>
      <c r="J41" s="4">
        <v>2026</v>
      </c>
      <c r="K41" s="4">
        <v>2027</v>
      </c>
      <c r="L41" s="4"/>
      <c r="M41" s="4"/>
    </row>
    <row r="42" spans="2:13" ht="34.5">
      <c r="B42" s="5" t="s">
        <v>3</v>
      </c>
      <c r="C42" s="6" t="s">
        <v>5</v>
      </c>
      <c r="D42" s="7" t="s">
        <v>6</v>
      </c>
      <c r="E42" s="7" t="s">
        <v>7</v>
      </c>
      <c r="F42" s="7" t="s">
        <v>8</v>
      </c>
      <c r="G42" s="7" t="s">
        <v>9</v>
      </c>
      <c r="H42" s="23" t="s">
        <v>243</v>
      </c>
      <c r="I42" s="23" t="s">
        <v>243</v>
      </c>
      <c r="J42" s="23" t="s">
        <v>243</v>
      </c>
      <c r="K42" s="23" t="s">
        <v>243</v>
      </c>
      <c r="L42" s="23"/>
      <c r="M42" s="23"/>
    </row>
    <row r="43" spans="2:13">
      <c r="B43" s="9" t="s">
        <v>11</v>
      </c>
      <c r="C43" s="10" t="s">
        <v>0</v>
      </c>
      <c r="D43" s="10" t="s">
        <v>0</v>
      </c>
      <c r="E43" s="10" t="s">
        <v>0</v>
      </c>
      <c r="F43" s="10" t="s">
        <v>0</v>
      </c>
      <c r="G43" s="10" t="s">
        <v>0</v>
      </c>
      <c r="H43" s="11" t="s">
        <v>0</v>
      </c>
      <c r="I43" s="11" t="s">
        <v>0</v>
      </c>
      <c r="J43" s="11" t="s">
        <v>0</v>
      </c>
      <c r="K43" s="11" t="s">
        <v>0</v>
      </c>
      <c r="L43" s="11"/>
      <c r="M43" s="11"/>
    </row>
    <row r="44" spans="2:13">
      <c r="B44" s="12" t="s">
        <v>102</v>
      </c>
      <c r="C44" s="12">
        <v>2</v>
      </c>
      <c r="D44" s="20" t="s">
        <v>256</v>
      </c>
      <c r="E44" s="12" t="s">
        <v>103</v>
      </c>
      <c r="F44" s="12">
        <v>20</v>
      </c>
      <c r="G44" s="12">
        <v>2017</v>
      </c>
      <c r="H44" s="17"/>
      <c r="I44" s="17"/>
      <c r="J44" s="17"/>
      <c r="K44" s="17"/>
      <c r="L44" s="17"/>
      <c r="M44" s="17"/>
    </row>
    <row r="45" spans="2:13">
      <c r="B45" s="12" t="s">
        <v>15</v>
      </c>
      <c r="C45" s="12">
        <v>2</v>
      </c>
      <c r="D45" s="20" t="s">
        <v>256</v>
      </c>
      <c r="E45" s="12" t="s">
        <v>104</v>
      </c>
      <c r="F45" s="12">
        <v>10</v>
      </c>
      <c r="G45" s="12">
        <v>2012</v>
      </c>
      <c r="H45" s="17"/>
      <c r="I45" s="17"/>
      <c r="J45" s="17"/>
      <c r="K45" s="17"/>
      <c r="L45" s="17"/>
      <c r="M45" s="17"/>
    </row>
    <row r="46" spans="2:13">
      <c r="B46" s="12" t="s">
        <v>85</v>
      </c>
      <c r="C46" s="12">
        <v>2</v>
      </c>
      <c r="D46" s="20" t="s">
        <v>256</v>
      </c>
      <c r="E46" s="12" t="s">
        <v>103</v>
      </c>
      <c r="F46" s="12">
        <v>20</v>
      </c>
      <c r="G46" s="12">
        <v>2017</v>
      </c>
      <c r="H46" s="17"/>
      <c r="I46" s="17"/>
      <c r="J46" s="17"/>
      <c r="K46" s="17"/>
      <c r="L46" s="17"/>
      <c r="M46" s="17"/>
    </row>
    <row r="47" spans="2:13">
      <c r="B47" s="12" t="s">
        <v>86</v>
      </c>
      <c r="C47" s="12">
        <v>12</v>
      </c>
      <c r="D47" s="20" t="s">
        <v>256</v>
      </c>
      <c r="E47" s="12" t="s">
        <v>83</v>
      </c>
      <c r="F47" s="12">
        <v>10</v>
      </c>
      <c r="G47" s="12">
        <v>1990</v>
      </c>
      <c r="H47" s="17"/>
      <c r="I47" s="17"/>
      <c r="J47" s="17"/>
      <c r="K47" s="17"/>
      <c r="L47" s="17"/>
      <c r="M47" s="17"/>
    </row>
    <row r="48" spans="2:13">
      <c r="B48" s="12" t="s">
        <v>105</v>
      </c>
      <c r="C48" s="12">
        <v>5</v>
      </c>
      <c r="D48" s="20" t="s">
        <v>256</v>
      </c>
      <c r="E48" s="12" t="s">
        <v>83</v>
      </c>
      <c r="F48" s="12">
        <v>20</v>
      </c>
      <c r="G48" s="12">
        <v>2000</v>
      </c>
      <c r="H48" s="17"/>
      <c r="I48" s="17"/>
      <c r="J48" s="17"/>
      <c r="K48" s="17"/>
      <c r="L48" s="17"/>
      <c r="M48" s="17"/>
    </row>
    <row r="49" spans="2:13">
      <c r="B49" s="12" t="s">
        <v>87</v>
      </c>
      <c r="C49" s="12">
        <v>2</v>
      </c>
      <c r="D49" s="20" t="s">
        <v>256</v>
      </c>
      <c r="E49" s="12" t="s">
        <v>103</v>
      </c>
      <c r="F49" s="12">
        <v>20</v>
      </c>
      <c r="G49" s="12">
        <v>2017</v>
      </c>
      <c r="H49" s="17"/>
      <c r="I49" s="17"/>
      <c r="J49" s="17"/>
      <c r="K49" s="17"/>
      <c r="L49" s="17"/>
      <c r="M49" s="17"/>
    </row>
    <row r="50" spans="2:13">
      <c r="B50" s="12" t="s">
        <v>22</v>
      </c>
      <c r="C50" s="12">
        <v>1</v>
      </c>
      <c r="D50" s="20" t="s">
        <v>256</v>
      </c>
      <c r="E50" s="12" t="s">
        <v>83</v>
      </c>
      <c r="F50" s="12">
        <v>10</v>
      </c>
      <c r="G50" s="12">
        <v>1990</v>
      </c>
      <c r="H50" s="17"/>
      <c r="I50" s="17"/>
      <c r="J50" s="17"/>
      <c r="K50" s="17"/>
      <c r="L50" s="17"/>
      <c r="M50" s="17"/>
    </row>
    <row r="51" spans="2:13">
      <c r="B51" s="9" t="s">
        <v>29</v>
      </c>
      <c r="C51" s="10" t="s">
        <v>0</v>
      </c>
      <c r="D51" s="10" t="s">
        <v>0</v>
      </c>
      <c r="E51" s="10" t="s">
        <v>0</v>
      </c>
      <c r="F51" s="10" t="s">
        <v>0</v>
      </c>
      <c r="G51" s="10" t="s">
        <v>0</v>
      </c>
      <c r="H51" s="11" t="s">
        <v>0</v>
      </c>
      <c r="I51" s="11" t="s">
        <v>0</v>
      </c>
      <c r="J51" s="11" t="s">
        <v>0</v>
      </c>
      <c r="K51" s="11" t="s">
        <v>0</v>
      </c>
      <c r="L51" s="11"/>
      <c r="M51" s="11"/>
    </row>
    <row r="52" spans="2:13">
      <c r="B52" s="12" t="s">
        <v>32</v>
      </c>
      <c r="C52" s="12">
        <v>4</v>
      </c>
      <c r="D52" s="20" t="s">
        <v>256</v>
      </c>
      <c r="E52" s="12" t="s">
        <v>83</v>
      </c>
      <c r="F52" s="12">
        <v>20</v>
      </c>
      <c r="G52" s="12">
        <v>2000</v>
      </c>
      <c r="H52" s="17"/>
      <c r="I52" s="17"/>
      <c r="J52" s="17"/>
      <c r="K52" s="17"/>
      <c r="L52" s="17"/>
      <c r="M52" s="17"/>
    </row>
    <row r="53" spans="2:13">
      <c r="B53" s="12" t="s">
        <v>88</v>
      </c>
      <c r="C53" s="12">
        <v>2</v>
      </c>
      <c r="D53" s="20" t="s">
        <v>256</v>
      </c>
      <c r="E53" s="12" t="s">
        <v>83</v>
      </c>
      <c r="F53" s="12">
        <v>20</v>
      </c>
      <c r="G53" s="12">
        <v>2000</v>
      </c>
      <c r="H53" s="17"/>
      <c r="I53" s="17"/>
      <c r="J53" s="17"/>
      <c r="K53" s="17"/>
      <c r="L53" s="17"/>
      <c r="M53" s="17"/>
    </row>
    <row r="54" spans="2:13">
      <c r="B54" s="9" t="s">
        <v>34</v>
      </c>
      <c r="C54" s="10" t="s">
        <v>0</v>
      </c>
      <c r="D54" s="10" t="s">
        <v>0</v>
      </c>
      <c r="E54" s="10" t="s">
        <v>0</v>
      </c>
      <c r="F54" s="10" t="s">
        <v>0</v>
      </c>
      <c r="G54" s="10" t="s">
        <v>0</v>
      </c>
      <c r="H54" s="11" t="s">
        <v>0</v>
      </c>
      <c r="I54" s="11" t="s">
        <v>0</v>
      </c>
      <c r="J54" s="11" t="s">
        <v>0</v>
      </c>
      <c r="K54" s="11" t="s">
        <v>0</v>
      </c>
      <c r="L54" s="11"/>
      <c r="M54" s="11"/>
    </row>
    <row r="55" spans="2:13">
      <c r="B55" s="12" t="s">
        <v>106</v>
      </c>
      <c r="C55" s="12">
        <v>1</v>
      </c>
      <c r="D55" s="20" t="s">
        <v>256</v>
      </c>
      <c r="E55" s="12" t="s">
        <v>83</v>
      </c>
      <c r="F55" s="12">
        <v>30</v>
      </c>
      <c r="G55" s="12">
        <v>2010</v>
      </c>
      <c r="H55" s="17"/>
      <c r="I55" s="17"/>
      <c r="J55" s="17"/>
      <c r="K55" s="17"/>
      <c r="L55" s="17"/>
      <c r="M55" s="17"/>
    </row>
    <row r="56" spans="2:13">
      <c r="B56" s="12" t="s">
        <v>91</v>
      </c>
      <c r="C56" s="12">
        <v>1</v>
      </c>
      <c r="D56" s="20" t="s">
        <v>256</v>
      </c>
      <c r="E56" s="12" t="s">
        <v>83</v>
      </c>
      <c r="F56" s="12">
        <v>15</v>
      </c>
      <c r="G56" s="12">
        <v>1995</v>
      </c>
      <c r="H56" s="17"/>
      <c r="I56" s="17"/>
      <c r="J56" s="17"/>
      <c r="K56" s="17"/>
      <c r="L56" s="17"/>
      <c r="M56" s="17"/>
    </row>
    <row r="57" spans="2:13">
      <c r="B57" s="12" t="s">
        <v>92</v>
      </c>
      <c r="C57" s="12">
        <v>2</v>
      </c>
      <c r="D57" s="20" t="s">
        <v>256</v>
      </c>
      <c r="E57" s="12" t="s">
        <v>83</v>
      </c>
      <c r="F57" s="12">
        <v>15</v>
      </c>
      <c r="G57" s="12">
        <v>1995</v>
      </c>
      <c r="H57" s="17"/>
      <c r="I57" s="17"/>
      <c r="J57" s="17"/>
      <c r="K57" s="17"/>
      <c r="L57" s="17"/>
      <c r="M57" s="17"/>
    </row>
    <row r="58" spans="2:13">
      <c r="B58" s="12" t="s">
        <v>40</v>
      </c>
      <c r="C58" s="12">
        <v>1</v>
      </c>
      <c r="D58" s="20" t="s">
        <v>256</v>
      </c>
      <c r="E58" s="12" t="s">
        <v>83</v>
      </c>
      <c r="F58" s="12">
        <v>5</v>
      </c>
      <c r="G58" s="12">
        <v>1985</v>
      </c>
      <c r="H58" s="17"/>
      <c r="I58" s="17"/>
      <c r="J58" s="17">
        <v>1</v>
      </c>
      <c r="K58" s="17"/>
      <c r="L58" s="62">
        <f>'Aanschaf nieuw materiaal'!B34</f>
        <v>0</v>
      </c>
      <c r="M58" s="42">
        <f>J58*L58</f>
        <v>0</v>
      </c>
    </row>
    <row r="59" spans="2:13">
      <c r="B59" s="9" t="s">
        <v>43</v>
      </c>
      <c r="C59" s="10" t="s">
        <v>0</v>
      </c>
      <c r="D59" s="10" t="s">
        <v>0</v>
      </c>
      <c r="E59" s="10" t="s">
        <v>0</v>
      </c>
      <c r="F59" s="10" t="s">
        <v>0</v>
      </c>
      <c r="G59" s="10" t="s">
        <v>0</v>
      </c>
      <c r="H59" s="11" t="s">
        <v>0</v>
      </c>
      <c r="I59" s="11" t="s">
        <v>0</v>
      </c>
      <c r="J59" s="11" t="s">
        <v>0</v>
      </c>
      <c r="K59" s="11" t="s">
        <v>0</v>
      </c>
      <c r="L59" s="11"/>
      <c r="M59" s="11"/>
    </row>
    <row r="60" spans="2:13">
      <c r="B60" s="12" t="s">
        <v>47</v>
      </c>
      <c r="C60" s="12">
        <v>1</v>
      </c>
      <c r="D60" s="12" t="s">
        <v>48</v>
      </c>
      <c r="E60" s="12" t="s">
        <v>14</v>
      </c>
      <c r="F60" s="12">
        <v>10</v>
      </c>
      <c r="G60" s="12">
        <v>2026</v>
      </c>
      <c r="H60" s="17"/>
      <c r="I60" s="17"/>
      <c r="J60" s="17">
        <v>1</v>
      </c>
      <c r="K60" s="17"/>
      <c r="L60" s="62">
        <f>'Aanschaf nieuw materiaal'!B86</f>
        <v>0</v>
      </c>
      <c r="M60" s="42">
        <f>J60*L60</f>
        <v>0</v>
      </c>
    </row>
    <row r="61" spans="2:13">
      <c r="B61" s="12" t="s">
        <v>47</v>
      </c>
      <c r="C61" s="12">
        <v>2</v>
      </c>
      <c r="D61" s="12" t="s">
        <v>48</v>
      </c>
      <c r="E61" s="12" t="s">
        <v>107</v>
      </c>
      <c r="F61" s="12">
        <v>10</v>
      </c>
      <c r="G61" s="12">
        <v>2017</v>
      </c>
      <c r="H61" s="17"/>
      <c r="I61" s="17"/>
      <c r="J61" s="17"/>
      <c r="K61" s="17"/>
      <c r="L61" s="17"/>
      <c r="M61" s="17"/>
    </row>
    <row r="62" spans="2:13">
      <c r="B62" s="12" t="s">
        <v>52</v>
      </c>
      <c r="C62" s="12">
        <v>2</v>
      </c>
      <c r="D62" s="20" t="s">
        <v>256</v>
      </c>
      <c r="E62" s="12" t="s">
        <v>103</v>
      </c>
      <c r="F62" s="12">
        <v>15</v>
      </c>
      <c r="G62" s="12">
        <v>2012</v>
      </c>
      <c r="H62" s="17"/>
      <c r="I62" s="17"/>
      <c r="J62" s="17"/>
      <c r="K62" s="17"/>
      <c r="L62" s="17"/>
      <c r="M62" s="17"/>
    </row>
    <row r="63" spans="2:13">
      <c r="B63" s="12" t="s">
        <v>108</v>
      </c>
      <c r="C63" s="12">
        <v>1</v>
      </c>
      <c r="D63" s="12" t="s">
        <v>13</v>
      </c>
      <c r="E63" s="12" t="s">
        <v>14</v>
      </c>
      <c r="F63" s="12">
        <v>15</v>
      </c>
      <c r="G63" s="12">
        <v>2031</v>
      </c>
      <c r="H63" s="17"/>
      <c r="I63" s="17"/>
      <c r="J63" s="17"/>
      <c r="K63" s="17"/>
      <c r="L63" s="17"/>
      <c r="M63" s="17"/>
    </row>
    <row r="64" spans="2:13">
      <c r="B64" s="12" t="s">
        <v>54</v>
      </c>
      <c r="C64" s="12">
        <v>4</v>
      </c>
      <c r="D64" s="20" t="s">
        <v>256</v>
      </c>
      <c r="E64" s="12" t="s">
        <v>65</v>
      </c>
      <c r="F64" s="12">
        <v>15</v>
      </c>
      <c r="G64" s="12">
        <v>2015</v>
      </c>
      <c r="H64" s="17"/>
      <c r="I64" s="17"/>
      <c r="J64" s="17"/>
      <c r="K64" s="17"/>
      <c r="L64" s="17"/>
      <c r="M64" s="17"/>
    </row>
    <row r="65" spans="2:13">
      <c r="B65" s="12" t="s">
        <v>55</v>
      </c>
      <c r="C65" s="12">
        <v>12</v>
      </c>
      <c r="D65" s="20" t="s">
        <v>256</v>
      </c>
      <c r="E65" s="12" t="s">
        <v>83</v>
      </c>
      <c r="F65" s="12">
        <v>8</v>
      </c>
      <c r="G65" s="12">
        <v>1988</v>
      </c>
      <c r="H65" s="17"/>
      <c r="I65" s="17"/>
      <c r="J65" s="17"/>
      <c r="K65" s="17"/>
      <c r="L65" s="17"/>
      <c r="M65" s="17"/>
    </row>
    <row r="66" spans="2:13">
      <c r="B66" s="12" t="s">
        <v>55</v>
      </c>
      <c r="C66" s="12">
        <v>6</v>
      </c>
      <c r="D66" s="12" t="s">
        <v>13</v>
      </c>
      <c r="E66" s="12" t="s">
        <v>78</v>
      </c>
      <c r="F66" s="12">
        <v>8</v>
      </c>
      <c r="G66" s="12">
        <v>2022</v>
      </c>
      <c r="H66" s="17"/>
      <c r="I66" s="17"/>
      <c r="J66" s="17"/>
      <c r="K66" s="17"/>
      <c r="L66" s="17"/>
      <c r="M66" s="17"/>
    </row>
    <row r="67" spans="2:13">
      <c r="B67" s="12" t="s">
        <v>109</v>
      </c>
      <c r="C67" s="12">
        <v>3</v>
      </c>
      <c r="D67" s="20" t="s">
        <v>256</v>
      </c>
      <c r="E67" s="12" t="s">
        <v>103</v>
      </c>
      <c r="F67" s="12">
        <v>20</v>
      </c>
      <c r="G67" s="12">
        <v>2017</v>
      </c>
      <c r="H67" s="17"/>
      <c r="I67" s="17"/>
      <c r="J67" s="17"/>
      <c r="K67" s="17"/>
      <c r="L67" s="17"/>
      <c r="M67" s="17"/>
    </row>
    <row r="68" spans="2:13">
      <c r="B68" s="12" t="s">
        <v>58</v>
      </c>
      <c r="C68" s="12">
        <v>1</v>
      </c>
      <c r="D68" s="20" t="s">
        <v>256</v>
      </c>
      <c r="E68" s="12" t="s">
        <v>110</v>
      </c>
      <c r="F68" s="12">
        <v>8</v>
      </c>
      <c r="G68" s="12">
        <v>2014</v>
      </c>
      <c r="H68" s="17"/>
      <c r="I68" s="17"/>
      <c r="J68" s="17"/>
      <c r="K68" s="17"/>
      <c r="L68" s="17"/>
      <c r="M68" s="17"/>
    </row>
    <row r="69" spans="2:13">
      <c r="B69" s="12" t="s">
        <v>60</v>
      </c>
      <c r="C69" s="12">
        <v>1</v>
      </c>
      <c r="D69" s="12" t="s">
        <v>13</v>
      </c>
      <c r="E69" s="12" t="s">
        <v>53</v>
      </c>
      <c r="F69" s="12">
        <v>10</v>
      </c>
      <c r="G69" s="12">
        <v>2029</v>
      </c>
      <c r="H69" s="17"/>
      <c r="I69" s="17"/>
      <c r="J69" s="17"/>
      <c r="K69" s="17"/>
      <c r="L69" s="17"/>
      <c r="M69" s="17"/>
    </row>
    <row r="70" spans="2:13">
      <c r="B70" s="12" t="s">
        <v>111</v>
      </c>
      <c r="C70" s="12">
        <v>1</v>
      </c>
      <c r="D70" s="20" t="s">
        <v>256</v>
      </c>
      <c r="E70" s="12" t="s">
        <v>83</v>
      </c>
      <c r="F70" s="12">
        <v>20</v>
      </c>
      <c r="G70" s="12">
        <v>2000</v>
      </c>
      <c r="H70" s="17"/>
      <c r="I70" s="17"/>
      <c r="J70" s="17"/>
      <c r="K70" s="17"/>
      <c r="L70" s="17"/>
      <c r="M70" s="17"/>
    </row>
    <row r="71" spans="2:13">
      <c r="B71" s="12" t="s">
        <v>101</v>
      </c>
      <c r="C71" s="12">
        <v>2</v>
      </c>
      <c r="D71" s="20" t="s">
        <v>256</v>
      </c>
      <c r="E71" s="12" t="s">
        <v>83</v>
      </c>
      <c r="F71" s="12">
        <v>20</v>
      </c>
      <c r="G71" s="12">
        <v>2000</v>
      </c>
      <c r="H71" s="17"/>
      <c r="I71" s="17"/>
      <c r="J71" s="17"/>
      <c r="K71" s="17"/>
      <c r="L71" s="17"/>
      <c r="M71" s="17"/>
    </row>
    <row r="72" spans="2:13">
      <c r="B72" s="12"/>
      <c r="C72" s="12"/>
      <c r="D72" s="12"/>
      <c r="E72" s="12"/>
      <c r="F72" s="12"/>
      <c r="G72" s="12"/>
      <c r="H72" s="25"/>
      <c r="I72" s="25"/>
      <c r="J72" s="25"/>
      <c r="K72" s="25"/>
      <c r="L72" s="25"/>
      <c r="M72" s="25"/>
    </row>
    <row r="73" spans="2:13">
      <c r="B73" s="22" t="s">
        <v>248</v>
      </c>
      <c r="C73" s="2" t="s">
        <v>0</v>
      </c>
      <c r="D73" s="3" t="s">
        <v>0</v>
      </c>
      <c r="E73" s="3" t="s">
        <v>0</v>
      </c>
      <c r="F73" s="3" t="s">
        <v>0</v>
      </c>
      <c r="G73" s="3" t="s">
        <v>0</v>
      </c>
      <c r="H73" s="4">
        <v>2024</v>
      </c>
      <c r="I73" s="4">
        <v>2025</v>
      </c>
      <c r="J73" s="4">
        <v>2026</v>
      </c>
      <c r="K73" s="4">
        <v>2027</v>
      </c>
      <c r="L73" s="4"/>
      <c r="M73" s="4"/>
    </row>
    <row r="74" spans="2:13" ht="34.5">
      <c r="B74" s="5" t="s">
        <v>3</v>
      </c>
      <c r="C74" s="6" t="s">
        <v>5</v>
      </c>
      <c r="D74" s="7" t="s">
        <v>6</v>
      </c>
      <c r="E74" s="7" t="s">
        <v>7</v>
      </c>
      <c r="F74" s="7" t="s">
        <v>8</v>
      </c>
      <c r="G74" s="7" t="s">
        <v>9</v>
      </c>
      <c r="H74" s="23" t="s">
        <v>243</v>
      </c>
      <c r="I74" s="23" t="s">
        <v>243</v>
      </c>
      <c r="J74" s="23" t="s">
        <v>243</v>
      </c>
      <c r="K74" s="23" t="s">
        <v>243</v>
      </c>
      <c r="L74" s="23"/>
      <c r="M74" s="23"/>
    </row>
    <row r="75" spans="2:13">
      <c r="B75" s="9" t="s">
        <v>11</v>
      </c>
      <c r="C75" s="10" t="s">
        <v>0</v>
      </c>
      <c r="D75" s="10" t="s">
        <v>0</v>
      </c>
      <c r="E75" s="10" t="s">
        <v>0</v>
      </c>
      <c r="F75" s="10" t="s">
        <v>0</v>
      </c>
      <c r="G75" s="10" t="s">
        <v>0</v>
      </c>
      <c r="H75" s="11" t="s">
        <v>0</v>
      </c>
      <c r="I75" s="11" t="s">
        <v>0</v>
      </c>
      <c r="J75" s="11" t="s">
        <v>0</v>
      </c>
      <c r="K75" s="11" t="s">
        <v>0</v>
      </c>
      <c r="L75" s="11"/>
      <c r="M75" s="11"/>
    </row>
    <row r="76" spans="2:13">
      <c r="B76" s="12" t="s">
        <v>81</v>
      </c>
      <c r="C76" s="12">
        <v>1</v>
      </c>
      <c r="D76" s="20" t="s">
        <v>256</v>
      </c>
      <c r="E76" s="12" t="s">
        <v>83</v>
      </c>
      <c r="F76" s="12">
        <v>20</v>
      </c>
      <c r="G76" s="12">
        <v>2000</v>
      </c>
      <c r="H76" s="17"/>
      <c r="I76" s="17"/>
      <c r="J76" s="17"/>
      <c r="K76" s="17"/>
      <c r="L76" s="17"/>
      <c r="M76" s="17"/>
    </row>
    <row r="77" spans="2:13">
      <c r="B77" s="12" t="s">
        <v>15</v>
      </c>
      <c r="C77" s="12">
        <v>1</v>
      </c>
      <c r="D77" s="20" t="s">
        <v>256</v>
      </c>
      <c r="E77" s="12" t="s">
        <v>103</v>
      </c>
      <c r="F77" s="12">
        <v>10</v>
      </c>
      <c r="G77" s="12">
        <v>2007</v>
      </c>
      <c r="H77" s="17"/>
      <c r="I77" s="17"/>
      <c r="J77" s="17"/>
      <c r="K77" s="17"/>
      <c r="L77" s="17"/>
      <c r="M77" s="17"/>
    </row>
    <row r="78" spans="2:13">
      <c r="B78" s="12" t="s">
        <v>85</v>
      </c>
      <c r="C78" s="12">
        <v>1</v>
      </c>
      <c r="D78" s="20" t="s">
        <v>256</v>
      </c>
      <c r="E78" s="12" t="s">
        <v>83</v>
      </c>
      <c r="F78" s="12">
        <v>20</v>
      </c>
      <c r="G78" s="12">
        <v>2000</v>
      </c>
      <c r="H78" s="17"/>
      <c r="I78" s="17"/>
      <c r="J78" s="17"/>
      <c r="K78" s="17"/>
      <c r="L78" s="17"/>
      <c r="M78" s="17"/>
    </row>
    <row r="79" spans="2:13">
      <c r="B79" s="12" t="s">
        <v>86</v>
      </c>
      <c r="C79" s="12">
        <v>6</v>
      </c>
      <c r="D79" s="12" t="s">
        <v>13</v>
      </c>
      <c r="E79" s="12" t="s">
        <v>84</v>
      </c>
      <c r="F79" s="12">
        <v>10</v>
      </c>
      <c r="G79" s="12">
        <v>2028</v>
      </c>
      <c r="H79" s="17"/>
      <c r="I79" s="17"/>
      <c r="J79" s="17"/>
      <c r="K79" s="17"/>
      <c r="L79" s="17"/>
      <c r="M79" s="17"/>
    </row>
    <row r="80" spans="2:13">
      <c r="B80" s="12" t="s">
        <v>20</v>
      </c>
      <c r="C80" s="12">
        <v>3</v>
      </c>
      <c r="D80" s="12" t="s">
        <v>13</v>
      </c>
      <c r="E80" s="12" t="s">
        <v>84</v>
      </c>
      <c r="F80" s="12">
        <v>20</v>
      </c>
      <c r="G80" s="12">
        <v>2038</v>
      </c>
      <c r="H80" s="17"/>
      <c r="I80" s="17"/>
      <c r="J80" s="17"/>
      <c r="K80" s="17"/>
      <c r="L80" s="17"/>
      <c r="M80" s="17"/>
    </row>
    <row r="81" spans="2:13">
      <c r="B81" s="12" t="s">
        <v>87</v>
      </c>
      <c r="C81" s="12">
        <v>1</v>
      </c>
      <c r="D81" s="20" t="s">
        <v>256</v>
      </c>
      <c r="E81" s="12" t="s">
        <v>83</v>
      </c>
      <c r="F81" s="12">
        <v>20</v>
      </c>
      <c r="G81" s="12">
        <v>2000</v>
      </c>
      <c r="H81" s="17"/>
      <c r="I81" s="17"/>
      <c r="J81" s="17"/>
      <c r="K81" s="17"/>
      <c r="L81" s="17"/>
      <c r="M81" s="17"/>
    </row>
    <row r="82" spans="2:13">
      <c r="B82" s="12" t="s">
        <v>22</v>
      </c>
      <c r="C82" s="12">
        <v>1</v>
      </c>
      <c r="D82" s="20" t="s">
        <v>256</v>
      </c>
      <c r="E82" s="12" t="s">
        <v>83</v>
      </c>
      <c r="F82" s="12">
        <v>10</v>
      </c>
      <c r="G82" s="12">
        <v>1990</v>
      </c>
      <c r="H82" s="17"/>
      <c r="I82" s="17"/>
      <c r="J82" s="17"/>
      <c r="K82" s="17"/>
      <c r="L82" s="17"/>
      <c r="M82" s="17"/>
    </row>
    <row r="83" spans="2:13">
      <c r="B83" s="12" t="s">
        <v>23</v>
      </c>
      <c r="C83" s="12">
        <v>5</v>
      </c>
      <c r="D83" s="20" t="s">
        <v>256</v>
      </c>
      <c r="E83" s="12" t="s">
        <v>46</v>
      </c>
      <c r="F83" s="12">
        <v>10</v>
      </c>
      <c r="G83" s="12">
        <v>2020</v>
      </c>
      <c r="H83" s="17"/>
      <c r="I83" s="17"/>
      <c r="J83" s="17"/>
      <c r="K83" s="17"/>
      <c r="L83" s="17"/>
      <c r="M83" s="17"/>
    </row>
    <row r="84" spans="2:13">
      <c r="B84" s="9" t="s">
        <v>29</v>
      </c>
      <c r="C84" s="10" t="s">
        <v>0</v>
      </c>
      <c r="D84" s="10" t="s">
        <v>0</v>
      </c>
      <c r="E84" s="10" t="s">
        <v>0</v>
      </c>
      <c r="F84" s="10" t="s">
        <v>0</v>
      </c>
      <c r="G84" s="10" t="s">
        <v>0</v>
      </c>
      <c r="H84" s="11" t="s">
        <v>0</v>
      </c>
      <c r="I84" s="11" t="s">
        <v>0</v>
      </c>
      <c r="J84" s="11" t="s">
        <v>0</v>
      </c>
      <c r="K84" s="11" t="s">
        <v>0</v>
      </c>
      <c r="L84" s="11"/>
      <c r="M84" s="11"/>
    </row>
    <row r="85" spans="2:13">
      <c r="B85" s="12" t="s">
        <v>30</v>
      </c>
      <c r="C85" s="12">
        <v>1</v>
      </c>
      <c r="D85" s="12" t="s">
        <v>13</v>
      </c>
      <c r="E85" s="12" t="s">
        <v>56</v>
      </c>
      <c r="F85" s="12">
        <v>20</v>
      </c>
      <c r="G85" s="12">
        <v>2035</v>
      </c>
      <c r="H85" s="17"/>
      <c r="I85" s="17"/>
      <c r="J85" s="17"/>
      <c r="K85" s="17"/>
      <c r="L85" s="17"/>
      <c r="M85" s="17"/>
    </row>
    <row r="86" spans="2:13">
      <c r="B86" s="12" t="s">
        <v>31</v>
      </c>
      <c r="C86" s="12">
        <v>1</v>
      </c>
      <c r="D86" s="12" t="s">
        <v>13</v>
      </c>
      <c r="E86" s="12" t="s">
        <v>56</v>
      </c>
      <c r="F86" s="12">
        <v>20</v>
      </c>
      <c r="G86" s="12">
        <v>2035</v>
      </c>
      <c r="H86" s="17"/>
      <c r="I86" s="17"/>
      <c r="J86" s="17"/>
      <c r="K86" s="17"/>
      <c r="L86" s="17"/>
      <c r="M86" s="17"/>
    </row>
    <row r="87" spans="2:13">
      <c r="B87" s="12" t="s">
        <v>32</v>
      </c>
      <c r="C87" s="12">
        <v>4</v>
      </c>
      <c r="D87" s="20" t="s">
        <v>256</v>
      </c>
      <c r="E87" s="12" t="s">
        <v>83</v>
      </c>
      <c r="F87" s="12">
        <v>20</v>
      </c>
      <c r="G87" s="12">
        <v>2000</v>
      </c>
      <c r="H87" s="17"/>
      <c r="I87" s="17"/>
      <c r="J87" s="17"/>
      <c r="K87" s="17"/>
      <c r="L87" s="17"/>
      <c r="M87" s="17"/>
    </row>
    <row r="88" spans="2:13">
      <c r="B88" s="12" t="s">
        <v>88</v>
      </c>
      <c r="C88" s="12">
        <v>2</v>
      </c>
      <c r="D88" s="20" t="s">
        <v>256</v>
      </c>
      <c r="E88" s="12" t="s">
        <v>83</v>
      </c>
      <c r="F88" s="12">
        <v>20</v>
      </c>
      <c r="G88" s="12">
        <v>2000</v>
      </c>
      <c r="H88" s="17"/>
      <c r="I88" s="17"/>
      <c r="J88" s="17"/>
      <c r="K88" s="17"/>
      <c r="L88" s="17"/>
      <c r="M88" s="17"/>
    </row>
    <row r="89" spans="2:13">
      <c r="B89" s="9" t="s">
        <v>34</v>
      </c>
      <c r="C89" s="10" t="s">
        <v>0</v>
      </c>
      <c r="D89" s="10" t="s">
        <v>0</v>
      </c>
      <c r="E89" s="10" t="s">
        <v>0</v>
      </c>
      <c r="F89" s="10" t="s">
        <v>0</v>
      </c>
      <c r="G89" s="10" t="s">
        <v>0</v>
      </c>
      <c r="H89" s="11" t="s">
        <v>0</v>
      </c>
      <c r="I89" s="11" t="s">
        <v>0</v>
      </c>
      <c r="J89" s="11" t="s">
        <v>0</v>
      </c>
      <c r="K89" s="11" t="s">
        <v>0</v>
      </c>
      <c r="L89" s="11"/>
      <c r="M89" s="11"/>
    </row>
    <row r="90" spans="2:13">
      <c r="B90" s="12" t="s">
        <v>35</v>
      </c>
      <c r="C90" s="12">
        <v>4</v>
      </c>
      <c r="D90" s="20" t="s">
        <v>256</v>
      </c>
      <c r="E90" s="12" t="s">
        <v>83</v>
      </c>
      <c r="F90" s="12">
        <v>30</v>
      </c>
      <c r="G90" s="12">
        <v>2010</v>
      </c>
      <c r="H90" s="17"/>
      <c r="I90" s="17"/>
      <c r="J90" s="17"/>
      <c r="K90" s="17"/>
      <c r="L90" s="17"/>
      <c r="M90" s="17"/>
    </row>
    <row r="91" spans="2:13">
      <c r="B91" s="12" t="s">
        <v>89</v>
      </c>
      <c r="C91" s="12">
        <v>5</v>
      </c>
      <c r="D91" s="20" t="s">
        <v>256</v>
      </c>
      <c r="E91" s="12" t="s">
        <v>83</v>
      </c>
      <c r="F91" s="12">
        <v>30</v>
      </c>
      <c r="G91" s="12">
        <v>2010</v>
      </c>
      <c r="H91" s="17"/>
      <c r="I91" s="17"/>
      <c r="J91" s="17"/>
      <c r="K91" s="17"/>
      <c r="L91" s="17"/>
      <c r="M91" s="17"/>
    </row>
    <row r="92" spans="2:13">
      <c r="B92" s="12" t="s">
        <v>112</v>
      </c>
      <c r="C92" s="12">
        <v>10</v>
      </c>
      <c r="D92" s="20" t="s">
        <v>256</v>
      </c>
      <c r="E92" s="12" t="s">
        <v>83</v>
      </c>
      <c r="F92" s="12">
        <v>15</v>
      </c>
      <c r="G92" s="12">
        <v>1995</v>
      </c>
      <c r="H92" s="17"/>
      <c r="I92" s="17"/>
      <c r="J92" s="17"/>
      <c r="K92" s="17"/>
      <c r="L92" s="17"/>
      <c r="M92" s="17"/>
    </row>
    <row r="93" spans="2:13">
      <c r="B93" s="12" t="s">
        <v>90</v>
      </c>
      <c r="C93" s="12">
        <v>5</v>
      </c>
      <c r="D93" s="20" t="s">
        <v>256</v>
      </c>
      <c r="E93" s="12" t="s">
        <v>83</v>
      </c>
      <c r="F93" s="12">
        <v>15</v>
      </c>
      <c r="G93" s="12">
        <v>1995</v>
      </c>
      <c r="H93" s="17"/>
      <c r="I93" s="17"/>
      <c r="J93" s="17"/>
      <c r="K93" s="17"/>
      <c r="L93" s="17"/>
      <c r="M93" s="17"/>
    </row>
    <row r="94" spans="2:13">
      <c r="B94" s="12" t="s">
        <v>106</v>
      </c>
      <c r="C94" s="12">
        <v>1</v>
      </c>
      <c r="D94" s="20" t="s">
        <v>256</v>
      </c>
      <c r="E94" s="12" t="s">
        <v>83</v>
      </c>
      <c r="F94" s="12">
        <v>30</v>
      </c>
      <c r="G94" s="12">
        <v>2010</v>
      </c>
      <c r="H94" s="17"/>
      <c r="I94" s="17"/>
      <c r="J94" s="17"/>
      <c r="K94" s="17"/>
      <c r="L94" s="17"/>
      <c r="M94" s="17"/>
    </row>
    <row r="95" spans="2:13">
      <c r="B95" s="12" t="s">
        <v>91</v>
      </c>
      <c r="C95" s="12">
        <v>1</v>
      </c>
      <c r="D95" s="20" t="s">
        <v>256</v>
      </c>
      <c r="E95" s="12" t="s">
        <v>83</v>
      </c>
      <c r="F95" s="12">
        <v>15</v>
      </c>
      <c r="G95" s="12">
        <v>1995</v>
      </c>
      <c r="H95" s="17"/>
      <c r="I95" s="17"/>
      <c r="J95" s="17"/>
      <c r="K95" s="17"/>
      <c r="L95" s="17"/>
      <c r="M95" s="17"/>
    </row>
    <row r="96" spans="2:13">
      <c r="B96" s="12" t="s">
        <v>92</v>
      </c>
      <c r="C96" s="12">
        <v>2</v>
      </c>
      <c r="D96" s="20" t="s">
        <v>256</v>
      </c>
      <c r="E96" s="12" t="s">
        <v>83</v>
      </c>
      <c r="F96" s="12">
        <v>15</v>
      </c>
      <c r="G96" s="12">
        <v>1995</v>
      </c>
      <c r="H96" s="17"/>
      <c r="I96" s="17"/>
      <c r="J96" s="17"/>
      <c r="K96" s="17"/>
      <c r="L96" s="17"/>
      <c r="M96" s="17"/>
    </row>
    <row r="97" spans="2:13">
      <c r="B97" s="12" t="s">
        <v>113</v>
      </c>
      <c r="C97" s="12">
        <v>1</v>
      </c>
      <c r="D97" s="20" t="s">
        <v>256</v>
      </c>
      <c r="E97" s="12" t="s">
        <v>83</v>
      </c>
      <c r="F97" s="12">
        <v>5</v>
      </c>
      <c r="G97" s="12">
        <v>1985</v>
      </c>
      <c r="H97" s="17"/>
      <c r="I97" s="17"/>
      <c r="J97" s="17">
        <v>1</v>
      </c>
      <c r="K97" s="17"/>
      <c r="L97" s="62">
        <f>'Aanschaf nieuw materiaal'!B46</f>
        <v>0</v>
      </c>
      <c r="M97" s="42">
        <f>J97*L97</f>
        <v>0</v>
      </c>
    </row>
    <row r="98" spans="2:13">
      <c r="B98" s="9" t="s">
        <v>43</v>
      </c>
      <c r="C98" s="10" t="s">
        <v>0</v>
      </c>
      <c r="D98" s="10" t="s">
        <v>0</v>
      </c>
      <c r="E98" s="10" t="s">
        <v>0</v>
      </c>
      <c r="F98" s="10" t="s">
        <v>0</v>
      </c>
      <c r="G98" s="10" t="s">
        <v>0</v>
      </c>
      <c r="H98" s="11" t="s">
        <v>0</v>
      </c>
      <c r="I98" s="11" t="s">
        <v>0</v>
      </c>
      <c r="J98" s="11" t="s">
        <v>0</v>
      </c>
      <c r="K98" s="11" t="s">
        <v>0</v>
      </c>
      <c r="L98" s="11"/>
      <c r="M98" s="11"/>
    </row>
    <row r="99" spans="2:13">
      <c r="B99" s="12" t="s">
        <v>54</v>
      </c>
      <c r="C99" s="12">
        <v>4</v>
      </c>
      <c r="D99" s="20" t="s">
        <v>256</v>
      </c>
      <c r="E99" s="12" t="s">
        <v>103</v>
      </c>
      <c r="F99" s="12">
        <v>15</v>
      </c>
      <c r="G99" s="12">
        <v>2012</v>
      </c>
      <c r="H99" s="17"/>
      <c r="I99" s="17"/>
      <c r="J99" s="17"/>
      <c r="K99" s="17"/>
      <c r="L99" s="17"/>
      <c r="M99" s="17"/>
    </row>
    <row r="100" spans="2:13">
      <c r="B100" s="12" t="s">
        <v>115</v>
      </c>
      <c r="C100" s="12">
        <v>1</v>
      </c>
      <c r="D100" s="20" t="s">
        <v>256</v>
      </c>
      <c r="E100" s="12" t="s">
        <v>83</v>
      </c>
      <c r="F100" s="12">
        <v>20</v>
      </c>
      <c r="G100" s="12">
        <v>2000</v>
      </c>
      <c r="H100" s="17"/>
      <c r="I100" s="17"/>
      <c r="J100" s="17"/>
      <c r="K100" s="17"/>
      <c r="L100" s="17"/>
      <c r="M100" s="17"/>
    </row>
    <row r="101" spans="2:13">
      <c r="B101" s="12" t="s">
        <v>116</v>
      </c>
      <c r="C101" s="12">
        <v>1</v>
      </c>
      <c r="D101" s="20" t="s">
        <v>256</v>
      </c>
      <c r="E101" s="12" t="s">
        <v>65</v>
      </c>
      <c r="F101" s="12">
        <v>20</v>
      </c>
      <c r="G101" s="12">
        <v>2020</v>
      </c>
      <c r="H101" s="17"/>
      <c r="I101" s="17"/>
      <c r="J101" s="17"/>
      <c r="K101" s="17"/>
      <c r="L101" s="17"/>
      <c r="M101" s="17"/>
    </row>
    <row r="102" spans="2:13">
      <c r="B102" s="12" t="s">
        <v>117</v>
      </c>
      <c r="C102" s="12">
        <v>1</v>
      </c>
      <c r="D102" s="12" t="s">
        <v>13</v>
      </c>
      <c r="E102" s="12" t="s">
        <v>65</v>
      </c>
      <c r="F102" s="12">
        <v>10</v>
      </c>
      <c r="G102" s="12">
        <v>2010</v>
      </c>
      <c r="H102" s="17"/>
      <c r="I102" s="17"/>
      <c r="J102" s="17"/>
      <c r="K102" s="17"/>
      <c r="L102" s="17"/>
      <c r="M102" s="17"/>
    </row>
    <row r="103" spans="2:13">
      <c r="B103" s="12" t="s">
        <v>58</v>
      </c>
      <c r="C103" s="12">
        <v>1</v>
      </c>
      <c r="D103" s="12" t="s">
        <v>13</v>
      </c>
      <c r="E103" s="12" t="s">
        <v>118</v>
      </c>
      <c r="F103" s="12">
        <v>8</v>
      </c>
      <c r="G103" s="12">
        <v>2028</v>
      </c>
      <c r="H103" s="17"/>
      <c r="I103" s="17"/>
      <c r="J103" s="17"/>
      <c r="K103" s="17"/>
      <c r="L103" s="17"/>
      <c r="M103" s="17"/>
    </row>
    <row r="104" spans="2:13">
      <c r="B104" s="12" t="s">
        <v>67</v>
      </c>
      <c r="C104" s="12">
        <v>1</v>
      </c>
      <c r="D104" s="20" t="s">
        <v>256</v>
      </c>
      <c r="E104" s="12" t="s">
        <v>83</v>
      </c>
      <c r="F104" s="12">
        <v>20</v>
      </c>
      <c r="G104" s="12">
        <v>2000</v>
      </c>
      <c r="H104" s="17"/>
      <c r="I104" s="17"/>
      <c r="J104" s="17"/>
      <c r="K104" s="17"/>
      <c r="L104" s="17"/>
      <c r="M104" s="17"/>
    </row>
    <row r="105" spans="2:13">
      <c r="B105" s="12" t="s">
        <v>119</v>
      </c>
      <c r="C105" s="12">
        <v>2</v>
      </c>
      <c r="D105" s="20" t="s">
        <v>256</v>
      </c>
      <c r="E105" s="12" t="s">
        <v>83</v>
      </c>
      <c r="F105" s="12">
        <v>20</v>
      </c>
      <c r="G105" s="12">
        <v>2000</v>
      </c>
      <c r="H105" s="17"/>
      <c r="I105" s="17"/>
      <c r="J105" s="17"/>
      <c r="K105" s="17"/>
      <c r="L105" s="17"/>
      <c r="M105" s="17"/>
    </row>
    <row r="106" spans="2:13">
      <c r="B106" s="9" t="s">
        <v>68</v>
      </c>
      <c r="C106" s="10" t="s">
        <v>0</v>
      </c>
      <c r="D106" s="10" t="s">
        <v>0</v>
      </c>
      <c r="E106" s="10" t="s">
        <v>0</v>
      </c>
      <c r="F106" s="10" t="s">
        <v>0</v>
      </c>
      <c r="G106" s="10" t="s">
        <v>0</v>
      </c>
      <c r="H106" s="11" t="s">
        <v>0</v>
      </c>
      <c r="I106" s="11" t="s">
        <v>0</v>
      </c>
      <c r="J106" s="11" t="s">
        <v>0</v>
      </c>
      <c r="K106" s="11" t="s">
        <v>0</v>
      </c>
      <c r="L106" s="11"/>
      <c r="M106" s="11"/>
    </row>
    <row r="107" spans="2:13">
      <c r="B107" s="12" t="s">
        <v>120</v>
      </c>
      <c r="C107" s="12">
        <v>1</v>
      </c>
      <c r="D107" s="12" t="s">
        <v>121</v>
      </c>
      <c r="E107" s="12" t="s">
        <v>65</v>
      </c>
      <c r="F107" s="12">
        <v>10</v>
      </c>
      <c r="G107" s="12">
        <v>2010</v>
      </c>
      <c r="H107" s="17"/>
      <c r="I107" s="17"/>
      <c r="J107" s="17"/>
      <c r="K107" s="17"/>
      <c r="L107" s="17"/>
      <c r="M107" s="17"/>
    </row>
    <row r="108" spans="2:13">
      <c r="B108" s="12" t="s">
        <v>122</v>
      </c>
      <c r="C108" s="12">
        <v>1</v>
      </c>
      <c r="D108" s="12" t="s">
        <v>123</v>
      </c>
      <c r="E108" s="12" t="s">
        <v>65</v>
      </c>
      <c r="F108" s="12">
        <v>10</v>
      </c>
      <c r="G108" s="12">
        <v>2010</v>
      </c>
      <c r="H108" s="17"/>
      <c r="I108" s="17"/>
      <c r="J108" s="17"/>
      <c r="K108" s="17"/>
      <c r="L108" s="17"/>
      <c r="M108" s="17"/>
    </row>
    <row r="109" spans="2:13">
      <c r="B109" s="12" t="s">
        <v>124</v>
      </c>
      <c r="C109" s="12">
        <v>1</v>
      </c>
      <c r="D109" s="12" t="s">
        <v>13</v>
      </c>
      <c r="E109" s="12" t="s">
        <v>53</v>
      </c>
      <c r="F109" s="12">
        <v>10</v>
      </c>
      <c r="G109" s="12">
        <v>2029</v>
      </c>
      <c r="H109" s="17"/>
      <c r="I109" s="17"/>
      <c r="J109" s="17"/>
      <c r="K109" s="17"/>
      <c r="L109" s="17"/>
      <c r="M109" s="17"/>
    </row>
    <row r="110" spans="2:13">
      <c r="B110" s="9" t="s">
        <v>69</v>
      </c>
      <c r="C110" s="10" t="s">
        <v>0</v>
      </c>
      <c r="D110" s="10" t="s">
        <v>0</v>
      </c>
      <c r="E110" s="10" t="s">
        <v>0</v>
      </c>
      <c r="F110" s="10" t="s">
        <v>0</v>
      </c>
      <c r="G110" s="10" t="s">
        <v>0</v>
      </c>
      <c r="H110" s="11" t="s">
        <v>0</v>
      </c>
      <c r="I110" s="11" t="s">
        <v>0</v>
      </c>
      <c r="J110" s="11" t="s">
        <v>0</v>
      </c>
      <c r="K110" s="11" t="s">
        <v>0</v>
      </c>
      <c r="L110" s="11"/>
      <c r="M110" s="11"/>
    </row>
    <row r="111" spans="2:13">
      <c r="B111" s="12" t="s">
        <v>125</v>
      </c>
      <c r="C111" s="12">
        <v>2</v>
      </c>
      <c r="D111" s="12" t="s">
        <v>61</v>
      </c>
      <c r="E111" s="12" t="s">
        <v>126</v>
      </c>
      <c r="F111" s="12">
        <v>15</v>
      </c>
      <c r="G111" s="12">
        <v>2005</v>
      </c>
      <c r="H111" s="17"/>
      <c r="I111" s="17"/>
      <c r="J111" s="17"/>
      <c r="K111" s="17"/>
      <c r="L111" s="17"/>
      <c r="M111" s="17"/>
    </row>
    <row r="112" spans="2:13" ht="21">
      <c r="L112" s="12" t="s">
        <v>354</v>
      </c>
      <c r="M112" s="42">
        <f>SUM(M4:M111)</f>
        <v>0</v>
      </c>
    </row>
  </sheetData>
  <sheetProtection algorithmName="SHA-512" hashValue="DCzlvbK4V0WEyAA2i40RdoXoBpcUEDxWJoDiceRwzfFP+nG0wBt6xpvMdoYcNaIeZgqnTSvpdcSkYWwbiHhfBw==" saltValue="AL65UjDlXfQ6CmpphTgjrA==" spinCount="100000" sheet="1" formatCells="0" formatColumns="0" formatRows="0" insertColumns="0" insertRows="0" insertHyperlinks="0" deleteColumns="0" deleteRows="0" sort="0" autoFilter="0" pivotTables="0"/>
  <pageMargins left="0" right="0" top="0" bottom="0" header="0" footer="0"/>
  <pageSetup paperSize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EBDB-D27B-49B1-9F60-971A720B935A}">
  <dimension ref="B1:M107"/>
  <sheetViews>
    <sheetView showGridLines="0" zoomScaleNormal="10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L86" activeCellId="8" sqref="L8 L25 L26 L31 L46 L52 L55 L81:L82 A1:XFD1048576"/>
    </sheetView>
  </sheetViews>
  <sheetFormatPr defaultColWidth="9.140625" defaultRowHeight="15"/>
  <cols>
    <col min="1" max="1" width="2.85546875" style="1" customWidth="1"/>
    <col min="2" max="2" width="46.42578125" style="1" customWidth="1"/>
    <col min="3" max="3" width="8.140625" style="1" customWidth="1"/>
    <col min="4" max="4" width="31" style="1" customWidth="1"/>
    <col min="5" max="5" width="7.5703125" style="1" customWidth="1"/>
    <col min="6" max="6" width="5.42578125" style="1" customWidth="1"/>
    <col min="7" max="7" width="7.5703125" style="1" customWidth="1"/>
    <col min="8" max="11" width="9.140625" style="1" customWidth="1"/>
    <col min="12" max="12" width="10" style="1" customWidth="1"/>
    <col min="13" max="16384" width="9.140625" style="1"/>
  </cols>
  <sheetData>
    <row r="1" spans="2:13">
      <c r="B1" s="22" t="s">
        <v>241</v>
      </c>
      <c r="C1" s="2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>
        <v>2024</v>
      </c>
      <c r="I1" s="4">
        <v>2025</v>
      </c>
      <c r="J1" s="4">
        <v>2026</v>
      </c>
      <c r="K1" s="4">
        <v>2027</v>
      </c>
      <c r="L1" s="4"/>
      <c r="M1" s="4"/>
    </row>
    <row r="2" spans="2:13" ht="34.5">
      <c r="B2" s="5" t="s">
        <v>3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8" t="s">
        <v>240</v>
      </c>
      <c r="I2" s="8" t="s">
        <v>240</v>
      </c>
      <c r="J2" s="8" t="s">
        <v>240</v>
      </c>
      <c r="K2" s="8" t="s">
        <v>240</v>
      </c>
      <c r="L2" s="8" t="s">
        <v>345</v>
      </c>
      <c r="M2" s="8" t="s">
        <v>346</v>
      </c>
    </row>
    <row r="3" spans="2:13">
      <c r="B3" s="9" t="s">
        <v>11</v>
      </c>
      <c r="C3" s="10" t="s">
        <v>0</v>
      </c>
      <c r="D3" s="10" t="s">
        <v>0</v>
      </c>
      <c r="E3" s="10" t="s">
        <v>0</v>
      </c>
      <c r="F3" s="10" t="s">
        <v>0</v>
      </c>
      <c r="G3" s="10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/>
      <c r="M3" s="11"/>
    </row>
    <row r="4" spans="2:13">
      <c r="B4" s="12" t="s">
        <v>12</v>
      </c>
      <c r="C4" s="12">
        <v>1</v>
      </c>
      <c r="D4" s="20" t="s">
        <v>256</v>
      </c>
      <c r="E4" s="12" t="s">
        <v>126</v>
      </c>
      <c r="F4" s="12">
        <v>20</v>
      </c>
      <c r="G4" s="12">
        <v>2010</v>
      </c>
      <c r="H4" s="17"/>
      <c r="I4" s="17"/>
      <c r="J4" s="17"/>
      <c r="K4" s="17"/>
      <c r="L4" s="17"/>
      <c r="M4" s="17"/>
    </row>
    <row r="5" spans="2:13">
      <c r="B5" s="12" t="s">
        <v>15</v>
      </c>
      <c r="C5" s="12">
        <v>1</v>
      </c>
      <c r="D5" s="20" t="s">
        <v>256</v>
      </c>
      <c r="E5" s="12" t="s">
        <v>107</v>
      </c>
      <c r="F5" s="12">
        <v>10</v>
      </c>
      <c r="G5" s="12">
        <v>2017</v>
      </c>
      <c r="H5" s="17"/>
      <c r="I5" s="17"/>
      <c r="J5" s="17"/>
      <c r="K5" s="17"/>
      <c r="L5" s="17"/>
      <c r="M5" s="17"/>
    </row>
    <row r="6" spans="2:13">
      <c r="B6" s="12" t="s">
        <v>16</v>
      </c>
      <c r="C6" s="12">
        <v>1</v>
      </c>
      <c r="D6" s="20" t="s">
        <v>256</v>
      </c>
      <c r="E6" s="12" t="s">
        <v>126</v>
      </c>
      <c r="F6" s="12">
        <v>20</v>
      </c>
      <c r="G6" s="12">
        <v>2010</v>
      </c>
      <c r="H6" s="17"/>
      <c r="I6" s="17"/>
      <c r="J6" s="17"/>
      <c r="K6" s="17"/>
      <c r="L6" s="17"/>
      <c r="M6" s="17"/>
    </row>
    <row r="7" spans="2:13">
      <c r="B7" s="12" t="s">
        <v>85</v>
      </c>
      <c r="C7" s="12">
        <v>1</v>
      </c>
      <c r="D7" s="20" t="s">
        <v>256</v>
      </c>
      <c r="E7" s="12" t="s">
        <v>46</v>
      </c>
      <c r="F7" s="12">
        <v>20</v>
      </c>
      <c r="G7" s="12">
        <v>2030</v>
      </c>
      <c r="H7" s="17"/>
      <c r="I7" s="17"/>
      <c r="J7" s="17"/>
      <c r="K7" s="17"/>
      <c r="L7" s="17"/>
      <c r="M7" s="17"/>
    </row>
    <row r="8" spans="2:13">
      <c r="B8" s="12" t="s">
        <v>86</v>
      </c>
      <c r="C8" s="12">
        <v>10</v>
      </c>
      <c r="D8" s="12" t="s">
        <v>13</v>
      </c>
      <c r="E8" s="12" t="s">
        <v>24</v>
      </c>
      <c r="F8" s="12">
        <v>10</v>
      </c>
      <c r="G8" s="12">
        <v>2027</v>
      </c>
      <c r="H8" s="17"/>
      <c r="I8" s="17"/>
      <c r="J8" s="17"/>
      <c r="K8" s="17">
        <v>10</v>
      </c>
      <c r="L8" s="62">
        <f>'Aanschaf nieuw materiaal'!B11</f>
        <v>0</v>
      </c>
      <c r="M8" s="42">
        <f>K8*L8</f>
        <v>0</v>
      </c>
    </row>
    <row r="9" spans="2:13">
      <c r="B9" s="12" t="s">
        <v>105</v>
      </c>
      <c r="C9" s="12">
        <v>2</v>
      </c>
      <c r="D9" s="20" t="s">
        <v>256</v>
      </c>
      <c r="E9" s="12" t="s">
        <v>126</v>
      </c>
      <c r="F9" s="12">
        <v>20</v>
      </c>
      <c r="G9" s="12">
        <v>2010</v>
      </c>
      <c r="H9" s="17"/>
      <c r="I9" s="17"/>
      <c r="J9" s="17"/>
      <c r="K9" s="17"/>
      <c r="L9" s="17"/>
      <c r="M9" s="17"/>
    </row>
    <row r="10" spans="2:13">
      <c r="B10" s="12" t="s">
        <v>20</v>
      </c>
      <c r="C10" s="12">
        <v>4</v>
      </c>
      <c r="D10" s="20" t="s">
        <v>256</v>
      </c>
      <c r="E10" s="12" t="s">
        <v>65</v>
      </c>
      <c r="F10" s="12">
        <v>20</v>
      </c>
      <c r="G10" s="12">
        <v>2020</v>
      </c>
      <c r="H10" s="17"/>
      <c r="I10" s="17"/>
      <c r="J10" s="17"/>
      <c r="K10" s="17"/>
      <c r="L10" s="17"/>
      <c r="M10" s="17"/>
    </row>
    <row r="11" spans="2:13">
      <c r="B11" s="12" t="s">
        <v>87</v>
      </c>
      <c r="C11" s="12">
        <v>2</v>
      </c>
      <c r="D11" s="20" t="s">
        <v>256</v>
      </c>
      <c r="E11" s="12" t="s">
        <v>65</v>
      </c>
      <c r="F11" s="12">
        <v>20</v>
      </c>
      <c r="G11" s="12">
        <v>2020</v>
      </c>
      <c r="H11" s="17"/>
      <c r="I11" s="17"/>
      <c r="J11" s="17"/>
      <c r="K11" s="17"/>
      <c r="L11" s="17"/>
      <c r="M11" s="17"/>
    </row>
    <row r="12" spans="2:13">
      <c r="B12" s="12" t="s">
        <v>221</v>
      </c>
      <c r="C12" s="12">
        <v>1</v>
      </c>
      <c r="D12" s="20" t="s">
        <v>256</v>
      </c>
      <c r="E12" s="12" t="s">
        <v>65</v>
      </c>
      <c r="F12" s="12">
        <v>10</v>
      </c>
      <c r="G12" s="12">
        <v>2010</v>
      </c>
      <c r="H12" s="17"/>
      <c r="I12" s="17"/>
      <c r="J12" s="17"/>
      <c r="K12" s="17"/>
      <c r="L12" s="17"/>
      <c r="M12" s="17"/>
    </row>
    <row r="13" spans="2:13">
      <c r="B13" s="12" t="s">
        <v>23</v>
      </c>
      <c r="C13" s="12">
        <v>3</v>
      </c>
      <c r="D13" s="20" t="s">
        <v>256</v>
      </c>
      <c r="E13" s="12" t="s">
        <v>65</v>
      </c>
      <c r="F13" s="12">
        <v>10</v>
      </c>
      <c r="G13" s="12">
        <v>2010</v>
      </c>
      <c r="H13" s="17"/>
      <c r="I13" s="17"/>
      <c r="J13" s="17"/>
      <c r="K13" s="17"/>
      <c r="L13" s="17"/>
      <c r="M13" s="17"/>
    </row>
    <row r="14" spans="2:13">
      <c r="B14" s="12" t="s">
        <v>23</v>
      </c>
      <c r="C14" s="12">
        <v>1</v>
      </c>
      <c r="D14" s="12" t="s">
        <v>61</v>
      </c>
      <c r="E14" s="12" t="s">
        <v>49</v>
      </c>
      <c r="F14" s="12">
        <v>10</v>
      </c>
      <c r="G14" s="12">
        <v>2015</v>
      </c>
      <c r="H14" s="17"/>
      <c r="I14" s="17"/>
      <c r="J14" s="17"/>
      <c r="K14" s="17"/>
      <c r="L14" s="17"/>
      <c r="M14" s="17"/>
    </row>
    <row r="15" spans="2:13">
      <c r="B15" s="9" t="s">
        <v>29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0</v>
      </c>
      <c r="H15" s="11" t="s">
        <v>0</v>
      </c>
      <c r="I15" s="11" t="s">
        <v>0</v>
      </c>
      <c r="J15" s="11" t="s">
        <v>0</v>
      </c>
      <c r="K15" s="11" t="s">
        <v>0</v>
      </c>
      <c r="L15" s="11"/>
      <c r="M15" s="11"/>
    </row>
    <row r="16" spans="2:13">
      <c r="B16" s="12" t="s">
        <v>32</v>
      </c>
      <c r="C16" s="12">
        <v>2</v>
      </c>
      <c r="D16" s="20" t="s">
        <v>256</v>
      </c>
      <c r="E16" s="12" t="s">
        <v>65</v>
      </c>
      <c r="F16" s="12">
        <v>20</v>
      </c>
      <c r="G16" s="12">
        <v>2020</v>
      </c>
      <c r="H16" s="17"/>
      <c r="I16" s="17"/>
      <c r="J16" s="17"/>
      <c r="K16" s="17"/>
      <c r="L16" s="17"/>
      <c r="M16" s="17"/>
    </row>
    <row r="17" spans="2:13" ht="21">
      <c r="B17" s="12" t="s">
        <v>33</v>
      </c>
      <c r="C17" s="12">
        <v>2</v>
      </c>
      <c r="D17" s="20" t="s">
        <v>256</v>
      </c>
      <c r="E17" s="12" t="s">
        <v>65</v>
      </c>
      <c r="F17" s="12">
        <v>20</v>
      </c>
      <c r="G17" s="12">
        <v>2020</v>
      </c>
      <c r="H17" s="17"/>
      <c r="I17" s="17"/>
      <c r="J17" s="17"/>
      <c r="K17" s="17"/>
      <c r="L17" s="17"/>
      <c r="M17" s="17"/>
    </row>
    <row r="18" spans="2:13">
      <c r="B18" s="9" t="s">
        <v>34</v>
      </c>
      <c r="C18" s="10" t="s">
        <v>0</v>
      </c>
      <c r="D18" s="10" t="s">
        <v>0</v>
      </c>
      <c r="E18" s="10" t="s">
        <v>0</v>
      </c>
      <c r="F18" s="10" t="s">
        <v>0</v>
      </c>
      <c r="G18" s="10" t="s">
        <v>0</v>
      </c>
      <c r="H18" s="11" t="s">
        <v>0</v>
      </c>
      <c r="I18" s="11" t="s">
        <v>0</v>
      </c>
      <c r="J18" s="11" t="s">
        <v>0</v>
      </c>
      <c r="K18" s="11" t="s">
        <v>0</v>
      </c>
      <c r="L18" s="11"/>
      <c r="M18" s="11"/>
    </row>
    <row r="19" spans="2:13">
      <c r="B19" s="12" t="s">
        <v>89</v>
      </c>
      <c r="C19" s="12">
        <v>5</v>
      </c>
      <c r="D19" s="20" t="s">
        <v>256</v>
      </c>
      <c r="E19" s="12" t="s">
        <v>126</v>
      </c>
      <c r="F19" s="12">
        <v>30</v>
      </c>
      <c r="G19" s="12">
        <v>2020</v>
      </c>
      <c r="H19" s="17"/>
      <c r="I19" s="17"/>
      <c r="J19" s="17"/>
      <c r="K19" s="17"/>
      <c r="L19" s="17"/>
      <c r="M19" s="17"/>
    </row>
    <row r="20" spans="2:13">
      <c r="B20" s="12" t="s">
        <v>112</v>
      </c>
      <c r="C20" s="12">
        <v>1</v>
      </c>
      <c r="D20" s="20" t="s">
        <v>256</v>
      </c>
      <c r="E20" s="12" t="s">
        <v>126</v>
      </c>
      <c r="F20" s="12">
        <v>15</v>
      </c>
      <c r="G20" s="12">
        <v>2005</v>
      </c>
      <c r="H20" s="17"/>
      <c r="I20" s="17"/>
      <c r="J20" s="17"/>
      <c r="K20" s="17"/>
      <c r="L20" s="17"/>
      <c r="M20" s="17"/>
    </row>
    <row r="21" spans="2:13">
      <c r="B21" s="12" t="s">
        <v>195</v>
      </c>
      <c r="C21" s="12">
        <v>2</v>
      </c>
      <c r="D21" s="20" t="s">
        <v>256</v>
      </c>
      <c r="E21" s="12" t="s">
        <v>126</v>
      </c>
      <c r="F21" s="12">
        <v>15</v>
      </c>
      <c r="G21" s="12">
        <v>2005</v>
      </c>
      <c r="H21" s="17"/>
      <c r="I21" s="17"/>
      <c r="J21" s="17"/>
      <c r="K21" s="17"/>
      <c r="L21" s="17"/>
      <c r="M21" s="17"/>
    </row>
    <row r="22" spans="2:13">
      <c r="B22" s="12" t="s">
        <v>106</v>
      </c>
      <c r="C22" s="12">
        <v>8</v>
      </c>
      <c r="D22" s="20" t="s">
        <v>256</v>
      </c>
      <c r="E22" s="12" t="s">
        <v>65</v>
      </c>
      <c r="F22" s="12">
        <v>30</v>
      </c>
      <c r="G22" s="12">
        <v>2030</v>
      </c>
      <c r="H22" s="17"/>
      <c r="I22" s="17"/>
      <c r="J22" s="17"/>
      <c r="K22" s="17"/>
      <c r="L22" s="17"/>
      <c r="M22" s="17"/>
    </row>
    <row r="23" spans="2:13">
      <c r="B23" s="12" t="s">
        <v>137</v>
      </c>
      <c r="C23" s="12">
        <v>1</v>
      </c>
      <c r="D23" s="20" t="s">
        <v>256</v>
      </c>
      <c r="E23" s="12" t="s">
        <v>65</v>
      </c>
      <c r="F23" s="12">
        <v>15</v>
      </c>
      <c r="G23" s="12">
        <v>2015</v>
      </c>
      <c r="H23" s="17"/>
      <c r="I23" s="17"/>
      <c r="J23" s="17"/>
      <c r="K23" s="17"/>
      <c r="L23" s="17"/>
      <c r="M23" s="17"/>
    </row>
    <row r="24" spans="2:13">
      <c r="B24" s="12" t="s">
        <v>91</v>
      </c>
      <c r="C24" s="12">
        <v>4</v>
      </c>
      <c r="D24" s="20" t="s">
        <v>256</v>
      </c>
      <c r="E24" s="12" t="s">
        <v>65</v>
      </c>
      <c r="F24" s="12">
        <v>15</v>
      </c>
      <c r="G24" s="12">
        <v>2015</v>
      </c>
      <c r="H24" s="17"/>
      <c r="I24" s="17"/>
      <c r="J24" s="17"/>
      <c r="K24" s="17"/>
      <c r="L24" s="17"/>
      <c r="M24" s="17"/>
    </row>
    <row r="25" spans="2:13">
      <c r="B25" s="12" t="s">
        <v>40</v>
      </c>
      <c r="C25" s="12">
        <v>4</v>
      </c>
      <c r="D25" s="20" t="s">
        <v>256</v>
      </c>
      <c r="E25" s="12" t="s">
        <v>46</v>
      </c>
      <c r="F25" s="12">
        <v>5</v>
      </c>
      <c r="G25" s="12">
        <v>2015</v>
      </c>
      <c r="H25" s="17"/>
      <c r="I25" s="17"/>
      <c r="J25" s="17">
        <v>4</v>
      </c>
      <c r="K25" s="17"/>
      <c r="L25" s="62">
        <f>'Aanschaf nieuw materiaal'!B34</f>
        <v>0</v>
      </c>
      <c r="M25" s="42">
        <f>J25*L25</f>
        <v>0</v>
      </c>
    </row>
    <row r="26" spans="2:13">
      <c r="B26" s="12" t="s">
        <v>41</v>
      </c>
      <c r="C26" s="12">
        <v>2</v>
      </c>
      <c r="D26" s="12" t="s">
        <v>13</v>
      </c>
      <c r="E26" s="12" t="s">
        <v>46</v>
      </c>
      <c r="F26" s="12">
        <v>5</v>
      </c>
      <c r="G26" s="12">
        <v>2015</v>
      </c>
      <c r="H26" s="17"/>
      <c r="I26" s="17"/>
      <c r="J26" s="17">
        <v>4</v>
      </c>
      <c r="K26" s="17"/>
      <c r="L26" s="62">
        <f>'Aanschaf nieuw materiaal'!B35</f>
        <v>0</v>
      </c>
      <c r="M26" s="42">
        <f>J26*L26</f>
        <v>0</v>
      </c>
    </row>
    <row r="27" spans="2:13" ht="21">
      <c r="B27" s="12" t="s">
        <v>226</v>
      </c>
      <c r="C27" s="12">
        <v>1</v>
      </c>
      <c r="D27" s="20" t="s">
        <v>256</v>
      </c>
      <c r="E27" s="12" t="s">
        <v>65</v>
      </c>
      <c r="F27" s="12">
        <v>15</v>
      </c>
      <c r="G27" s="12">
        <v>2015</v>
      </c>
      <c r="H27" s="17"/>
      <c r="I27" s="17"/>
      <c r="J27" s="17"/>
      <c r="K27" s="17"/>
      <c r="L27" s="17"/>
      <c r="M27" s="17"/>
    </row>
    <row r="28" spans="2:13">
      <c r="B28" s="12" t="s">
        <v>227</v>
      </c>
      <c r="C28" s="12">
        <v>1</v>
      </c>
      <c r="D28" s="20" t="s">
        <v>256</v>
      </c>
      <c r="E28" s="12" t="s">
        <v>65</v>
      </c>
      <c r="F28" s="12">
        <v>15</v>
      </c>
      <c r="G28" s="12">
        <v>2015</v>
      </c>
      <c r="H28" s="17"/>
      <c r="I28" s="17"/>
      <c r="J28" s="17"/>
      <c r="K28" s="17"/>
      <c r="L28" s="17"/>
      <c r="M28" s="17"/>
    </row>
    <row r="29" spans="2:13">
      <c r="B29" s="12" t="s">
        <v>72</v>
      </c>
      <c r="C29" s="12">
        <v>2</v>
      </c>
      <c r="D29" s="20" t="s">
        <v>256</v>
      </c>
      <c r="E29" s="12" t="s">
        <v>65</v>
      </c>
      <c r="F29" s="12">
        <v>30</v>
      </c>
      <c r="G29" s="12">
        <v>2030</v>
      </c>
      <c r="H29" s="17"/>
      <c r="I29" s="17"/>
      <c r="J29" s="17"/>
      <c r="K29" s="17"/>
      <c r="L29" s="17"/>
      <c r="M29" s="17"/>
    </row>
    <row r="30" spans="2:13">
      <c r="B30" s="12" t="s">
        <v>73</v>
      </c>
      <c r="C30" s="12">
        <v>1</v>
      </c>
      <c r="D30" s="20" t="s">
        <v>256</v>
      </c>
      <c r="E30" s="12" t="s">
        <v>65</v>
      </c>
      <c r="F30" s="12">
        <v>15</v>
      </c>
      <c r="G30" s="12">
        <v>2015</v>
      </c>
      <c r="H30" s="17"/>
      <c r="I30" s="17"/>
      <c r="J30" s="17"/>
      <c r="K30" s="17"/>
      <c r="L30" s="17"/>
      <c r="M30" s="17"/>
    </row>
    <row r="31" spans="2:13">
      <c r="B31" s="12" t="s">
        <v>74</v>
      </c>
      <c r="C31" s="12">
        <v>1</v>
      </c>
      <c r="D31" s="12" t="s">
        <v>13</v>
      </c>
      <c r="E31" s="12" t="s">
        <v>46</v>
      </c>
      <c r="F31" s="12">
        <v>5</v>
      </c>
      <c r="G31" s="12">
        <v>2015</v>
      </c>
      <c r="H31" s="17"/>
      <c r="I31" s="17"/>
      <c r="J31" s="17">
        <v>1</v>
      </c>
      <c r="K31" s="17"/>
      <c r="L31" s="62">
        <f>'Aanschaf nieuw materiaal'!B36</f>
        <v>0</v>
      </c>
      <c r="M31" s="42">
        <f>J31*L31</f>
        <v>0</v>
      </c>
    </row>
    <row r="32" spans="2:13">
      <c r="B32" s="12" t="s">
        <v>42</v>
      </c>
      <c r="C32" s="12">
        <v>2</v>
      </c>
      <c r="D32" s="12" t="s">
        <v>13</v>
      </c>
      <c r="E32" s="12" t="s">
        <v>14</v>
      </c>
      <c r="F32" s="12">
        <v>0</v>
      </c>
      <c r="G32" s="12">
        <v>2016</v>
      </c>
      <c r="H32" s="17"/>
      <c r="I32" s="17"/>
      <c r="J32" s="17"/>
      <c r="K32" s="17"/>
      <c r="L32" s="17"/>
      <c r="M32" s="42"/>
    </row>
    <row r="33" spans="2:13">
      <c r="B33" s="12" t="s">
        <v>42</v>
      </c>
      <c r="C33" s="12">
        <v>1</v>
      </c>
      <c r="D33" s="20" t="s">
        <v>256</v>
      </c>
      <c r="E33" s="12" t="s">
        <v>65</v>
      </c>
      <c r="F33" s="12">
        <v>0</v>
      </c>
      <c r="G33" s="12">
        <v>2000</v>
      </c>
      <c r="H33" s="17"/>
      <c r="I33" s="17"/>
      <c r="J33" s="17"/>
      <c r="K33" s="17"/>
      <c r="L33" s="17"/>
      <c r="M33" s="17"/>
    </row>
    <row r="34" spans="2:13">
      <c r="B34" s="12" t="s">
        <v>75</v>
      </c>
      <c r="C34" s="12">
        <v>4</v>
      </c>
      <c r="D34" s="12" t="s">
        <v>13</v>
      </c>
      <c r="E34" s="12" t="s">
        <v>14</v>
      </c>
      <c r="F34" s="12">
        <v>15</v>
      </c>
      <c r="G34" s="12">
        <v>2031</v>
      </c>
      <c r="H34" s="17"/>
      <c r="I34" s="17"/>
      <c r="J34" s="17"/>
      <c r="K34" s="17"/>
      <c r="L34" s="17"/>
      <c r="M34" s="17"/>
    </row>
    <row r="35" spans="2:13">
      <c r="B35" s="9" t="s">
        <v>43</v>
      </c>
      <c r="C35" s="10" t="s">
        <v>0</v>
      </c>
      <c r="D35" s="10" t="s">
        <v>0</v>
      </c>
      <c r="E35" s="10" t="s">
        <v>0</v>
      </c>
      <c r="F35" s="10" t="s">
        <v>0</v>
      </c>
      <c r="G35" s="10" t="s">
        <v>0</v>
      </c>
      <c r="H35" s="11" t="s">
        <v>0</v>
      </c>
      <c r="I35" s="11" t="s">
        <v>0</v>
      </c>
      <c r="J35" s="11" t="s">
        <v>0</v>
      </c>
      <c r="K35" s="11" t="s">
        <v>0</v>
      </c>
      <c r="L35" s="11"/>
      <c r="M35" s="11"/>
    </row>
    <row r="36" spans="2:13">
      <c r="B36" s="12" t="s">
        <v>222</v>
      </c>
      <c r="C36" s="12">
        <v>2</v>
      </c>
      <c r="D36" s="12" t="s">
        <v>185</v>
      </c>
      <c r="E36" s="12" t="s">
        <v>65</v>
      </c>
      <c r="F36" s="12">
        <v>10</v>
      </c>
      <c r="G36" s="12">
        <v>2010</v>
      </c>
      <c r="H36" s="17"/>
      <c r="I36" s="17"/>
      <c r="J36" s="17"/>
      <c r="K36" s="17"/>
      <c r="L36" s="17"/>
      <c r="M36" s="17"/>
    </row>
    <row r="37" spans="2:13">
      <c r="B37" s="12" t="s">
        <v>47</v>
      </c>
      <c r="C37" s="12">
        <v>1</v>
      </c>
      <c r="D37" s="12" t="s">
        <v>48</v>
      </c>
      <c r="E37" s="12" t="s">
        <v>53</v>
      </c>
      <c r="F37" s="12">
        <v>10</v>
      </c>
      <c r="G37" s="12">
        <v>2029</v>
      </c>
      <c r="H37" s="17"/>
      <c r="I37" s="17"/>
      <c r="J37" s="17"/>
      <c r="K37" s="17"/>
      <c r="L37" s="17"/>
      <c r="M37" s="17"/>
    </row>
    <row r="38" spans="2:13">
      <c r="B38" s="12" t="s">
        <v>138</v>
      </c>
      <c r="C38" s="12">
        <v>1</v>
      </c>
      <c r="D38" s="12" t="s">
        <v>48</v>
      </c>
      <c r="E38" s="12" t="s">
        <v>17</v>
      </c>
      <c r="F38" s="12">
        <v>10</v>
      </c>
      <c r="G38" s="12">
        <v>2022</v>
      </c>
      <c r="H38" s="17"/>
      <c r="I38" s="17"/>
      <c r="J38" s="17"/>
      <c r="K38" s="17"/>
      <c r="L38" s="17"/>
      <c r="M38" s="17"/>
    </row>
    <row r="39" spans="2:13">
      <c r="B39" s="12" t="s">
        <v>52</v>
      </c>
      <c r="C39" s="12">
        <v>1</v>
      </c>
      <c r="D39" s="20" t="s">
        <v>256</v>
      </c>
      <c r="E39" s="12" t="s">
        <v>65</v>
      </c>
      <c r="F39" s="12">
        <v>15</v>
      </c>
      <c r="G39" s="12">
        <v>2015</v>
      </c>
      <c r="H39" s="17"/>
      <c r="I39" s="17"/>
      <c r="J39" s="17"/>
      <c r="K39" s="17"/>
      <c r="L39" s="17"/>
      <c r="M39" s="17"/>
    </row>
    <row r="40" spans="2:13">
      <c r="B40" s="12" t="s">
        <v>52</v>
      </c>
      <c r="C40" s="12">
        <v>2</v>
      </c>
      <c r="D40" s="12" t="s">
        <v>13</v>
      </c>
      <c r="E40" s="12" t="s">
        <v>84</v>
      </c>
      <c r="F40" s="12">
        <v>15</v>
      </c>
      <c r="G40" s="12">
        <v>2033</v>
      </c>
      <c r="H40" s="17"/>
      <c r="I40" s="17"/>
      <c r="J40" s="17"/>
      <c r="K40" s="17"/>
      <c r="L40" s="17"/>
      <c r="M40" s="17"/>
    </row>
    <row r="41" spans="2:13">
      <c r="B41" s="12" t="s">
        <v>209</v>
      </c>
      <c r="C41" s="12">
        <v>1</v>
      </c>
      <c r="D41" s="20" t="s">
        <v>256</v>
      </c>
      <c r="E41" s="12" t="s">
        <v>126</v>
      </c>
      <c r="F41" s="12">
        <v>15</v>
      </c>
      <c r="G41" s="12">
        <v>2005</v>
      </c>
      <c r="H41" s="17"/>
      <c r="I41" s="17"/>
      <c r="J41" s="17"/>
      <c r="K41" s="17"/>
      <c r="L41" s="17"/>
      <c r="M41" s="17"/>
    </row>
    <row r="42" spans="2:13">
      <c r="B42" s="12" t="s">
        <v>108</v>
      </c>
      <c r="C42" s="12">
        <v>1</v>
      </c>
      <c r="D42" s="20" t="s">
        <v>256</v>
      </c>
      <c r="E42" s="12" t="s">
        <v>65</v>
      </c>
      <c r="F42" s="12">
        <v>15</v>
      </c>
      <c r="G42" s="12">
        <v>2015</v>
      </c>
      <c r="H42" s="17"/>
      <c r="I42" s="17"/>
      <c r="J42" s="17"/>
      <c r="K42" s="17"/>
      <c r="L42" s="17"/>
      <c r="M42" s="17"/>
    </row>
    <row r="43" spans="2:13">
      <c r="B43" s="12" t="s">
        <v>108</v>
      </c>
      <c r="C43" s="12">
        <v>2</v>
      </c>
      <c r="D43" s="12" t="s">
        <v>13</v>
      </c>
      <c r="E43" s="12" t="s">
        <v>53</v>
      </c>
      <c r="F43" s="12">
        <v>15</v>
      </c>
      <c r="G43" s="12">
        <v>2034</v>
      </c>
      <c r="H43" s="17"/>
      <c r="I43" s="17"/>
      <c r="J43" s="17"/>
      <c r="K43" s="17"/>
      <c r="L43" s="17"/>
      <c r="M43" s="17"/>
    </row>
    <row r="44" spans="2:13">
      <c r="B44" s="12" t="s">
        <v>108</v>
      </c>
      <c r="C44" s="12">
        <v>1</v>
      </c>
      <c r="D44" s="20" t="s">
        <v>256</v>
      </c>
      <c r="E44" s="12" t="s">
        <v>228</v>
      </c>
      <c r="F44" s="12">
        <v>15</v>
      </c>
      <c r="G44" s="12">
        <v>2004</v>
      </c>
      <c r="H44" s="17"/>
      <c r="I44" s="17"/>
      <c r="J44" s="17"/>
      <c r="K44" s="17"/>
      <c r="L44" s="17"/>
      <c r="M44" s="17"/>
    </row>
    <row r="45" spans="2:13">
      <c r="B45" s="12" t="s">
        <v>77</v>
      </c>
      <c r="C45" s="12">
        <v>6</v>
      </c>
      <c r="D45" s="20" t="s">
        <v>256</v>
      </c>
      <c r="E45" s="12" t="s">
        <v>65</v>
      </c>
      <c r="F45" s="12">
        <v>15</v>
      </c>
      <c r="G45" s="12">
        <v>2015</v>
      </c>
      <c r="H45" s="17"/>
      <c r="I45" s="17"/>
      <c r="J45" s="17"/>
      <c r="K45" s="17"/>
      <c r="L45" s="17"/>
      <c r="M45" s="17"/>
    </row>
    <row r="46" spans="2:13">
      <c r="B46" s="12" t="s">
        <v>55</v>
      </c>
      <c r="C46" s="12">
        <v>5</v>
      </c>
      <c r="D46" s="12" t="s">
        <v>13</v>
      </c>
      <c r="E46" s="12" t="s">
        <v>14</v>
      </c>
      <c r="F46" s="12">
        <v>8</v>
      </c>
      <c r="G46" s="12">
        <v>2024</v>
      </c>
      <c r="H46" s="17">
        <v>5</v>
      </c>
      <c r="I46" s="17"/>
      <c r="J46" s="17"/>
      <c r="K46" s="17"/>
      <c r="L46" s="62">
        <f>'Aanschaf nieuw materiaal'!B57</f>
        <v>0</v>
      </c>
      <c r="M46" s="42">
        <f>H46*L46</f>
        <v>0</v>
      </c>
    </row>
    <row r="47" spans="2:13">
      <c r="B47" s="12" t="s">
        <v>55</v>
      </c>
      <c r="C47" s="12">
        <v>5</v>
      </c>
      <c r="D47" s="20" t="s">
        <v>256</v>
      </c>
      <c r="E47" s="12" t="s">
        <v>65</v>
      </c>
      <c r="F47" s="12">
        <v>8</v>
      </c>
      <c r="G47" s="12">
        <v>2008</v>
      </c>
      <c r="H47" s="17"/>
      <c r="I47" s="17"/>
      <c r="J47" s="17"/>
      <c r="K47" s="17"/>
      <c r="L47" s="17"/>
      <c r="M47" s="17"/>
    </row>
    <row r="48" spans="2:13">
      <c r="B48" s="12" t="s">
        <v>57</v>
      </c>
      <c r="C48" s="12">
        <v>1</v>
      </c>
      <c r="D48" s="20" t="s">
        <v>256</v>
      </c>
      <c r="E48" s="12" t="s">
        <v>225</v>
      </c>
      <c r="F48" s="12">
        <v>20</v>
      </c>
      <c r="G48" s="12">
        <v>2008</v>
      </c>
      <c r="H48" s="17"/>
      <c r="I48" s="17"/>
      <c r="J48" s="17"/>
      <c r="K48" s="17"/>
      <c r="L48" s="17"/>
      <c r="M48" s="17"/>
    </row>
    <row r="49" spans="2:13">
      <c r="B49" s="12" t="s">
        <v>58</v>
      </c>
      <c r="C49" s="12">
        <v>5</v>
      </c>
      <c r="D49" s="12" t="s">
        <v>13</v>
      </c>
      <c r="E49" s="12" t="s">
        <v>78</v>
      </c>
      <c r="F49" s="12">
        <v>8</v>
      </c>
      <c r="G49" s="12">
        <v>2022</v>
      </c>
      <c r="H49" s="17"/>
      <c r="I49" s="17"/>
      <c r="J49" s="17"/>
      <c r="K49" s="17"/>
      <c r="L49" s="17"/>
      <c r="M49" s="17"/>
    </row>
    <row r="50" spans="2:13" ht="21">
      <c r="B50" s="12" t="s">
        <v>59</v>
      </c>
      <c r="C50" s="12">
        <v>1</v>
      </c>
      <c r="D50" s="20" t="s">
        <v>256</v>
      </c>
      <c r="E50" s="12" t="s">
        <v>65</v>
      </c>
      <c r="F50" s="12">
        <v>20</v>
      </c>
      <c r="G50" s="12">
        <v>2020</v>
      </c>
      <c r="H50" s="17"/>
      <c r="I50" s="17"/>
      <c r="J50" s="17"/>
      <c r="K50" s="17"/>
      <c r="L50" s="17"/>
      <c r="M50" s="17"/>
    </row>
    <row r="51" spans="2:13">
      <c r="B51" s="12" t="s">
        <v>79</v>
      </c>
      <c r="C51" s="12">
        <v>1</v>
      </c>
      <c r="D51" s="20" t="s">
        <v>256</v>
      </c>
      <c r="E51" s="12" t="s">
        <v>65</v>
      </c>
      <c r="F51" s="12">
        <v>20</v>
      </c>
      <c r="G51" s="12">
        <v>2020</v>
      </c>
      <c r="H51" s="17"/>
      <c r="I51" s="17"/>
      <c r="J51" s="17"/>
      <c r="K51" s="17"/>
      <c r="L51" s="17"/>
      <c r="M51" s="17"/>
    </row>
    <row r="52" spans="2:13">
      <c r="B52" s="12" t="s">
        <v>60</v>
      </c>
      <c r="C52" s="12">
        <v>3</v>
      </c>
      <c r="D52" s="12" t="s">
        <v>13</v>
      </c>
      <c r="E52" s="12" t="s">
        <v>14</v>
      </c>
      <c r="F52" s="12">
        <v>10</v>
      </c>
      <c r="G52" s="12">
        <v>2026</v>
      </c>
      <c r="H52" s="17"/>
      <c r="I52" s="17"/>
      <c r="J52" s="17">
        <v>3</v>
      </c>
      <c r="K52" s="17"/>
      <c r="L52" s="62">
        <f>'Aanschaf nieuw materiaal'!B59</f>
        <v>0</v>
      </c>
      <c r="M52" s="42">
        <f>J52*L52</f>
        <v>0</v>
      </c>
    </row>
    <row r="53" spans="2:13">
      <c r="B53" s="12" t="s">
        <v>111</v>
      </c>
      <c r="C53" s="12">
        <v>2</v>
      </c>
      <c r="D53" s="20" t="s">
        <v>256</v>
      </c>
      <c r="E53" s="12" t="s">
        <v>126</v>
      </c>
      <c r="F53" s="12">
        <v>20</v>
      </c>
      <c r="G53" s="12">
        <v>2010</v>
      </c>
      <c r="H53" s="17"/>
      <c r="I53" s="17"/>
      <c r="J53" s="17"/>
      <c r="K53" s="17"/>
      <c r="L53" s="17"/>
      <c r="M53" s="17"/>
    </row>
    <row r="54" spans="2:13">
      <c r="B54" s="12" t="s">
        <v>62</v>
      </c>
      <c r="C54" s="12">
        <v>4</v>
      </c>
      <c r="D54" s="12" t="s">
        <v>13</v>
      </c>
      <c r="E54" s="12" t="s">
        <v>53</v>
      </c>
      <c r="F54" s="12">
        <v>10</v>
      </c>
      <c r="G54" s="12">
        <v>2029</v>
      </c>
      <c r="H54" s="17"/>
      <c r="I54" s="17"/>
      <c r="J54" s="17"/>
      <c r="K54" s="17"/>
      <c r="L54" s="17"/>
      <c r="M54" s="17"/>
    </row>
    <row r="55" spans="2:13">
      <c r="B55" s="12" t="s">
        <v>149</v>
      </c>
      <c r="C55" s="12">
        <v>5</v>
      </c>
      <c r="D55" s="12" t="s">
        <v>13</v>
      </c>
      <c r="E55" s="12" t="s">
        <v>14</v>
      </c>
      <c r="F55" s="12">
        <v>10</v>
      </c>
      <c r="G55" s="12">
        <v>2026</v>
      </c>
      <c r="H55" s="17"/>
      <c r="I55" s="17"/>
      <c r="J55" s="17">
        <v>5</v>
      </c>
      <c r="K55" s="17"/>
      <c r="L55" s="62">
        <f>'Aanschaf nieuw materiaal'!B66</f>
        <v>0</v>
      </c>
      <c r="M55" s="42">
        <f>J55*L55</f>
        <v>0</v>
      </c>
    </row>
    <row r="56" spans="2:13">
      <c r="B56" s="12" t="s">
        <v>98</v>
      </c>
      <c r="C56" s="12">
        <v>2</v>
      </c>
      <c r="D56" s="20" t="s">
        <v>256</v>
      </c>
      <c r="E56" s="12" t="s">
        <v>65</v>
      </c>
      <c r="F56" s="12">
        <v>20</v>
      </c>
      <c r="G56" s="12">
        <v>2020</v>
      </c>
      <c r="H56" s="17"/>
      <c r="I56" s="17"/>
      <c r="J56" s="17"/>
      <c r="K56" s="17"/>
      <c r="L56" s="17"/>
      <c r="M56" s="17"/>
    </row>
    <row r="58" spans="2:13">
      <c r="B58" s="22" t="s">
        <v>242</v>
      </c>
      <c r="C58" s="2" t="s">
        <v>0</v>
      </c>
      <c r="D58" s="3" t="s">
        <v>0</v>
      </c>
      <c r="E58" s="3" t="s">
        <v>0</v>
      </c>
      <c r="F58" s="3" t="s">
        <v>0</v>
      </c>
      <c r="G58" s="3" t="s">
        <v>0</v>
      </c>
      <c r="H58" s="4">
        <v>2024</v>
      </c>
      <c r="I58" s="4">
        <v>2025</v>
      </c>
      <c r="J58" s="4">
        <v>2026</v>
      </c>
      <c r="K58" s="4">
        <v>2027</v>
      </c>
      <c r="L58" s="4"/>
      <c r="M58" s="4"/>
    </row>
    <row r="59" spans="2:13" ht="34.5">
      <c r="B59" s="5" t="s">
        <v>3</v>
      </c>
      <c r="C59" s="6" t="s">
        <v>5</v>
      </c>
      <c r="D59" s="7" t="s">
        <v>6</v>
      </c>
      <c r="E59" s="7" t="s">
        <v>7</v>
      </c>
      <c r="F59" s="7" t="s">
        <v>8</v>
      </c>
      <c r="G59" s="7" t="s">
        <v>9</v>
      </c>
      <c r="H59" s="8" t="s">
        <v>240</v>
      </c>
      <c r="I59" s="8" t="s">
        <v>240</v>
      </c>
      <c r="J59" s="8" t="s">
        <v>240</v>
      </c>
      <c r="K59" s="8" t="s">
        <v>240</v>
      </c>
      <c r="L59" s="8"/>
      <c r="M59" s="8"/>
    </row>
    <row r="60" spans="2:13">
      <c r="B60" s="9" t="s">
        <v>11</v>
      </c>
      <c r="C60" s="10" t="s">
        <v>0</v>
      </c>
      <c r="D60" s="10" t="s">
        <v>0</v>
      </c>
      <c r="E60" s="10" t="s">
        <v>0</v>
      </c>
      <c r="F60" s="10" t="s">
        <v>0</v>
      </c>
      <c r="G60" s="10" t="s">
        <v>0</v>
      </c>
      <c r="H60" s="11" t="s">
        <v>0</v>
      </c>
      <c r="I60" s="11" t="s">
        <v>0</v>
      </c>
      <c r="J60" s="11" t="s">
        <v>0</v>
      </c>
      <c r="K60" s="11" t="s">
        <v>0</v>
      </c>
      <c r="L60" s="11"/>
      <c r="M60" s="11"/>
    </row>
    <row r="61" spans="2:13">
      <c r="B61" s="12" t="s">
        <v>220</v>
      </c>
      <c r="C61" s="12">
        <v>1</v>
      </c>
      <c r="D61" s="20" t="s">
        <v>256</v>
      </c>
      <c r="E61" s="12" t="s">
        <v>65</v>
      </c>
      <c r="F61" s="12">
        <v>20</v>
      </c>
      <c r="G61" s="12">
        <v>2020</v>
      </c>
      <c r="H61" s="14"/>
      <c r="I61" s="14"/>
      <c r="J61" s="14"/>
      <c r="K61" s="14"/>
      <c r="L61" s="14"/>
      <c r="M61" s="14"/>
    </row>
    <row r="62" spans="2:13">
      <c r="B62" s="12" t="s">
        <v>15</v>
      </c>
      <c r="C62" s="12">
        <v>1</v>
      </c>
      <c r="D62" s="20" t="s">
        <v>256</v>
      </c>
      <c r="E62" s="12" t="s">
        <v>65</v>
      </c>
      <c r="F62" s="12">
        <v>10</v>
      </c>
      <c r="G62" s="12">
        <v>2010</v>
      </c>
      <c r="H62" s="14"/>
      <c r="I62" s="14"/>
      <c r="J62" s="14"/>
      <c r="K62" s="14"/>
      <c r="L62" s="14"/>
      <c r="M62" s="14"/>
    </row>
    <row r="63" spans="2:13">
      <c r="B63" s="12" t="s">
        <v>16</v>
      </c>
      <c r="C63" s="12">
        <v>1</v>
      </c>
      <c r="D63" s="20" t="s">
        <v>256</v>
      </c>
      <c r="E63" s="12" t="s">
        <v>65</v>
      </c>
      <c r="F63" s="12">
        <v>20</v>
      </c>
      <c r="G63" s="12">
        <v>2020</v>
      </c>
      <c r="H63" s="14"/>
      <c r="I63" s="14"/>
      <c r="J63" s="14"/>
      <c r="K63" s="14"/>
      <c r="L63" s="14"/>
      <c r="M63" s="14"/>
    </row>
    <row r="64" spans="2:13">
      <c r="B64" s="12" t="s">
        <v>85</v>
      </c>
      <c r="C64" s="12">
        <v>1</v>
      </c>
      <c r="D64" s="20" t="s">
        <v>256</v>
      </c>
      <c r="E64" s="12" t="s">
        <v>65</v>
      </c>
      <c r="F64" s="12">
        <v>20</v>
      </c>
      <c r="G64" s="12">
        <v>2020</v>
      </c>
      <c r="H64" s="14"/>
      <c r="I64" s="14"/>
      <c r="J64" s="14"/>
      <c r="K64" s="14"/>
      <c r="L64" s="14"/>
      <c r="M64" s="14"/>
    </row>
    <row r="65" spans="2:13">
      <c r="B65" s="12" t="s">
        <v>86</v>
      </c>
      <c r="C65" s="12">
        <v>11</v>
      </c>
      <c r="D65" s="12" t="s">
        <v>13</v>
      </c>
      <c r="E65" s="12" t="s">
        <v>46</v>
      </c>
      <c r="F65" s="12">
        <v>10</v>
      </c>
      <c r="G65" s="12">
        <v>2020</v>
      </c>
      <c r="H65" s="14"/>
      <c r="I65" s="14"/>
      <c r="J65" s="14"/>
      <c r="K65" s="14"/>
      <c r="L65" s="14"/>
      <c r="M65" s="14"/>
    </row>
    <row r="66" spans="2:13">
      <c r="B66" s="12" t="s">
        <v>20</v>
      </c>
      <c r="C66" s="12">
        <v>6</v>
      </c>
      <c r="D66" s="20" t="s">
        <v>256</v>
      </c>
      <c r="E66" s="12" t="s">
        <v>65</v>
      </c>
      <c r="F66" s="12">
        <v>20</v>
      </c>
      <c r="G66" s="12">
        <v>2020</v>
      </c>
      <c r="H66" s="14"/>
      <c r="I66" s="14"/>
      <c r="J66" s="14"/>
      <c r="K66" s="14"/>
      <c r="L66" s="14"/>
      <c r="M66" s="14"/>
    </row>
    <row r="67" spans="2:13">
      <c r="B67" s="12" t="s">
        <v>87</v>
      </c>
      <c r="C67" s="12">
        <v>2</v>
      </c>
      <c r="D67" s="20" t="s">
        <v>256</v>
      </c>
      <c r="E67" s="12" t="s">
        <v>46</v>
      </c>
      <c r="F67" s="12">
        <v>20</v>
      </c>
      <c r="G67" s="12">
        <v>2030</v>
      </c>
      <c r="H67" s="14"/>
      <c r="I67" s="14"/>
      <c r="J67" s="14"/>
      <c r="K67" s="14"/>
      <c r="L67" s="14"/>
      <c r="M67" s="14"/>
    </row>
    <row r="68" spans="2:13">
      <c r="B68" s="12" t="s">
        <v>221</v>
      </c>
      <c r="C68" s="12">
        <v>1</v>
      </c>
      <c r="D68" s="20" t="s">
        <v>256</v>
      </c>
      <c r="E68" s="12" t="s">
        <v>65</v>
      </c>
      <c r="F68" s="12">
        <v>10</v>
      </c>
      <c r="G68" s="12">
        <v>2010</v>
      </c>
      <c r="H68" s="14"/>
      <c r="I68" s="14"/>
      <c r="J68" s="14"/>
      <c r="K68" s="14"/>
      <c r="L68" s="14"/>
      <c r="M68" s="14"/>
    </row>
    <row r="69" spans="2:13">
      <c r="B69" s="12" t="s">
        <v>23</v>
      </c>
      <c r="C69" s="12">
        <v>5</v>
      </c>
      <c r="D69" s="20" t="s">
        <v>256</v>
      </c>
      <c r="E69" s="12" t="s">
        <v>65</v>
      </c>
      <c r="F69" s="12">
        <v>10</v>
      </c>
      <c r="G69" s="12">
        <v>2010</v>
      </c>
      <c r="H69" s="14"/>
      <c r="I69" s="14"/>
      <c r="J69" s="14"/>
      <c r="K69" s="14"/>
      <c r="L69" s="14"/>
      <c r="M69" s="14"/>
    </row>
    <row r="70" spans="2:13">
      <c r="B70" s="9" t="s">
        <v>29</v>
      </c>
      <c r="C70" s="10" t="s">
        <v>0</v>
      </c>
      <c r="D70" s="10" t="s">
        <v>0</v>
      </c>
      <c r="E70" s="10" t="s">
        <v>0</v>
      </c>
      <c r="F70" s="10" t="s">
        <v>0</v>
      </c>
      <c r="G70" s="10" t="s">
        <v>0</v>
      </c>
      <c r="H70" s="11" t="s">
        <v>0</v>
      </c>
      <c r="I70" s="11" t="s">
        <v>0</v>
      </c>
      <c r="J70" s="11" t="s">
        <v>0</v>
      </c>
      <c r="K70" s="11" t="s">
        <v>0</v>
      </c>
      <c r="L70" s="11"/>
      <c r="M70" s="11"/>
    </row>
    <row r="71" spans="2:13">
      <c r="B71" s="12" t="s">
        <v>32</v>
      </c>
      <c r="C71" s="12">
        <v>2</v>
      </c>
      <c r="D71" s="20" t="s">
        <v>256</v>
      </c>
      <c r="E71" s="12" t="s">
        <v>65</v>
      </c>
      <c r="F71" s="12">
        <v>20</v>
      </c>
      <c r="G71" s="12">
        <v>2020</v>
      </c>
      <c r="H71" s="14"/>
      <c r="I71" s="14"/>
      <c r="J71" s="14"/>
      <c r="K71" s="14"/>
      <c r="L71" s="14"/>
      <c r="M71" s="14"/>
    </row>
    <row r="72" spans="2:13" ht="21">
      <c r="B72" s="12" t="s">
        <v>33</v>
      </c>
      <c r="C72" s="12">
        <v>2</v>
      </c>
      <c r="D72" s="20" t="s">
        <v>256</v>
      </c>
      <c r="E72" s="12" t="s">
        <v>65</v>
      </c>
      <c r="F72" s="12">
        <v>20</v>
      </c>
      <c r="G72" s="12">
        <v>2020</v>
      </c>
      <c r="H72" s="14"/>
      <c r="I72" s="14"/>
      <c r="J72" s="14"/>
      <c r="K72" s="14"/>
      <c r="L72" s="14"/>
      <c r="M72" s="14"/>
    </row>
    <row r="73" spans="2:13">
      <c r="B73" s="9" t="s">
        <v>34</v>
      </c>
      <c r="C73" s="10" t="s">
        <v>0</v>
      </c>
      <c r="D73" s="10" t="s">
        <v>0</v>
      </c>
      <c r="E73" s="10" t="s">
        <v>0</v>
      </c>
      <c r="F73" s="10" t="s">
        <v>0</v>
      </c>
      <c r="G73" s="10" t="s">
        <v>0</v>
      </c>
      <c r="H73" s="11" t="s">
        <v>0</v>
      </c>
      <c r="I73" s="11" t="s">
        <v>0</v>
      </c>
      <c r="J73" s="11" t="s">
        <v>0</v>
      </c>
      <c r="K73" s="11" t="s">
        <v>0</v>
      </c>
      <c r="L73" s="11"/>
      <c r="M73" s="11"/>
    </row>
    <row r="74" spans="2:13">
      <c r="B74" s="12" t="s">
        <v>35</v>
      </c>
      <c r="C74" s="12">
        <v>6</v>
      </c>
      <c r="D74" s="20" t="s">
        <v>256</v>
      </c>
      <c r="E74" s="12" t="s">
        <v>65</v>
      </c>
      <c r="F74" s="12">
        <v>30</v>
      </c>
      <c r="G74" s="12">
        <v>2030</v>
      </c>
      <c r="H74" s="14"/>
      <c r="I74" s="14"/>
      <c r="J74" s="14"/>
      <c r="K74" s="14"/>
      <c r="L74" s="14"/>
      <c r="M74" s="14"/>
    </row>
    <row r="75" spans="2:13">
      <c r="B75" s="12" t="s">
        <v>89</v>
      </c>
      <c r="C75" s="12">
        <v>6</v>
      </c>
      <c r="D75" s="20" t="s">
        <v>256</v>
      </c>
      <c r="E75" s="12" t="s">
        <v>65</v>
      </c>
      <c r="F75" s="12">
        <v>30</v>
      </c>
      <c r="G75" s="12">
        <v>2030</v>
      </c>
      <c r="H75" s="14"/>
      <c r="I75" s="14"/>
      <c r="J75" s="14"/>
      <c r="K75" s="14"/>
      <c r="L75" s="14"/>
      <c r="M75" s="14"/>
    </row>
    <row r="76" spans="2:13">
      <c r="B76" s="12" t="s">
        <v>112</v>
      </c>
      <c r="C76" s="12">
        <v>4</v>
      </c>
      <c r="D76" s="20" t="s">
        <v>256</v>
      </c>
      <c r="E76" s="12" t="s">
        <v>65</v>
      </c>
      <c r="F76" s="12">
        <v>15</v>
      </c>
      <c r="G76" s="12">
        <v>2015</v>
      </c>
      <c r="H76" s="14"/>
      <c r="I76" s="14"/>
      <c r="J76" s="14"/>
      <c r="K76" s="14"/>
      <c r="L76" s="14"/>
      <c r="M76" s="14"/>
    </row>
    <row r="77" spans="2:13">
      <c r="B77" s="12" t="s">
        <v>90</v>
      </c>
      <c r="C77" s="12">
        <v>4</v>
      </c>
      <c r="D77" s="20" t="s">
        <v>256</v>
      </c>
      <c r="E77" s="12" t="s">
        <v>65</v>
      </c>
      <c r="F77" s="12">
        <v>15</v>
      </c>
      <c r="G77" s="12">
        <v>2015</v>
      </c>
      <c r="H77" s="14"/>
      <c r="I77" s="14"/>
      <c r="J77" s="14"/>
      <c r="K77" s="14"/>
      <c r="L77" s="14"/>
      <c r="M77" s="14"/>
    </row>
    <row r="78" spans="2:13">
      <c r="B78" s="12" t="s">
        <v>106</v>
      </c>
      <c r="C78" s="12">
        <v>8</v>
      </c>
      <c r="D78" s="20" t="s">
        <v>256</v>
      </c>
      <c r="E78" s="12" t="s">
        <v>65</v>
      </c>
      <c r="F78" s="12">
        <v>30</v>
      </c>
      <c r="G78" s="12">
        <v>2030</v>
      </c>
      <c r="H78" s="14"/>
      <c r="I78" s="14"/>
      <c r="J78" s="14"/>
      <c r="K78" s="14"/>
      <c r="L78" s="14"/>
      <c r="M78" s="14"/>
    </row>
    <row r="79" spans="2:13">
      <c r="B79" s="12" t="s">
        <v>137</v>
      </c>
      <c r="C79" s="12">
        <v>1</v>
      </c>
      <c r="D79" s="20" t="s">
        <v>256</v>
      </c>
      <c r="E79" s="12" t="s">
        <v>65</v>
      </c>
      <c r="F79" s="12">
        <v>15</v>
      </c>
      <c r="G79" s="12">
        <v>2015</v>
      </c>
      <c r="H79" s="14"/>
      <c r="I79" s="14"/>
      <c r="J79" s="14"/>
      <c r="K79" s="14"/>
      <c r="L79" s="14"/>
      <c r="M79" s="14"/>
    </row>
    <row r="80" spans="2:13">
      <c r="B80" s="12" t="s">
        <v>91</v>
      </c>
      <c r="C80" s="12">
        <v>4</v>
      </c>
      <c r="D80" s="20" t="s">
        <v>256</v>
      </c>
      <c r="E80" s="12" t="s">
        <v>65</v>
      </c>
      <c r="F80" s="12">
        <v>15</v>
      </c>
      <c r="G80" s="12">
        <v>2015</v>
      </c>
      <c r="H80" s="14"/>
      <c r="I80" s="14"/>
      <c r="J80" s="14"/>
      <c r="K80" s="14"/>
      <c r="L80" s="14"/>
      <c r="M80" s="14"/>
    </row>
    <row r="81" spans="2:13">
      <c r="B81" s="12" t="s">
        <v>40</v>
      </c>
      <c r="C81" s="12">
        <v>3</v>
      </c>
      <c r="D81" s="20" t="s">
        <v>256</v>
      </c>
      <c r="E81" s="12" t="s">
        <v>46</v>
      </c>
      <c r="F81" s="12">
        <v>5</v>
      </c>
      <c r="G81" s="12">
        <v>2015</v>
      </c>
      <c r="H81" s="14"/>
      <c r="I81" s="14"/>
      <c r="J81" s="14">
        <v>3</v>
      </c>
      <c r="K81" s="14"/>
      <c r="L81" s="62">
        <f>'Aanschaf nieuw materiaal'!B34</f>
        <v>0</v>
      </c>
      <c r="M81" s="42">
        <f>J81*L81</f>
        <v>0</v>
      </c>
    </row>
    <row r="82" spans="2:13">
      <c r="B82" s="12" t="s">
        <v>40</v>
      </c>
      <c r="C82" s="12">
        <v>1</v>
      </c>
      <c r="D82" s="12" t="s">
        <v>61</v>
      </c>
      <c r="E82" s="12" t="s">
        <v>78</v>
      </c>
      <c r="F82" s="12">
        <v>5</v>
      </c>
      <c r="G82" s="12">
        <v>2019</v>
      </c>
      <c r="H82" s="14"/>
      <c r="I82" s="14"/>
      <c r="J82" s="14">
        <v>1</v>
      </c>
      <c r="K82" s="14"/>
      <c r="L82" s="62">
        <f>'Aanschaf nieuw materiaal'!B34</f>
        <v>0</v>
      </c>
      <c r="M82" s="42">
        <f>J82*L82</f>
        <v>0</v>
      </c>
    </row>
    <row r="83" spans="2:13">
      <c r="B83" s="12" t="s">
        <v>71</v>
      </c>
      <c r="C83" s="12">
        <v>7</v>
      </c>
      <c r="D83" s="20" t="s">
        <v>256</v>
      </c>
      <c r="E83" s="12" t="s">
        <v>65</v>
      </c>
      <c r="F83" s="12">
        <v>15</v>
      </c>
      <c r="G83" s="12">
        <v>2015</v>
      </c>
      <c r="H83" s="14"/>
      <c r="I83" s="14"/>
      <c r="J83" s="14"/>
      <c r="K83" s="14"/>
      <c r="L83" s="14"/>
      <c r="M83" s="14"/>
    </row>
    <row r="84" spans="2:13">
      <c r="B84" s="12" t="s">
        <v>72</v>
      </c>
      <c r="C84" s="12">
        <v>2</v>
      </c>
      <c r="D84" s="20" t="s">
        <v>256</v>
      </c>
      <c r="E84" s="12" t="s">
        <v>65</v>
      </c>
      <c r="F84" s="12">
        <v>30</v>
      </c>
      <c r="G84" s="12">
        <v>2030</v>
      </c>
      <c r="H84" s="14"/>
      <c r="I84" s="14"/>
      <c r="J84" s="14"/>
      <c r="K84" s="14"/>
      <c r="L84" s="14"/>
      <c r="M84" s="14"/>
    </row>
    <row r="85" spans="2:13">
      <c r="B85" s="12" t="s">
        <v>73</v>
      </c>
      <c r="C85" s="12">
        <v>1</v>
      </c>
      <c r="D85" s="20" t="s">
        <v>256</v>
      </c>
      <c r="E85" s="12" t="s">
        <v>65</v>
      </c>
      <c r="F85" s="12">
        <v>15</v>
      </c>
      <c r="G85" s="12">
        <v>2015</v>
      </c>
      <c r="H85" s="14"/>
      <c r="I85" s="14"/>
      <c r="J85" s="14"/>
      <c r="K85" s="14"/>
      <c r="L85" s="14"/>
      <c r="M85" s="14"/>
    </row>
    <row r="86" spans="2:13">
      <c r="B86" s="12" t="s">
        <v>74</v>
      </c>
      <c r="C86" s="12">
        <v>1</v>
      </c>
      <c r="D86" s="12" t="s">
        <v>13</v>
      </c>
      <c r="E86" s="12" t="s">
        <v>14</v>
      </c>
      <c r="F86" s="12">
        <v>5</v>
      </c>
      <c r="G86" s="12">
        <v>2021</v>
      </c>
      <c r="H86" s="14"/>
      <c r="I86" s="14"/>
      <c r="J86" s="14">
        <v>1</v>
      </c>
      <c r="K86" s="14"/>
      <c r="L86" s="62">
        <f>'Aanschaf nieuw materiaal'!B41</f>
        <v>0</v>
      </c>
      <c r="M86" s="42">
        <f>J86*L86</f>
        <v>0</v>
      </c>
    </row>
    <row r="87" spans="2:13">
      <c r="B87" s="12" t="s">
        <v>42</v>
      </c>
      <c r="C87" s="12">
        <v>1</v>
      </c>
      <c r="D87" s="12" t="s">
        <v>13</v>
      </c>
      <c r="E87" s="12" t="s">
        <v>118</v>
      </c>
      <c r="F87" s="12">
        <v>0</v>
      </c>
      <c r="G87" s="12">
        <v>2020</v>
      </c>
      <c r="H87" s="14"/>
      <c r="I87" s="14"/>
      <c r="J87" s="14"/>
      <c r="K87" s="14"/>
      <c r="L87" s="14"/>
      <c r="M87" s="14"/>
    </row>
    <row r="88" spans="2:13">
      <c r="B88" s="9" t="s">
        <v>43</v>
      </c>
      <c r="C88" s="10" t="s">
        <v>0</v>
      </c>
      <c r="D88" s="10" t="s">
        <v>0</v>
      </c>
      <c r="E88" s="10" t="s">
        <v>0</v>
      </c>
      <c r="F88" s="10" t="s">
        <v>0</v>
      </c>
      <c r="G88" s="10" t="s">
        <v>0</v>
      </c>
      <c r="H88" s="11" t="s">
        <v>0</v>
      </c>
      <c r="I88" s="11" t="s">
        <v>0</v>
      </c>
      <c r="J88" s="11" t="s">
        <v>0</v>
      </c>
      <c r="K88" s="11" t="s">
        <v>0</v>
      </c>
      <c r="L88" s="11"/>
      <c r="M88" s="11"/>
    </row>
    <row r="89" spans="2:13">
      <c r="B89" s="12" t="s">
        <v>222</v>
      </c>
      <c r="C89" s="12">
        <v>2</v>
      </c>
      <c r="D89" s="12" t="s">
        <v>48</v>
      </c>
      <c r="E89" s="12" t="s">
        <v>65</v>
      </c>
      <c r="F89" s="12">
        <v>10</v>
      </c>
      <c r="G89" s="12">
        <v>2010</v>
      </c>
      <c r="H89" s="14"/>
      <c r="I89" s="14"/>
      <c r="J89" s="14"/>
      <c r="K89" s="14"/>
      <c r="L89" s="14"/>
      <c r="M89" s="14"/>
    </row>
    <row r="90" spans="2:13">
      <c r="B90" s="12" t="s">
        <v>47</v>
      </c>
      <c r="C90" s="12">
        <v>2</v>
      </c>
      <c r="D90" s="12" t="s">
        <v>48</v>
      </c>
      <c r="E90" s="12" t="s">
        <v>177</v>
      </c>
      <c r="F90" s="12">
        <v>10</v>
      </c>
      <c r="G90" s="12">
        <v>2013</v>
      </c>
      <c r="H90" s="14"/>
      <c r="I90" s="14"/>
      <c r="J90" s="14"/>
      <c r="K90" s="14"/>
      <c r="L90" s="14"/>
      <c r="M90" s="14"/>
    </row>
    <row r="91" spans="2:13">
      <c r="B91" s="12" t="s">
        <v>223</v>
      </c>
      <c r="C91" s="12">
        <v>1</v>
      </c>
      <c r="D91" s="12" t="s">
        <v>48</v>
      </c>
      <c r="E91" s="12" t="s">
        <v>177</v>
      </c>
      <c r="F91" s="12">
        <v>10</v>
      </c>
      <c r="G91" s="12">
        <v>2013</v>
      </c>
      <c r="H91" s="14"/>
      <c r="I91" s="14"/>
      <c r="J91" s="14"/>
      <c r="K91" s="14"/>
      <c r="L91" s="14"/>
      <c r="M91" s="14"/>
    </row>
    <row r="92" spans="2:13">
      <c r="B92" s="12" t="s">
        <v>145</v>
      </c>
      <c r="C92" s="12">
        <v>2</v>
      </c>
      <c r="D92" s="12" t="s">
        <v>48</v>
      </c>
      <c r="E92" s="12" t="s">
        <v>65</v>
      </c>
      <c r="F92" s="12">
        <v>10</v>
      </c>
      <c r="G92" s="12">
        <v>2010</v>
      </c>
      <c r="H92" s="14"/>
      <c r="I92" s="14"/>
      <c r="J92" s="14"/>
      <c r="K92" s="14"/>
      <c r="L92" s="14"/>
      <c r="M92" s="14"/>
    </row>
    <row r="93" spans="2:13">
      <c r="B93" s="12" t="s">
        <v>52</v>
      </c>
      <c r="C93" s="12">
        <v>3</v>
      </c>
      <c r="D93" s="20" t="s">
        <v>256</v>
      </c>
      <c r="E93" s="12" t="s">
        <v>65</v>
      </c>
      <c r="F93" s="12">
        <v>15</v>
      </c>
      <c r="G93" s="12">
        <v>2015</v>
      </c>
      <c r="H93" s="14"/>
      <c r="I93" s="14"/>
      <c r="J93" s="14"/>
      <c r="K93" s="14"/>
      <c r="L93" s="14"/>
      <c r="M93" s="14"/>
    </row>
    <row r="94" spans="2:13">
      <c r="B94" s="12" t="s">
        <v>224</v>
      </c>
      <c r="C94" s="12">
        <v>1</v>
      </c>
      <c r="D94" s="20" t="s">
        <v>256</v>
      </c>
      <c r="E94" s="12" t="s">
        <v>225</v>
      </c>
      <c r="F94" s="12">
        <v>15</v>
      </c>
      <c r="G94" s="12">
        <v>2003</v>
      </c>
      <c r="H94" s="14"/>
      <c r="I94" s="14"/>
      <c r="J94" s="14"/>
      <c r="K94" s="14"/>
      <c r="L94" s="14"/>
      <c r="M94" s="14"/>
    </row>
    <row r="95" spans="2:13">
      <c r="B95" s="12" t="s">
        <v>108</v>
      </c>
      <c r="C95" s="12">
        <v>1</v>
      </c>
      <c r="D95" s="20" t="s">
        <v>256</v>
      </c>
      <c r="E95" s="12" t="s">
        <v>225</v>
      </c>
      <c r="F95" s="12">
        <v>15</v>
      </c>
      <c r="G95" s="12">
        <v>2003</v>
      </c>
      <c r="H95" s="14"/>
      <c r="I95" s="14"/>
      <c r="J95" s="14"/>
      <c r="K95" s="14"/>
      <c r="L95" s="14"/>
      <c r="M95" s="14"/>
    </row>
    <row r="96" spans="2:13">
      <c r="B96" s="12" t="s">
        <v>77</v>
      </c>
      <c r="C96" s="12">
        <v>6</v>
      </c>
      <c r="D96" s="20" t="s">
        <v>256</v>
      </c>
      <c r="E96" s="12" t="s">
        <v>65</v>
      </c>
      <c r="F96" s="12">
        <v>15</v>
      </c>
      <c r="G96" s="12">
        <v>2015</v>
      </c>
      <c r="H96" s="14"/>
      <c r="I96" s="14"/>
      <c r="J96" s="14"/>
      <c r="K96" s="14"/>
      <c r="L96" s="14"/>
      <c r="M96" s="14"/>
    </row>
    <row r="97" spans="2:13">
      <c r="B97" s="12" t="s">
        <v>55</v>
      </c>
      <c r="C97" s="12">
        <v>6</v>
      </c>
      <c r="D97" s="12" t="s">
        <v>13</v>
      </c>
      <c r="E97" s="12" t="s">
        <v>56</v>
      </c>
      <c r="F97" s="12">
        <v>8</v>
      </c>
      <c r="G97" s="12">
        <v>2023</v>
      </c>
      <c r="H97" s="14"/>
      <c r="I97" s="14"/>
      <c r="J97" s="14"/>
      <c r="K97" s="14"/>
      <c r="L97" s="14"/>
      <c r="M97" s="14"/>
    </row>
    <row r="98" spans="2:13">
      <c r="B98" s="12" t="s">
        <v>55</v>
      </c>
      <c r="C98" s="12">
        <v>3</v>
      </c>
      <c r="D98" s="20" t="s">
        <v>256</v>
      </c>
      <c r="E98" s="12" t="s">
        <v>65</v>
      </c>
      <c r="F98" s="12">
        <v>8</v>
      </c>
      <c r="G98" s="12">
        <v>2008</v>
      </c>
      <c r="H98" s="14"/>
      <c r="I98" s="14"/>
      <c r="J98" s="14"/>
      <c r="K98" s="14"/>
      <c r="L98" s="14"/>
      <c r="M98" s="14"/>
    </row>
    <row r="99" spans="2:13">
      <c r="B99" s="12" t="s">
        <v>57</v>
      </c>
      <c r="C99" s="12">
        <v>1</v>
      </c>
      <c r="D99" s="20" t="s">
        <v>256</v>
      </c>
      <c r="E99" s="12" t="s">
        <v>65</v>
      </c>
      <c r="F99" s="12">
        <v>20</v>
      </c>
      <c r="G99" s="12">
        <v>2020</v>
      </c>
      <c r="H99" s="14"/>
      <c r="I99" s="14"/>
      <c r="J99" s="14"/>
      <c r="K99" s="14"/>
      <c r="L99" s="14"/>
      <c r="M99" s="14"/>
    </row>
    <row r="100" spans="2:13">
      <c r="B100" s="12" t="s">
        <v>58</v>
      </c>
      <c r="C100" s="12">
        <v>4</v>
      </c>
      <c r="D100" s="12" t="s">
        <v>13</v>
      </c>
      <c r="E100" s="12" t="s">
        <v>17</v>
      </c>
      <c r="F100" s="12">
        <v>8</v>
      </c>
      <c r="G100" s="12">
        <v>2020</v>
      </c>
      <c r="H100" s="14"/>
      <c r="I100" s="14"/>
      <c r="J100" s="14"/>
      <c r="K100" s="14"/>
      <c r="L100" s="14"/>
      <c r="M100" s="14"/>
    </row>
    <row r="101" spans="2:13" ht="21">
      <c r="B101" s="12" t="s">
        <v>59</v>
      </c>
      <c r="C101" s="12">
        <v>1</v>
      </c>
      <c r="D101" s="20" t="s">
        <v>256</v>
      </c>
      <c r="E101" s="12" t="s">
        <v>65</v>
      </c>
      <c r="F101" s="12">
        <v>20</v>
      </c>
      <c r="G101" s="12">
        <v>2020</v>
      </c>
      <c r="H101" s="14"/>
      <c r="I101" s="14"/>
      <c r="J101" s="14"/>
      <c r="K101" s="14"/>
      <c r="L101" s="14"/>
      <c r="M101" s="14"/>
    </row>
    <row r="102" spans="2:13">
      <c r="B102" s="12" t="s">
        <v>79</v>
      </c>
      <c r="C102" s="12">
        <v>1</v>
      </c>
      <c r="D102" s="20" t="s">
        <v>256</v>
      </c>
      <c r="E102" s="12" t="s">
        <v>65</v>
      </c>
      <c r="F102" s="12">
        <v>20</v>
      </c>
      <c r="G102" s="12">
        <v>2020</v>
      </c>
      <c r="H102" s="14"/>
      <c r="I102" s="14"/>
      <c r="J102" s="14"/>
      <c r="K102" s="14"/>
      <c r="L102" s="14"/>
      <c r="M102" s="14"/>
    </row>
    <row r="103" spans="2:13">
      <c r="B103" s="12" t="s">
        <v>156</v>
      </c>
      <c r="C103" s="12">
        <v>2</v>
      </c>
      <c r="D103" s="20" t="s">
        <v>256</v>
      </c>
      <c r="E103" s="12" t="s">
        <v>65</v>
      </c>
      <c r="F103" s="12">
        <v>10</v>
      </c>
      <c r="G103" s="12">
        <v>2010</v>
      </c>
      <c r="H103" s="14"/>
      <c r="I103" s="14"/>
      <c r="J103" s="14"/>
      <c r="K103" s="14"/>
      <c r="L103" s="14"/>
      <c r="M103" s="14"/>
    </row>
    <row r="104" spans="2:13">
      <c r="B104" s="12" t="s">
        <v>111</v>
      </c>
      <c r="C104" s="12">
        <v>2</v>
      </c>
      <c r="D104" s="20" t="s">
        <v>256</v>
      </c>
      <c r="E104" s="12" t="s">
        <v>65</v>
      </c>
      <c r="F104" s="12">
        <v>20</v>
      </c>
      <c r="G104" s="12">
        <v>2020</v>
      </c>
      <c r="H104" s="14"/>
      <c r="I104" s="14"/>
      <c r="J104" s="14"/>
      <c r="K104" s="14"/>
      <c r="L104" s="14"/>
      <c r="M104" s="14"/>
    </row>
    <row r="105" spans="2:13">
      <c r="B105" s="12" t="s">
        <v>96</v>
      </c>
      <c r="C105" s="12">
        <v>1</v>
      </c>
      <c r="D105" s="20" t="s">
        <v>256</v>
      </c>
      <c r="E105" s="12" t="s">
        <v>126</v>
      </c>
      <c r="F105" s="12">
        <v>15</v>
      </c>
      <c r="G105" s="12">
        <v>2005</v>
      </c>
      <c r="H105" s="14"/>
      <c r="I105" s="14"/>
      <c r="J105" s="14"/>
      <c r="K105" s="14"/>
      <c r="L105" s="14"/>
      <c r="M105" s="14"/>
    </row>
    <row r="106" spans="2:13">
      <c r="B106" s="12" t="s">
        <v>98</v>
      </c>
      <c r="C106" s="12">
        <v>1</v>
      </c>
      <c r="D106" s="20" t="s">
        <v>256</v>
      </c>
      <c r="E106" s="12" t="s">
        <v>65</v>
      </c>
      <c r="F106" s="12">
        <v>20</v>
      </c>
      <c r="G106" s="12">
        <v>2020</v>
      </c>
      <c r="H106" s="14"/>
      <c r="I106" s="14"/>
      <c r="J106" s="14"/>
      <c r="K106" s="14"/>
      <c r="L106" s="14"/>
      <c r="M106" s="14"/>
    </row>
    <row r="107" spans="2:13" ht="21">
      <c r="L107" s="12" t="s">
        <v>354</v>
      </c>
      <c r="M107" s="42">
        <f>SUM(M4:M106)</f>
        <v>0</v>
      </c>
    </row>
  </sheetData>
  <sheetProtection algorithmName="SHA-512" hashValue="yOdrWbZl+n2dX92S97EwnxsEtHMrf537jvBYR9aMSVvsPhXVQ1qKo0yGC2j3QLgp761oNK9eQZFyjbYbDzM0aA==" saltValue="5ou8KLkzaEZU23JXRPpxGg==" spinCount="100000" sheet="1" formatCells="0" formatColumns="0" formatRows="0" insertColumns="0" insertRows="0" insertHyperlinks="0" deleteColumns="0" deleteRows="0" sort="0" autoFilter="0" pivotTables="0"/>
  <pageMargins left="0" right="0" top="0" bottom="0" header="0" footer="0"/>
  <pageSetup paperSize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21F9-CBF2-4B96-BDA5-456732FB5E6E}">
  <dimension ref="B1:M70"/>
  <sheetViews>
    <sheetView zoomScaleNormal="100" workbookViewId="0">
      <pane xSplit="12" ySplit="2" topLeftCell="M3" activePane="bottomRight" state="frozen"/>
      <selection pane="topRight" activeCell="P1" sqref="P1"/>
      <selection pane="bottomLeft" activeCell="A3" sqref="A3"/>
      <selection pane="bottomRight" activeCell="J15" sqref="J15"/>
    </sheetView>
  </sheetViews>
  <sheetFormatPr defaultColWidth="9.140625" defaultRowHeight="15"/>
  <cols>
    <col min="1" max="1" width="2.85546875" style="32" customWidth="1"/>
    <col min="2" max="2" width="46.42578125" style="32" customWidth="1"/>
    <col min="3" max="3" width="8.140625" style="32" customWidth="1"/>
    <col min="4" max="4" width="12.140625" style="32" customWidth="1"/>
    <col min="5" max="5" width="7.5703125" style="32" customWidth="1"/>
    <col min="6" max="6" width="5.42578125" style="32" customWidth="1"/>
    <col min="7" max="7" width="7.5703125" style="32" customWidth="1"/>
    <col min="8" max="11" width="9.140625" style="32"/>
    <col min="12" max="12" width="10.7109375" style="32" customWidth="1"/>
    <col min="13" max="16384" width="9.140625" style="32"/>
  </cols>
  <sheetData>
    <row r="1" spans="2:13">
      <c r="B1" s="22" t="s">
        <v>249</v>
      </c>
      <c r="C1" s="21" t="s">
        <v>0</v>
      </c>
      <c r="D1" s="26" t="s">
        <v>0</v>
      </c>
      <c r="E1" s="26" t="s">
        <v>0</v>
      </c>
      <c r="F1" s="26" t="s">
        <v>0</v>
      </c>
      <c r="G1" s="26" t="s">
        <v>0</v>
      </c>
      <c r="H1" s="33">
        <v>2024</v>
      </c>
      <c r="I1" s="33">
        <v>2025</v>
      </c>
      <c r="J1" s="33">
        <v>2026</v>
      </c>
      <c r="K1" s="33">
        <v>2027</v>
      </c>
      <c r="L1" s="33"/>
      <c r="M1" s="33"/>
    </row>
    <row r="2" spans="2:13" ht="34.5">
      <c r="B2" s="22" t="s">
        <v>3</v>
      </c>
      <c r="C2" s="27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3" t="s">
        <v>10</v>
      </c>
      <c r="I2" s="23" t="s">
        <v>10</v>
      </c>
      <c r="J2" s="23" t="s">
        <v>10</v>
      </c>
      <c r="K2" s="23" t="s">
        <v>10</v>
      </c>
      <c r="L2" s="23" t="s">
        <v>345</v>
      </c>
      <c r="M2" s="23" t="s">
        <v>346</v>
      </c>
    </row>
    <row r="3" spans="2:13">
      <c r="B3" s="29" t="s">
        <v>11</v>
      </c>
      <c r="C3" s="30" t="s">
        <v>0</v>
      </c>
      <c r="D3" s="30" t="s">
        <v>0</v>
      </c>
      <c r="E3" s="30" t="s">
        <v>0</v>
      </c>
      <c r="F3" s="30" t="s">
        <v>0</v>
      </c>
      <c r="G3" s="30" t="s">
        <v>0</v>
      </c>
      <c r="H3" s="31" t="s">
        <v>0</v>
      </c>
      <c r="I3" s="31" t="s">
        <v>0</v>
      </c>
      <c r="J3" s="31" t="s">
        <v>0</v>
      </c>
      <c r="K3" s="31" t="s">
        <v>0</v>
      </c>
      <c r="L3" s="31"/>
      <c r="M3" s="31"/>
    </row>
    <row r="4" spans="2:13">
      <c r="B4" s="20" t="s">
        <v>211</v>
      </c>
      <c r="C4" s="20">
        <v>2</v>
      </c>
      <c r="D4" s="20" t="s">
        <v>13</v>
      </c>
      <c r="E4" s="20" t="s">
        <v>78</v>
      </c>
      <c r="F4" s="20">
        <v>20</v>
      </c>
      <c r="G4" s="20">
        <v>2034</v>
      </c>
      <c r="H4" s="34"/>
      <c r="I4" s="34"/>
      <c r="J4" s="34"/>
      <c r="K4" s="34"/>
      <c r="L4" s="34"/>
      <c r="M4" s="34"/>
    </row>
    <row r="5" spans="2:13">
      <c r="B5" s="20" t="s">
        <v>212</v>
      </c>
      <c r="C5" s="20">
        <v>11</v>
      </c>
      <c r="D5" s="20" t="s">
        <v>13</v>
      </c>
      <c r="E5" s="20" t="s">
        <v>78</v>
      </c>
      <c r="F5" s="20">
        <v>20</v>
      </c>
      <c r="G5" s="20">
        <v>2034</v>
      </c>
      <c r="H5" s="34"/>
      <c r="I5" s="34"/>
      <c r="J5" s="34"/>
      <c r="K5" s="34"/>
      <c r="L5" s="34"/>
      <c r="M5" s="34"/>
    </row>
    <row r="6" spans="2:13">
      <c r="B6" s="20" t="s">
        <v>130</v>
      </c>
      <c r="C6" s="20">
        <v>12</v>
      </c>
      <c r="D6" s="20" t="s">
        <v>13</v>
      </c>
      <c r="E6" s="20" t="s">
        <v>78</v>
      </c>
      <c r="F6" s="20">
        <v>10</v>
      </c>
      <c r="G6" s="20">
        <v>2024</v>
      </c>
      <c r="H6" s="34">
        <v>12</v>
      </c>
      <c r="I6" s="34"/>
      <c r="J6" s="34"/>
      <c r="K6" s="34"/>
      <c r="L6" s="62">
        <f>'Aanschaf nieuw materiaal'!B12</f>
        <v>0</v>
      </c>
      <c r="M6" s="42">
        <f>H6*L6</f>
        <v>0</v>
      </c>
    </row>
    <row r="7" spans="2:13">
      <c r="B7" s="20" t="s">
        <v>23</v>
      </c>
      <c r="C7" s="20">
        <v>6</v>
      </c>
      <c r="D7" s="20" t="s">
        <v>13</v>
      </c>
      <c r="E7" s="20" t="s">
        <v>78</v>
      </c>
      <c r="F7" s="20">
        <v>10</v>
      </c>
      <c r="G7" s="20">
        <v>2024</v>
      </c>
      <c r="H7" s="34">
        <v>6</v>
      </c>
      <c r="I7" s="34"/>
      <c r="J7" s="34"/>
      <c r="K7" s="34"/>
      <c r="L7" s="62">
        <f>'Aanschaf nieuw materiaal'!B6</f>
        <v>0</v>
      </c>
      <c r="M7" s="42">
        <f t="shared" ref="M7:M10" si="0">H7*L7</f>
        <v>0</v>
      </c>
    </row>
    <row r="8" spans="2:13">
      <c r="B8" s="20" t="s">
        <v>132</v>
      </c>
      <c r="C8" s="20">
        <v>2</v>
      </c>
      <c r="D8" s="20" t="s">
        <v>13</v>
      </c>
      <c r="E8" s="20" t="s">
        <v>78</v>
      </c>
      <c r="F8" s="20">
        <v>10</v>
      </c>
      <c r="G8" s="20">
        <v>2024</v>
      </c>
      <c r="H8" s="34">
        <v>2</v>
      </c>
      <c r="I8" s="34"/>
      <c r="J8" s="34"/>
      <c r="K8" s="34"/>
      <c r="L8" s="62">
        <f>'Aanschaf nieuw materiaal'!B7</f>
        <v>0</v>
      </c>
      <c r="M8" s="42">
        <f t="shared" si="0"/>
        <v>0</v>
      </c>
    </row>
    <row r="9" spans="2:13">
      <c r="B9" s="20" t="s">
        <v>229</v>
      </c>
      <c r="C9" s="20">
        <v>8</v>
      </c>
      <c r="D9" s="20" t="s">
        <v>13</v>
      </c>
      <c r="E9" s="20" t="s">
        <v>78</v>
      </c>
      <c r="F9" s="20">
        <v>10</v>
      </c>
      <c r="G9" s="20">
        <v>2024</v>
      </c>
      <c r="H9" s="34">
        <v>8</v>
      </c>
      <c r="I9" s="34"/>
      <c r="J9" s="34"/>
      <c r="K9" s="34"/>
      <c r="L9" s="62">
        <f>'Aanschaf nieuw materiaal'!B8</f>
        <v>0</v>
      </c>
      <c r="M9" s="42">
        <f t="shared" si="0"/>
        <v>0</v>
      </c>
    </row>
    <row r="10" spans="2:13">
      <c r="B10" s="20" t="s">
        <v>27</v>
      </c>
      <c r="C10" s="20">
        <v>1</v>
      </c>
      <c r="D10" s="20" t="s">
        <v>13</v>
      </c>
      <c r="E10" s="20" t="s">
        <v>78</v>
      </c>
      <c r="F10" s="20">
        <v>10</v>
      </c>
      <c r="G10" s="20">
        <v>2024</v>
      </c>
      <c r="H10" s="34">
        <v>1</v>
      </c>
      <c r="I10" s="34"/>
      <c r="J10" s="34"/>
      <c r="K10" s="34"/>
      <c r="L10" s="62">
        <f>'Aanschaf nieuw materiaal'!B13</f>
        <v>0</v>
      </c>
      <c r="M10" s="42">
        <f t="shared" si="0"/>
        <v>0</v>
      </c>
    </row>
    <row r="11" spans="2:13">
      <c r="B11" s="29" t="s">
        <v>29</v>
      </c>
      <c r="C11" s="30" t="s">
        <v>0</v>
      </c>
      <c r="D11" s="30" t="s">
        <v>0</v>
      </c>
      <c r="E11" s="30" t="s">
        <v>0</v>
      </c>
      <c r="F11" s="30" t="s">
        <v>0</v>
      </c>
      <c r="G11" s="30" t="s">
        <v>0</v>
      </c>
      <c r="H11" s="37" t="s">
        <v>0</v>
      </c>
      <c r="I11" s="37" t="s">
        <v>0</v>
      </c>
      <c r="J11" s="37" t="s">
        <v>0</v>
      </c>
      <c r="K11" s="37" t="s">
        <v>0</v>
      </c>
      <c r="L11" s="37"/>
      <c r="M11" s="37"/>
    </row>
    <row r="12" spans="2:13">
      <c r="B12" s="20" t="s">
        <v>30</v>
      </c>
      <c r="C12" s="20">
        <v>2</v>
      </c>
      <c r="D12" s="20" t="s">
        <v>13</v>
      </c>
      <c r="E12" s="20" t="s">
        <v>78</v>
      </c>
      <c r="F12" s="20">
        <v>20</v>
      </c>
      <c r="G12" s="20">
        <v>2034</v>
      </c>
      <c r="H12" s="34"/>
      <c r="I12" s="34"/>
      <c r="J12" s="34"/>
      <c r="K12" s="34"/>
      <c r="L12" s="34"/>
      <c r="M12" s="34"/>
    </row>
    <row r="13" spans="2:13">
      <c r="B13" s="20" t="s">
        <v>31</v>
      </c>
      <c r="C13" s="20">
        <v>1</v>
      </c>
      <c r="D13" s="20" t="s">
        <v>13</v>
      </c>
      <c r="E13" s="20" t="s">
        <v>78</v>
      </c>
      <c r="F13" s="20">
        <v>20</v>
      </c>
      <c r="G13" s="20">
        <v>2034</v>
      </c>
      <c r="H13" s="34"/>
      <c r="I13" s="34"/>
      <c r="J13" s="34"/>
      <c r="K13" s="34"/>
      <c r="L13" s="34"/>
      <c r="M13" s="34"/>
    </row>
    <row r="14" spans="2:13" ht="21">
      <c r="B14" s="20" t="s">
        <v>287</v>
      </c>
      <c r="C14" s="20">
        <v>2</v>
      </c>
      <c r="D14" s="20" t="s">
        <v>13</v>
      </c>
      <c r="E14" s="20" t="s">
        <v>78</v>
      </c>
      <c r="F14" s="20">
        <v>20</v>
      </c>
      <c r="G14" s="20">
        <v>2034</v>
      </c>
      <c r="H14" s="34"/>
      <c r="I14" s="34"/>
      <c r="J14" s="34"/>
      <c r="K14" s="34"/>
      <c r="L14" s="34"/>
      <c r="M14" s="34"/>
    </row>
    <row r="15" spans="2:13">
      <c r="B15" s="29" t="s">
        <v>34</v>
      </c>
      <c r="C15" s="30" t="s">
        <v>0</v>
      </c>
      <c r="D15" s="30" t="s">
        <v>0</v>
      </c>
      <c r="E15" s="30" t="s">
        <v>0</v>
      </c>
      <c r="F15" s="30" t="s">
        <v>0</v>
      </c>
      <c r="G15" s="30" t="s">
        <v>0</v>
      </c>
      <c r="H15" s="37" t="s">
        <v>0</v>
      </c>
      <c r="I15" s="37" t="s">
        <v>0</v>
      </c>
      <c r="J15" s="37" t="s">
        <v>0</v>
      </c>
      <c r="K15" s="37" t="s">
        <v>0</v>
      </c>
      <c r="L15" s="37"/>
      <c r="M15" s="37"/>
    </row>
    <row r="16" spans="2:13">
      <c r="B16" s="20" t="s">
        <v>286</v>
      </c>
      <c r="C16" s="20">
        <v>25</v>
      </c>
      <c r="D16" s="20" t="s">
        <v>13</v>
      </c>
      <c r="E16" s="20" t="s">
        <v>78</v>
      </c>
      <c r="F16" s="20">
        <v>30</v>
      </c>
      <c r="G16" s="20">
        <v>2044</v>
      </c>
      <c r="H16" s="34"/>
      <c r="I16" s="34"/>
      <c r="J16" s="34"/>
      <c r="K16" s="34"/>
      <c r="L16" s="34"/>
      <c r="M16" s="34"/>
    </row>
    <row r="17" spans="2:13">
      <c r="B17" s="20" t="s">
        <v>106</v>
      </c>
      <c r="C17" s="20">
        <v>5</v>
      </c>
      <c r="D17" s="20" t="s">
        <v>13</v>
      </c>
      <c r="E17" s="20" t="s">
        <v>78</v>
      </c>
      <c r="F17" s="20">
        <v>30</v>
      </c>
      <c r="G17" s="20">
        <v>2044</v>
      </c>
      <c r="H17" s="34"/>
      <c r="I17" s="34"/>
      <c r="J17" s="34"/>
      <c r="K17" s="34"/>
      <c r="L17" s="34"/>
      <c r="M17" s="34"/>
    </row>
    <row r="18" spans="2:13">
      <c r="B18" s="20" t="s">
        <v>137</v>
      </c>
      <c r="C18" s="20">
        <v>2</v>
      </c>
      <c r="D18" s="20" t="s">
        <v>13</v>
      </c>
      <c r="E18" s="20" t="s">
        <v>78</v>
      </c>
      <c r="F18" s="20">
        <v>15</v>
      </c>
      <c r="G18" s="20">
        <v>2029</v>
      </c>
      <c r="H18" s="34"/>
      <c r="I18" s="34"/>
      <c r="J18" s="34"/>
      <c r="K18" s="34"/>
      <c r="L18" s="34"/>
      <c r="M18" s="34"/>
    </row>
    <row r="19" spans="2:13">
      <c r="B19" s="20" t="s">
        <v>91</v>
      </c>
      <c r="C19" s="20">
        <v>4</v>
      </c>
      <c r="D19" s="20" t="s">
        <v>13</v>
      </c>
      <c r="E19" s="20" t="s">
        <v>78</v>
      </c>
      <c r="F19" s="20">
        <v>15</v>
      </c>
      <c r="G19" s="20">
        <v>2029</v>
      </c>
      <c r="H19" s="34"/>
      <c r="I19" s="34"/>
      <c r="J19" s="34"/>
      <c r="K19" s="34"/>
      <c r="L19" s="34"/>
      <c r="M19" s="34"/>
    </row>
    <row r="20" spans="2:13">
      <c r="B20" s="20" t="s">
        <v>42</v>
      </c>
      <c r="C20" s="20">
        <v>2</v>
      </c>
      <c r="D20" s="20" t="s">
        <v>13</v>
      </c>
      <c r="E20" s="20" t="s">
        <v>78</v>
      </c>
      <c r="F20" s="20">
        <v>15</v>
      </c>
      <c r="G20" s="20">
        <v>2029</v>
      </c>
      <c r="H20" s="34"/>
      <c r="I20" s="34"/>
      <c r="J20" s="34"/>
      <c r="K20" s="34"/>
      <c r="L20" s="34"/>
      <c r="M20" s="34"/>
    </row>
    <row r="21" spans="2:13">
      <c r="B21" s="20" t="s">
        <v>42</v>
      </c>
      <c r="C21" s="20">
        <v>2</v>
      </c>
      <c r="D21" s="20" t="s">
        <v>61</v>
      </c>
      <c r="E21" s="20" t="s">
        <v>78</v>
      </c>
      <c r="F21" s="20">
        <v>15</v>
      </c>
      <c r="G21" s="20">
        <v>2029</v>
      </c>
      <c r="H21" s="34"/>
      <c r="I21" s="34"/>
      <c r="J21" s="34"/>
      <c r="K21" s="34"/>
      <c r="L21" s="34"/>
      <c r="M21" s="34"/>
    </row>
    <row r="22" spans="2:13">
      <c r="B22" s="20" t="s">
        <v>75</v>
      </c>
      <c r="C22" s="20">
        <v>2</v>
      </c>
      <c r="D22" s="20" t="s">
        <v>13</v>
      </c>
      <c r="E22" s="20" t="s">
        <v>78</v>
      </c>
      <c r="F22" s="20">
        <v>15</v>
      </c>
      <c r="G22" s="20">
        <v>2029</v>
      </c>
      <c r="H22" s="34"/>
      <c r="I22" s="34"/>
      <c r="J22" s="34"/>
      <c r="K22" s="34"/>
      <c r="L22" s="34"/>
      <c r="M22" s="34"/>
    </row>
    <row r="23" spans="2:13">
      <c r="B23" s="20" t="s">
        <v>75</v>
      </c>
      <c r="C23" s="20">
        <v>2</v>
      </c>
      <c r="D23" s="20" t="s">
        <v>61</v>
      </c>
      <c r="E23" s="20" t="s">
        <v>78</v>
      </c>
      <c r="F23" s="20">
        <v>15</v>
      </c>
      <c r="G23" s="20">
        <v>2029</v>
      </c>
      <c r="H23" s="34"/>
      <c r="I23" s="34"/>
      <c r="J23" s="34"/>
      <c r="K23" s="34"/>
      <c r="L23" s="34"/>
      <c r="M23" s="34"/>
    </row>
    <row r="24" spans="2:13">
      <c r="B24" s="20" t="s">
        <v>148</v>
      </c>
      <c r="C24" s="20">
        <v>2</v>
      </c>
      <c r="D24" s="20" t="s">
        <v>13</v>
      </c>
      <c r="E24" s="20" t="s">
        <v>78</v>
      </c>
      <c r="F24" s="20">
        <v>15</v>
      </c>
      <c r="G24" s="20">
        <v>2029</v>
      </c>
      <c r="H24" s="34"/>
      <c r="I24" s="34"/>
      <c r="J24" s="34"/>
      <c r="K24" s="34"/>
      <c r="L24" s="34"/>
      <c r="M24" s="34"/>
    </row>
    <row r="25" spans="2:13">
      <c r="B25" s="29" t="s">
        <v>43</v>
      </c>
      <c r="C25" s="30" t="s">
        <v>0</v>
      </c>
      <c r="D25" s="30" t="s">
        <v>0</v>
      </c>
      <c r="E25" s="30" t="s">
        <v>0</v>
      </c>
      <c r="F25" s="30" t="s">
        <v>0</v>
      </c>
      <c r="G25" s="30" t="s">
        <v>0</v>
      </c>
      <c r="H25" s="37" t="s">
        <v>0</v>
      </c>
      <c r="I25" s="37" t="s">
        <v>0</v>
      </c>
      <c r="J25" s="37" t="s">
        <v>0</v>
      </c>
      <c r="K25" s="37" t="s">
        <v>0</v>
      </c>
      <c r="L25" s="37"/>
      <c r="M25" s="37"/>
    </row>
    <row r="26" spans="2:13">
      <c r="B26" s="20" t="s">
        <v>52</v>
      </c>
      <c r="C26" s="20">
        <v>3</v>
      </c>
      <c r="D26" s="20" t="s">
        <v>13</v>
      </c>
      <c r="E26" s="20" t="s">
        <v>78</v>
      </c>
      <c r="F26" s="20">
        <v>15</v>
      </c>
      <c r="G26" s="20">
        <v>2029</v>
      </c>
      <c r="H26" s="34"/>
      <c r="I26" s="34"/>
      <c r="J26" s="34"/>
      <c r="K26" s="34"/>
      <c r="L26" s="34"/>
      <c r="M26" s="34"/>
    </row>
    <row r="27" spans="2:13">
      <c r="B27" s="20" t="s">
        <v>152</v>
      </c>
      <c r="C27" s="20">
        <v>1</v>
      </c>
      <c r="D27" s="20" t="s">
        <v>61</v>
      </c>
      <c r="E27" s="20" t="s">
        <v>78</v>
      </c>
      <c r="F27" s="20">
        <v>15</v>
      </c>
      <c r="G27" s="20">
        <v>2029</v>
      </c>
      <c r="H27" s="34"/>
      <c r="I27" s="34"/>
      <c r="J27" s="34"/>
      <c r="K27" s="34"/>
      <c r="L27" s="34"/>
      <c r="M27" s="34"/>
    </row>
    <row r="28" spans="2:13">
      <c r="B28" s="20" t="s">
        <v>152</v>
      </c>
      <c r="C28" s="20">
        <v>1</v>
      </c>
      <c r="D28" s="20" t="s">
        <v>61</v>
      </c>
      <c r="E28" s="20" t="s">
        <v>46</v>
      </c>
      <c r="F28" s="20">
        <v>15</v>
      </c>
      <c r="G28" s="20">
        <v>2025</v>
      </c>
      <c r="H28" s="34"/>
      <c r="I28" s="34">
        <v>1</v>
      </c>
      <c r="J28" s="34"/>
      <c r="K28" s="34"/>
      <c r="L28" s="62">
        <f>'Aanschaf nieuw materiaal'!B72</f>
        <v>0</v>
      </c>
      <c r="M28" s="42">
        <f>I28*L28</f>
        <v>0</v>
      </c>
    </row>
    <row r="29" spans="2:13">
      <c r="B29" s="20" t="s">
        <v>77</v>
      </c>
      <c r="C29" s="20">
        <v>6</v>
      </c>
      <c r="D29" s="20" t="s">
        <v>13</v>
      </c>
      <c r="E29" s="20" t="s">
        <v>78</v>
      </c>
      <c r="F29" s="20">
        <v>15</v>
      </c>
      <c r="G29" s="20">
        <v>2029</v>
      </c>
      <c r="H29" s="34"/>
      <c r="I29" s="34"/>
      <c r="J29" s="34"/>
      <c r="K29" s="34"/>
      <c r="L29" s="34"/>
      <c r="M29" s="34"/>
    </row>
    <row r="30" spans="2:13">
      <c r="B30" s="20" t="s">
        <v>55</v>
      </c>
      <c r="C30" s="20">
        <v>12</v>
      </c>
      <c r="D30" s="20" t="s">
        <v>13</v>
      </c>
      <c r="E30" s="20" t="s">
        <v>78</v>
      </c>
      <c r="F30" s="20">
        <v>8</v>
      </c>
      <c r="G30" s="20">
        <v>2022</v>
      </c>
      <c r="H30" s="34"/>
      <c r="I30" s="34"/>
      <c r="J30" s="34"/>
      <c r="K30" s="34"/>
      <c r="L30" s="34"/>
      <c r="M30" s="34"/>
    </row>
    <row r="31" spans="2:13">
      <c r="B31" s="20" t="s">
        <v>57</v>
      </c>
      <c r="C31" s="20">
        <v>1</v>
      </c>
      <c r="D31" s="20" t="s">
        <v>13</v>
      </c>
      <c r="E31" s="20" t="s">
        <v>78</v>
      </c>
      <c r="F31" s="20">
        <v>20</v>
      </c>
      <c r="G31" s="20">
        <v>2034</v>
      </c>
      <c r="H31" s="34"/>
      <c r="I31" s="34"/>
      <c r="J31" s="34"/>
      <c r="K31" s="34"/>
      <c r="L31" s="34"/>
      <c r="M31" s="34"/>
    </row>
    <row r="32" spans="2:13">
      <c r="B32" s="20" t="s">
        <v>58</v>
      </c>
      <c r="C32" s="20">
        <v>5</v>
      </c>
      <c r="D32" s="20" t="s">
        <v>13</v>
      </c>
      <c r="E32" s="20" t="s">
        <v>78</v>
      </c>
      <c r="F32" s="20">
        <v>8</v>
      </c>
      <c r="G32" s="20">
        <v>2022</v>
      </c>
      <c r="H32" s="34"/>
      <c r="I32" s="34"/>
      <c r="J32" s="34"/>
      <c r="K32" s="34"/>
      <c r="L32" s="34"/>
      <c r="M32" s="34"/>
    </row>
    <row r="33" spans="2:13">
      <c r="B33" s="20" t="s">
        <v>60</v>
      </c>
      <c r="C33" s="20">
        <v>2</v>
      </c>
      <c r="D33" s="20" t="s">
        <v>13</v>
      </c>
      <c r="E33" s="20" t="s">
        <v>78</v>
      </c>
      <c r="F33" s="20">
        <v>8</v>
      </c>
      <c r="G33" s="20">
        <v>2022</v>
      </c>
      <c r="H33" s="34"/>
      <c r="I33" s="34"/>
      <c r="J33" s="34"/>
      <c r="K33" s="34"/>
      <c r="L33" s="34"/>
      <c r="M33" s="34"/>
    </row>
    <row r="34" spans="2:13">
      <c r="B34" s="20" t="s">
        <v>60</v>
      </c>
      <c r="C34" s="20">
        <v>1</v>
      </c>
      <c r="D34" s="20" t="s">
        <v>13</v>
      </c>
      <c r="E34" s="20" t="s">
        <v>24</v>
      </c>
      <c r="F34" s="20">
        <v>8</v>
      </c>
      <c r="G34" s="20">
        <v>2025</v>
      </c>
      <c r="H34" s="34"/>
      <c r="I34" s="34">
        <v>1</v>
      </c>
      <c r="J34" s="34"/>
      <c r="K34" s="34"/>
      <c r="L34" s="62">
        <f>'Aanschaf nieuw materiaal'!B59</f>
        <v>0</v>
      </c>
      <c r="M34" s="42">
        <f>I34*L34</f>
        <v>0</v>
      </c>
    </row>
    <row r="35" spans="2:13">
      <c r="B35" s="20" t="s">
        <v>60</v>
      </c>
      <c r="C35" s="20">
        <v>1</v>
      </c>
      <c r="D35" s="20" t="s">
        <v>13</v>
      </c>
      <c r="E35" s="20" t="s">
        <v>53</v>
      </c>
      <c r="F35" s="20">
        <v>8</v>
      </c>
      <c r="G35" s="20">
        <v>2027</v>
      </c>
      <c r="H35" s="34"/>
      <c r="I35" s="34"/>
      <c r="J35" s="34"/>
      <c r="K35" s="34">
        <v>1</v>
      </c>
      <c r="L35" s="62">
        <f>'Aanschaf nieuw materiaal'!B59</f>
        <v>0</v>
      </c>
      <c r="M35" s="42">
        <f>K35*L35</f>
        <v>0</v>
      </c>
    </row>
    <row r="36" spans="2:13">
      <c r="B36" s="20" t="s">
        <v>62</v>
      </c>
      <c r="C36" s="20">
        <v>2</v>
      </c>
      <c r="D36" s="20" t="s">
        <v>13</v>
      </c>
      <c r="E36" s="20" t="s">
        <v>53</v>
      </c>
      <c r="F36" s="20">
        <v>10</v>
      </c>
      <c r="G36" s="20">
        <v>2029</v>
      </c>
      <c r="H36" s="34"/>
      <c r="I36" s="34"/>
      <c r="J36" s="34"/>
      <c r="K36" s="34"/>
      <c r="L36" s="34"/>
      <c r="M36" s="34"/>
    </row>
    <row r="37" spans="2:13">
      <c r="B37" s="20" t="s">
        <v>63</v>
      </c>
      <c r="C37" s="20">
        <v>2</v>
      </c>
      <c r="D37" s="20" t="s">
        <v>13</v>
      </c>
      <c r="E37" s="20" t="s">
        <v>78</v>
      </c>
      <c r="F37" s="20">
        <v>15</v>
      </c>
      <c r="G37" s="20">
        <v>2029</v>
      </c>
      <c r="H37" s="34"/>
      <c r="I37" s="34"/>
      <c r="J37" s="34"/>
      <c r="K37" s="34"/>
      <c r="L37" s="34"/>
      <c r="M37" s="34"/>
    </row>
    <row r="38" spans="2:13">
      <c r="B38" s="20" t="s">
        <v>149</v>
      </c>
      <c r="C38" s="20">
        <v>6</v>
      </c>
      <c r="D38" s="20" t="s">
        <v>13</v>
      </c>
      <c r="E38" s="20" t="s">
        <v>78</v>
      </c>
      <c r="F38" s="20">
        <v>10</v>
      </c>
      <c r="G38" s="20">
        <v>2024</v>
      </c>
      <c r="H38" s="34">
        <v>6</v>
      </c>
      <c r="I38" s="34"/>
      <c r="J38" s="34"/>
      <c r="K38" s="34"/>
      <c r="L38" s="62">
        <f>'Aanschaf nieuw materiaal'!B66</f>
        <v>0</v>
      </c>
      <c r="M38" s="42">
        <f>H38*L38</f>
        <v>0</v>
      </c>
    </row>
    <row r="39" spans="2:13">
      <c r="B39" s="20" t="s">
        <v>67</v>
      </c>
      <c r="C39" s="20">
        <v>2</v>
      </c>
      <c r="D39" s="20" t="s">
        <v>13</v>
      </c>
      <c r="E39" s="20" t="s">
        <v>78</v>
      </c>
      <c r="F39" s="20">
        <v>20</v>
      </c>
      <c r="G39" s="20">
        <v>2034</v>
      </c>
      <c r="H39" s="34"/>
      <c r="I39" s="34"/>
      <c r="J39" s="34"/>
      <c r="K39" s="34"/>
      <c r="L39" s="34"/>
      <c r="M39" s="34"/>
    </row>
    <row r="40" spans="2:13">
      <c r="B40" s="20"/>
      <c r="C40" s="20"/>
      <c r="D40" s="20"/>
      <c r="E40" s="20"/>
      <c r="F40" s="20"/>
      <c r="G40" s="20"/>
      <c r="H40" s="38"/>
      <c r="I40" s="38"/>
      <c r="J40" s="38"/>
      <c r="K40" s="38"/>
      <c r="L40" s="38"/>
      <c r="M40" s="38"/>
    </row>
    <row r="41" spans="2:13">
      <c r="B41" s="22" t="s">
        <v>247</v>
      </c>
      <c r="C41" s="21" t="s">
        <v>0</v>
      </c>
      <c r="D41" s="26" t="s">
        <v>0</v>
      </c>
      <c r="E41" s="26" t="s">
        <v>0</v>
      </c>
      <c r="F41" s="26" t="s">
        <v>0</v>
      </c>
      <c r="G41" s="26" t="s">
        <v>0</v>
      </c>
      <c r="H41" s="33">
        <v>2024</v>
      </c>
      <c r="I41" s="33">
        <v>2025</v>
      </c>
      <c r="J41" s="33">
        <v>2026</v>
      </c>
      <c r="K41" s="33">
        <v>2027</v>
      </c>
      <c r="L41" s="33"/>
      <c r="M41" s="33"/>
    </row>
    <row r="42" spans="2:13" ht="34.5">
      <c r="B42" s="22" t="s">
        <v>3</v>
      </c>
      <c r="C42" s="27" t="s">
        <v>5</v>
      </c>
      <c r="D42" s="28" t="s">
        <v>6</v>
      </c>
      <c r="E42" s="28" t="s">
        <v>7</v>
      </c>
      <c r="F42" s="28" t="s">
        <v>8</v>
      </c>
      <c r="G42" s="28" t="s">
        <v>9</v>
      </c>
      <c r="H42" s="23" t="s">
        <v>10</v>
      </c>
      <c r="I42" s="23" t="s">
        <v>10</v>
      </c>
      <c r="J42" s="23" t="s">
        <v>10</v>
      </c>
      <c r="K42" s="23" t="s">
        <v>10</v>
      </c>
      <c r="L42" s="23"/>
      <c r="M42" s="23"/>
    </row>
    <row r="43" spans="2:13">
      <c r="B43" s="29" t="s">
        <v>11</v>
      </c>
      <c r="C43" s="30" t="s">
        <v>0</v>
      </c>
      <c r="D43" s="30" t="s">
        <v>0</v>
      </c>
      <c r="E43" s="30" t="s">
        <v>0</v>
      </c>
      <c r="F43" s="30" t="s">
        <v>0</v>
      </c>
      <c r="G43" s="30" t="s">
        <v>0</v>
      </c>
      <c r="H43" s="31" t="s">
        <v>0</v>
      </c>
      <c r="I43" s="31" t="s">
        <v>0</v>
      </c>
      <c r="J43" s="31" t="s">
        <v>0</v>
      </c>
      <c r="K43" s="31" t="s">
        <v>0</v>
      </c>
      <c r="L43" s="31"/>
      <c r="M43" s="31"/>
    </row>
    <row r="44" spans="2:13">
      <c r="B44" s="20" t="s">
        <v>28</v>
      </c>
      <c r="C44" s="20">
        <v>1</v>
      </c>
      <c r="D44" s="20" t="s">
        <v>13</v>
      </c>
      <c r="E44" s="20" t="s">
        <v>78</v>
      </c>
      <c r="F44" s="20">
        <v>10</v>
      </c>
      <c r="G44" s="20">
        <v>2024</v>
      </c>
      <c r="H44" s="34">
        <v>1</v>
      </c>
      <c r="I44" s="34"/>
      <c r="J44" s="34"/>
      <c r="K44" s="34"/>
      <c r="L44" s="62">
        <f>'Aanschaf nieuw materiaal'!B10</f>
        <v>0</v>
      </c>
      <c r="M44" s="42">
        <f>H44*L44</f>
        <v>0</v>
      </c>
    </row>
    <row r="45" spans="2:13">
      <c r="B45" s="29" t="s">
        <v>29</v>
      </c>
      <c r="C45" s="30" t="s">
        <v>0</v>
      </c>
      <c r="D45" s="30" t="s">
        <v>0</v>
      </c>
      <c r="E45" s="30" t="s">
        <v>0</v>
      </c>
      <c r="F45" s="30" t="s">
        <v>0</v>
      </c>
      <c r="G45" s="30" t="s">
        <v>0</v>
      </c>
      <c r="H45" s="37" t="s">
        <v>0</v>
      </c>
      <c r="I45" s="37" t="s">
        <v>0</v>
      </c>
      <c r="J45" s="37" t="s">
        <v>0</v>
      </c>
      <c r="K45" s="37" t="s">
        <v>0</v>
      </c>
      <c r="L45" s="37"/>
      <c r="M45" s="37"/>
    </row>
    <row r="46" spans="2:13" ht="21">
      <c r="B46" s="20" t="s">
        <v>33</v>
      </c>
      <c r="C46" s="20">
        <v>5</v>
      </c>
      <c r="D46" s="20" t="s">
        <v>13</v>
      </c>
      <c r="E46" s="20" t="s">
        <v>78</v>
      </c>
      <c r="F46" s="20">
        <v>20</v>
      </c>
      <c r="G46" s="20">
        <v>2034</v>
      </c>
      <c r="H46" s="34"/>
      <c r="I46" s="34"/>
      <c r="J46" s="34"/>
      <c r="K46" s="34"/>
      <c r="L46" s="34"/>
      <c r="M46" s="34"/>
    </row>
    <row r="47" spans="2:13">
      <c r="B47" s="20" t="s">
        <v>182</v>
      </c>
      <c r="C47" s="20">
        <v>1</v>
      </c>
      <c r="D47" s="20" t="s">
        <v>13</v>
      </c>
      <c r="E47" s="20" t="s">
        <v>78</v>
      </c>
      <c r="F47" s="20">
        <v>20</v>
      </c>
      <c r="G47" s="20">
        <v>2034</v>
      </c>
      <c r="H47" s="34"/>
      <c r="I47" s="34"/>
      <c r="J47" s="34"/>
      <c r="K47" s="34"/>
      <c r="L47" s="34"/>
      <c r="M47" s="34"/>
    </row>
    <row r="48" spans="2:13">
      <c r="B48" s="20" t="s">
        <v>206</v>
      </c>
      <c r="C48" s="20">
        <v>1</v>
      </c>
      <c r="D48" s="20" t="s">
        <v>13</v>
      </c>
      <c r="E48" s="20" t="s">
        <v>78</v>
      </c>
      <c r="F48" s="20">
        <v>20</v>
      </c>
      <c r="G48" s="20">
        <v>2034</v>
      </c>
      <c r="H48" s="34"/>
      <c r="I48" s="34"/>
      <c r="J48" s="34"/>
      <c r="K48" s="34"/>
      <c r="L48" s="34"/>
      <c r="M48" s="34"/>
    </row>
    <row r="49" spans="2:13">
      <c r="B49" s="20" t="s">
        <v>183</v>
      </c>
      <c r="C49" s="20">
        <v>1</v>
      </c>
      <c r="D49" s="20" t="s">
        <v>13</v>
      </c>
      <c r="E49" s="20" t="s">
        <v>78</v>
      </c>
      <c r="F49" s="20">
        <v>20</v>
      </c>
      <c r="G49" s="20">
        <v>2034</v>
      </c>
      <c r="H49" s="34"/>
      <c r="I49" s="34"/>
      <c r="J49" s="34"/>
      <c r="K49" s="34"/>
      <c r="L49" s="34"/>
      <c r="M49" s="34"/>
    </row>
    <row r="50" spans="2:13">
      <c r="B50" s="29" t="s">
        <v>34</v>
      </c>
      <c r="C50" s="30" t="s">
        <v>0</v>
      </c>
      <c r="D50" s="30" t="s">
        <v>0</v>
      </c>
      <c r="E50" s="30" t="s">
        <v>0</v>
      </c>
      <c r="F50" s="30" t="s">
        <v>0</v>
      </c>
      <c r="G50" s="30" t="s">
        <v>0</v>
      </c>
      <c r="H50" s="37" t="s">
        <v>0</v>
      </c>
      <c r="I50" s="37" t="s">
        <v>0</v>
      </c>
      <c r="J50" s="37" t="s">
        <v>0</v>
      </c>
      <c r="K50" s="37" t="s">
        <v>0</v>
      </c>
      <c r="L50" s="37"/>
      <c r="M50" s="37"/>
    </row>
    <row r="51" spans="2:13">
      <c r="B51" s="20" t="s">
        <v>286</v>
      </c>
      <c r="C51" s="20">
        <v>4</v>
      </c>
      <c r="D51" s="20" t="s">
        <v>13</v>
      </c>
      <c r="E51" s="20" t="s">
        <v>78</v>
      </c>
      <c r="F51" s="20">
        <v>30</v>
      </c>
      <c r="G51" s="20">
        <v>2044</v>
      </c>
      <c r="H51" s="34"/>
      <c r="I51" s="34"/>
      <c r="J51" s="34"/>
      <c r="K51" s="34"/>
      <c r="L51" s="34"/>
      <c r="M51" s="34"/>
    </row>
    <row r="52" spans="2:13">
      <c r="B52" s="20" t="s">
        <v>106</v>
      </c>
      <c r="C52" s="20">
        <v>5</v>
      </c>
      <c r="D52" s="20" t="s">
        <v>13</v>
      </c>
      <c r="E52" s="20" t="s">
        <v>78</v>
      </c>
      <c r="F52" s="20">
        <v>30</v>
      </c>
      <c r="G52" s="20">
        <v>2044</v>
      </c>
      <c r="H52" s="34"/>
      <c r="I52" s="34"/>
      <c r="J52" s="34"/>
      <c r="K52" s="34"/>
      <c r="L52" s="34"/>
      <c r="M52" s="34"/>
    </row>
    <row r="53" spans="2:13">
      <c r="B53" s="20" t="s">
        <v>137</v>
      </c>
      <c r="C53" s="20">
        <v>2</v>
      </c>
      <c r="D53" s="20" t="s">
        <v>13</v>
      </c>
      <c r="E53" s="20" t="s">
        <v>78</v>
      </c>
      <c r="F53" s="20">
        <v>15</v>
      </c>
      <c r="G53" s="20">
        <v>2029</v>
      </c>
      <c r="H53" s="34"/>
      <c r="I53" s="34"/>
      <c r="J53" s="34"/>
      <c r="K53" s="34"/>
      <c r="L53" s="34"/>
      <c r="M53" s="34"/>
    </row>
    <row r="54" spans="2:13">
      <c r="B54" s="20" t="s">
        <v>40</v>
      </c>
      <c r="C54" s="20">
        <v>2</v>
      </c>
      <c r="D54" s="20" t="s">
        <v>13</v>
      </c>
      <c r="E54" s="20" t="s">
        <v>78</v>
      </c>
      <c r="F54" s="20">
        <v>5</v>
      </c>
      <c r="G54" s="20">
        <v>2019</v>
      </c>
      <c r="H54" s="34"/>
      <c r="I54" s="34"/>
      <c r="J54" s="34"/>
      <c r="K54" s="34"/>
      <c r="L54" s="34"/>
      <c r="M54" s="34"/>
    </row>
    <row r="55" spans="2:13">
      <c r="B55" s="20" t="s">
        <v>41</v>
      </c>
      <c r="C55" s="20">
        <v>6</v>
      </c>
      <c r="D55" s="20" t="s">
        <v>13</v>
      </c>
      <c r="E55" s="20" t="s">
        <v>78</v>
      </c>
      <c r="F55" s="20">
        <v>5</v>
      </c>
      <c r="G55" s="20">
        <v>2019</v>
      </c>
      <c r="H55" s="34"/>
      <c r="I55" s="34"/>
      <c r="J55" s="34"/>
      <c r="K55" s="34"/>
      <c r="L55" s="34"/>
      <c r="M55" s="34"/>
    </row>
    <row r="56" spans="2:13">
      <c r="B56" s="20" t="s">
        <v>72</v>
      </c>
      <c r="C56" s="20">
        <v>4</v>
      </c>
      <c r="D56" s="20" t="s">
        <v>13</v>
      </c>
      <c r="E56" s="20" t="s">
        <v>78</v>
      </c>
      <c r="F56" s="20">
        <v>30</v>
      </c>
      <c r="G56" s="20">
        <v>2044</v>
      </c>
      <c r="H56" s="34"/>
      <c r="I56" s="34"/>
      <c r="J56" s="34"/>
      <c r="K56" s="34"/>
      <c r="L56" s="34"/>
      <c r="M56" s="34"/>
    </row>
    <row r="57" spans="2:13">
      <c r="B57" s="20" t="s">
        <v>155</v>
      </c>
      <c r="C57" s="20">
        <v>2</v>
      </c>
      <c r="D57" s="20" t="s">
        <v>13</v>
      </c>
      <c r="E57" s="20" t="s">
        <v>78</v>
      </c>
      <c r="F57" s="20">
        <v>15</v>
      </c>
      <c r="G57" s="20">
        <v>2029</v>
      </c>
      <c r="H57" s="34"/>
      <c r="I57" s="34"/>
      <c r="J57" s="34"/>
      <c r="K57" s="34"/>
      <c r="L57" s="34"/>
      <c r="M57" s="34"/>
    </row>
    <row r="58" spans="2:13">
      <c r="B58" s="20" t="s">
        <v>184</v>
      </c>
      <c r="C58" s="20">
        <v>1</v>
      </c>
      <c r="D58" s="20" t="s">
        <v>13</v>
      </c>
      <c r="E58" s="20" t="s">
        <v>78</v>
      </c>
      <c r="F58" s="20">
        <v>20</v>
      </c>
      <c r="G58" s="20">
        <v>2034</v>
      </c>
      <c r="H58" s="34"/>
      <c r="I58" s="34"/>
      <c r="J58" s="34"/>
      <c r="K58" s="34"/>
      <c r="L58" s="34"/>
      <c r="M58" s="34"/>
    </row>
    <row r="59" spans="2:13">
      <c r="B59" s="20" t="s">
        <v>74</v>
      </c>
      <c r="C59" s="20">
        <v>2</v>
      </c>
      <c r="D59" s="20" t="s">
        <v>13</v>
      </c>
      <c r="E59" s="20" t="s">
        <v>78</v>
      </c>
      <c r="F59" s="20">
        <v>5</v>
      </c>
      <c r="G59" s="20">
        <v>2019</v>
      </c>
      <c r="H59" s="34"/>
      <c r="I59" s="34"/>
      <c r="J59" s="34"/>
      <c r="K59" s="34"/>
      <c r="L59" s="34"/>
      <c r="M59" s="34"/>
    </row>
    <row r="60" spans="2:13">
      <c r="B60" s="29" t="s">
        <v>43</v>
      </c>
      <c r="C60" s="30" t="s">
        <v>0</v>
      </c>
      <c r="D60" s="30" t="s">
        <v>0</v>
      </c>
      <c r="E60" s="30" t="s">
        <v>0</v>
      </c>
      <c r="F60" s="30" t="s">
        <v>0</v>
      </c>
      <c r="G60" s="30" t="s">
        <v>0</v>
      </c>
      <c r="H60" s="37" t="s">
        <v>0</v>
      </c>
      <c r="I60" s="37" t="s">
        <v>0</v>
      </c>
      <c r="J60" s="37" t="s">
        <v>0</v>
      </c>
      <c r="K60" s="37" t="s">
        <v>0</v>
      </c>
      <c r="L60" s="37"/>
      <c r="M60" s="37"/>
    </row>
    <row r="61" spans="2:13">
      <c r="B61" s="20" t="s">
        <v>47</v>
      </c>
      <c r="C61" s="20">
        <v>2</v>
      </c>
      <c r="D61" s="20" t="s">
        <v>13</v>
      </c>
      <c r="E61" s="20" t="s">
        <v>78</v>
      </c>
      <c r="F61" s="20">
        <v>10</v>
      </c>
      <c r="G61" s="20">
        <v>2024</v>
      </c>
      <c r="H61" s="34">
        <v>2</v>
      </c>
      <c r="I61" s="34"/>
      <c r="J61" s="34"/>
      <c r="K61" s="34"/>
      <c r="L61" s="62">
        <f>'Aanschaf nieuw materiaal'!B86</f>
        <v>0</v>
      </c>
      <c r="M61" s="42">
        <f>H61*L61</f>
        <v>0</v>
      </c>
    </row>
    <row r="62" spans="2:13">
      <c r="B62" s="20" t="s">
        <v>145</v>
      </c>
      <c r="C62" s="20">
        <v>2</v>
      </c>
      <c r="D62" s="20" t="s">
        <v>13</v>
      </c>
      <c r="E62" s="20" t="s">
        <v>78</v>
      </c>
      <c r="F62" s="20">
        <v>10</v>
      </c>
      <c r="G62" s="20">
        <v>2024</v>
      </c>
      <c r="H62" s="34">
        <v>2</v>
      </c>
      <c r="I62" s="34"/>
      <c r="J62" s="34"/>
      <c r="K62" s="34"/>
      <c r="L62" s="62">
        <f>'Aanschaf nieuw materiaal'!B87</f>
        <v>0</v>
      </c>
      <c r="M62" s="42">
        <f>H62*L62</f>
        <v>0</v>
      </c>
    </row>
    <row r="63" spans="2:13">
      <c r="B63" s="20" t="s">
        <v>171</v>
      </c>
      <c r="C63" s="20">
        <v>1</v>
      </c>
      <c r="D63" s="20" t="s">
        <v>13</v>
      </c>
      <c r="E63" s="20" t="s">
        <v>78</v>
      </c>
      <c r="F63" s="20">
        <v>10</v>
      </c>
      <c r="G63" s="20">
        <v>2024</v>
      </c>
      <c r="H63" s="34">
        <v>1</v>
      </c>
      <c r="I63" s="34"/>
      <c r="J63" s="34"/>
      <c r="K63" s="34"/>
      <c r="L63" s="62">
        <f>'Aanschaf nieuw materiaal'!B75</f>
        <v>0</v>
      </c>
      <c r="M63" s="42">
        <f>H63*L63</f>
        <v>0</v>
      </c>
    </row>
    <row r="64" spans="2:13">
      <c r="B64" s="20" t="s">
        <v>77</v>
      </c>
      <c r="C64" s="20">
        <v>6</v>
      </c>
      <c r="D64" s="20" t="s">
        <v>13</v>
      </c>
      <c r="E64" s="20" t="s">
        <v>78</v>
      </c>
      <c r="F64" s="20">
        <v>15</v>
      </c>
      <c r="G64" s="20">
        <v>2029</v>
      </c>
      <c r="H64" s="34"/>
      <c r="I64" s="34"/>
      <c r="J64" s="34"/>
      <c r="K64" s="34"/>
      <c r="L64" s="34"/>
      <c r="M64" s="34"/>
    </row>
    <row r="65" spans="2:13">
      <c r="B65" s="20" t="s">
        <v>58</v>
      </c>
      <c r="C65" s="20">
        <v>2</v>
      </c>
      <c r="D65" s="20" t="s">
        <v>13</v>
      </c>
      <c r="E65" s="20" t="s">
        <v>78</v>
      </c>
      <c r="F65" s="20">
        <v>8</v>
      </c>
      <c r="G65" s="20">
        <v>2022</v>
      </c>
      <c r="H65" s="34"/>
      <c r="I65" s="34"/>
      <c r="J65" s="34"/>
      <c r="K65" s="34"/>
      <c r="L65" s="34"/>
      <c r="M65" s="34"/>
    </row>
    <row r="66" spans="2:13">
      <c r="B66" s="20" t="s">
        <v>79</v>
      </c>
      <c r="C66" s="20">
        <v>2</v>
      </c>
      <c r="D66" s="20" t="s">
        <v>13</v>
      </c>
      <c r="E66" s="20" t="s">
        <v>78</v>
      </c>
      <c r="F66" s="20">
        <v>20</v>
      </c>
      <c r="G66" s="20">
        <v>2034</v>
      </c>
      <c r="H66" s="34"/>
      <c r="I66" s="34"/>
      <c r="J66" s="34"/>
      <c r="K66" s="34"/>
      <c r="L66" s="34"/>
      <c r="M66" s="34"/>
    </row>
    <row r="67" spans="2:13">
      <c r="B67" s="20" t="s">
        <v>157</v>
      </c>
      <c r="C67" s="20">
        <v>3</v>
      </c>
      <c r="D67" s="20" t="s">
        <v>13</v>
      </c>
      <c r="E67" s="20" t="s">
        <v>78</v>
      </c>
      <c r="F67" s="20">
        <v>20</v>
      </c>
      <c r="G67" s="20">
        <v>2034</v>
      </c>
      <c r="H67" s="34"/>
      <c r="I67" s="34"/>
      <c r="J67" s="34"/>
      <c r="K67" s="34"/>
      <c r="L67" s="34"/>
      <c r="M67" s="34"/>
    </row>
    <row r="68" spans="2:13" ht="21">
      <c r="B68" s="20" t="s">
        <v>186</v>
      </c>
      <c r="C68" s="20">
        <v>4</v>
      </c>
      <c r="D68" s="20" t="s">
        <v>13</v>
      </c>
      <c r="E68" s="20" t="s">
        <v>78</v>
      </c>
      <c r="F68" s="20">
        <v>10</v>
      </c>
      <c r="G68" s="20">
        <v>2024</v>
      </c>
      <c r="H68" s="34">
        <v>4</v>
      </c>
      <c r="I68" s="34"/>
      <c r="J68" s="34"/>
      <c r="K68" s="34"/>
      <c r="L68" s="62">
        <f>'Aanschaf nieuw materiaal'!B67</f>
        <v>0</v>
      </c>
      <c r="M68" s="42">
        <f>H68*L68</f>
        <v>0</v>
      </c>
    </row>
    <row r="69" spans="2:13" ht="21">
      <c r="L69" s="12" t="s">
        <v>354</v>
      </c>
      <c r="M69" s="42">
        <f>SUM(M4:M68)</f>
        <v>0</v>
      </c>
    </row>
    <row r="70" spans="2:13">
      <c r="M70" s="42"/>
    </row>
  </sheetData>
  <sheetProtection algorithmName="SHA-512" hashValue="3lHHxwxcUxg9s7oyv5gBBuAu3CLbgAISQJtLnAIOT/xqrh/HbdqWce906PWzVDZ9EB6REeNnFR/h1JH4m6iYww==" saltValue="RDMEWqiuHkkz18Q+ccOqF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E3AF-1358-477F-B627-2FDE2C644BCA}">
  <dimension ref="B1:N99"/>
  <sheetViews>
    <sheetView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L92" activeCellId="1" sqref="L95 A1:XFD1048576"/>
    </sheetView>
  </sheetViews>
  <sheetFormatPr defaultColWidth="9.140625" defaultRowHeight="15"/>
  <cols>
    <col min="1" max="1" width="2.85546875" style="32" customWidth="1"/>
    <col min="2" max="2" width="46.42578125" style="32" customWidth="1"/>
    <col min="3" max="3" width="8.140625" style="32" customWidth="1"/>
    <col min="4" max="4" width="12.140625" style="32" customWidth="1"/>
    <col min="5" max="5" width="7.5703125" style="32" customWidth="1"/>
    <col min="6" max="6" width="5.42578125" style="32" customWidth="1"/>
    <col min="7" max="7" width="7.5703125" style="32" customWidth="1"/>
    <col min="8" max="11" width="9.140625" style="32"/>
    <col min="12" max="12" width="10.5703125" style="32" customWidth="1"/>
    <col min="13" max="16384" width="9.140625" style="32"/>
  </cols>
  <sheetData>
    <row r="1" spans="2:13">
      <c r="B1" s="22" t="s">
        <v>249</v>
      </c>
      <c r="C1" s="21" t="s">
        <v>0</v>
      </c>
      <c r="D1" s="26" t="s">
        <v>0</v>
      </c>
      <c r="E1" s="26" t="s">
        <v>0</v>
      </c>
      <c r="F1" s="26" t="s">
        <v>0</v>
      </c>
      <c r="G1" s="26" t="s">
        <v>0</v>
      </c>
      <c r="H1" s="33">
        <v>2024</v>
      </c>
      <c r="I1" s="33">
        <v>2025</v>
      </c>
      <c r="J1" s="33">
        <v>2026</v>
      </c>
      <c r="K1" s="33">
        <v>2027</v>
      </c>
      <c r="L1" s="33"/>
      <c r="M1" s="33"/>
    </row>
    <row r="2" spans="2:13" ht="34.5">
      <c r="B2" s="22" t="s">
        <v>3</v>
      </c>
      <c r="C2" s="27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3" t="s">
        <v>10</v>
      </c>
      <c r="I2" s="23" t="s">
        <v>10</v>
      </c>
      <c r="J2" s="23" t="s">
        <v>10</v>
      </c>
      <c r="K2" s="23" t="s">
        <v>10</v>
      </c>
      <c r="L2" s="23" t="s">
        <v>345</v>
      </c>
      <c r="M2" s="23" t="s">
        <v>346</v>
      </c>
    </row>
    <row r="3" spans="2:13">
      <c r="B3" s="29" t="s">
        <v>11</v>
      </c>
      <c r="C3" s="30" t="s">
        <v>0</v>
      </c>
      <c r="D3" s="30" t="s">
        <v>0</v>
      </c>
      <c r="E3" s="30" t="s">
        <v>0</v>
      </c>
      <c r="F3" s="30" t="s">
        <v>0</v>
      </c>
      <c r="G3" s="30" t="s">
        <v>0</v>
      </c>
      <c r="H3" s="31" t="s">
        <v>0</v>
      </c>
      <c r="I3" s="31" t="s">
        <v>0</v>
      </c>
      <c r="J3" s="31" t="s">
        <v>0</v>
      </c>
      <c r="K3" s="31" t="s">
        <v>0</v>
      </c>
      <c r="L3" s="31"/>
      <c r="M3" s="31"/>
    </row>
    <row r="4" spans="2:13">
      <c r="B4" s="20" t="s">
        <v>20</v>
      </c>
      <c r="C4" s="20">
        <v>4</v>
      </c>
      <c r="D4" s="20" t="s">
        <v>13</v>
      </c>
      <c r="E4" s="20" t="s">
        <v>273</v>
      </c>
      <c r="F4" s="20">
        <v>20</v>
      </c>
      <c r="G4" s="20">
        <v>2029</v>
      </c>
      <c r="H4" s="34"/>
      <c r="I4" s="34"/>
      <c r="J4" s="34"/>
      <c r="K4" s="34"/>
      <c r="L4" s="34"/>
      <c r="M4" s="34"/>
    </row>
    <row r="5" spans="2:13">
      <c r="B5" s="20" t="s">
        <v>288</v>
      </c>
      <c r="C5" s="20">
        <v>2</v>
      </c>
      <c r="D5" s="20" t="s">
        <v>13</v>
      </c>
      <c r="E5" s="20" t="s">
        <v>273</v>
      </c>
      <c r="F5" s="20">
        <v>20</v>
      </c>
      <c r="G5" s="20">
        <v>2029</v>
      </c>
      <c r="H5" s="34"/>
      <c r="I5" s="34"/>
      <c r="J5" s="34"/>
      <c r="K5" s="34"/>
      <c r="L5" s="34"/>
      <c r="M5" s="34"/>
    </row>
    <row r="6" spans="2:13">
      <c r="B6" s="20" t="s">
        <v>289</v>
      </c>
      <c r="C6" s="20">
        <v>2</v>
      </c>
      <c r="D6" s="20" t="s">
        <v>13</v>
      </c>
      <c r="E6" s="20" t="s">
        <v>273</v>
      </c>
      <c r="F6" s="20">
        <v>20</v>
      </c>
      <c r="G6" s="20">
        <v>2029</v>
      </c>
      <c r="H6" s="34"/>
      <c r="I6" s="34"/>
      <c r="J6" s="34"/>
      <c r="K6" s="34"/>
      <c r="L6" s="34"/>
      <c r="M6" s="34"/>
    </row>
    <row r="7" spans="2:13">
      <c r="B7" s="20" t="s">
        <v>87</v>
      </c>
      <c r="C7" s="20">
        <v>3</v>
      </c>
      <c r="D7" s="20" t="s">
        <v>13</v>
      </c>
      <c r="E7" s="20" t="s">
        <v>273</v>
      </c>
      <c r="F7" s="20">
        <v>20</v>
      </c>
      <c r="G7" s="20">
        <v>2029</v>
      </c>
      <c r="H7" s="34"/>
      <c r="I7" s="34"/>
      <c r="J7" s="34"/>
      <c r="K7" s="34"/>
      <c r="L7" s="34"/>
      <c r="M7" s="34"/>
    </row>
    <row r="8" spans="2:13">
      <c r="B8" s="20" t="s">
        <v>22</v>
      </c>
      <c r="C8" s="20">
        <v>1</v>
      </c>
      <c r="D8" s="20" t="s">
        <v>13</v>
      </c>
      <c r="E8" s="20" t="s">
        <v>273</v>
      </c>
      <c r="F8" s="20">
        <v>10</v>
      </c>
      <c r="G8" s="20">
        <v>2019</v>
      </c>
      <c r="H8" s="34"/>
      <c r="I8" s="34"/>
      <c r="J8" s="34"/>
      <c r="K8" s="34"/>
      <c r="L8" s="34"/>
      <c r="M8" s="34"/>
    </row>
    <row r="9" spans="2:13">
      <c r="B9" s="20" t="s">
        <v>130</v>
      </c>
      <c r="C9" s="20">
        <v>6</v>
      </c>
      <c r="D9" s="20" t="s">
        <v>13</v>
      </c>
      <c r="E9" s="20" t="s">
        <v>273</v>
      </c>
      <c r="F9" s="20">
        <v>10</v>
      </c>
      <c r="G9" s="20">
        <v>2019</v>
      </c>
      <c r="H9" s="34"/>
      <c r="I9" s="34"/>
      <c r="J9" s="34"/>
      <c r="K9" s="34"/>
      <c r="L9" s="34"/>
      <c r="M9" s="34"/>
    </row>
    <row r="10" spans="2:13" ht="21">
      <c r="B10" s="20" t="s">
        <v>23</v>
      </c>
      <c r="C10" s="20">
        <v>4</v>
      </c>
      <c r="D10" s="20" t="s">
        <v>256</v>
      </c>
      <c r="E10" s="20" t="s">
        <v>65</v>
      </c>
      <c r="F10" s="20">
        <v>10</v>
      </c>
      <c r="G10" s="20">
        <v>2010</v>
      </c>
      <c r="H10" s="34"/>
      <c r="I10" s="34"/>
      <c r="J10" s="34"/>
      <c r="K10" s="34"/>
      <c r="L10" s="34"/>
      <c r="M10" s="34"/>
    </row>
    <row r="11" spans="2:13">
      <c r="B11" s="29" t="s">
        <v>29</v>
      </c>
      <c r="C11" s="30" t="s">
        <v>0</v>
      </c>
      <c r="D11" s="30" t="s">
        <v>0</v>
      </c>
      <c r="E11" s="30" t="s">
        <v>0</v>
      </c>
      <c r="F11" s="30" t="s">
        <v>0</v>
      </c>
      <c r="G11" s="30" t="s">
        <v>0</v>
      </c>
      <c r="H11" s="37"/>
      <c r="I11" s="37"/>
      <c r="J11" s="37"/>
      <c r="K11" s="37"/>
      <c r="L11" s="37"/>
      <c r="M11" s="37"/>
    </row>
    <row r="12" spans="2:13">
      <c r="B12" s="20" t="s">
        <v>30</v>
      </c>
      <c r="C12" s="20">
        <v>1</v>
      </c>
      <c r="D12" s="20" t="s">
        <v>13</v>
      </c>
      <c r="E12" s="20" t="s">
        <v>273</v>
      </c>
      <c r="F12" s="20">
        <v>20</v>
      </c>
      <c r="G12" s="20">
        <v>2029</v>
      </c>
      <c r="H12" s="34"/>
      <c r="I12" s="34"/>
      <c r="J12" s="34"/>
      <c r="K12" s="34"/>
      <c r="L12" s="34"/>
      <c r="M12" s="34"/>
    </row>
    <row r="13" spans="2:13">
      <c r="B13" s="20" t="s">
        <v>32</v>
      </c>
      <c r="C13" s="20">
        <v>2</v>
      </c>
      <c r="D13" s="20" t="s">
        <v>13</v>
      </c>
      <c r="E13" s="20" t="s">
        <v>273</v>
      </c>
      <c r="F13" s="20">
        <v>20</v>
      </c>
      <c r="G13" s="20">
        <v>2029</v>
      </c>
      <c r="H13" s="34"/>
      <c r="I13" s="34"/>
      <c r="J13" s="34"/>
      <c r="K13" s="34"/>
      <c r="L13" s="34"/>
      <c r="M13" s="34"/>
    </row>
    <row r="14" spans="2:13" ht="21">
      <c r="B14" s="20" t="s">
        <v>33</v>
      </c>
      <c r="C14" s="20">
        <v>2</v>
      </c>
      <c r="D14" s="20" t="s">
        <v>13</v>
      </c>
      <c r="E14" s="20" t="s">
        <v>273</v>
      </c>
      <c r="F14" s="20">
        <v>20</v>
      </c>
      <c r="G14" s="20">
        <v>2029</v>
      </c>
      <c r="H14" s="34"/>
      <c r="I14" s="34"/>
      <c r="J14" s="34"/>
      <c r="K14" s="34"/>
      <c r="L14" s="34"/>
      <c r="M14" s="34"/>
    </row>
    <row r="15" spans="2:13">
      <c r="B15" s="20" t="s">
        <v>290</v>
      </c>
      <c r="C15" s="20">
        <v>1</v>
      </c>
      <c r="D15" s="20" t="s">
        <v>13</v>
      </c>
      <c r="E15" s="20" t="s">
        <v>273</v>
      </c>
      <c r="F15" s="20">
        <v>20</v>
      </c>
      <c r="G15" s="20">
        <v>2029</v>
      </c>
      <c r="H15" s="34"/>
      <c r="I15" s="34"/>
      <c r="J15" s="34"/>
      <c r="K15" s="34"/>
      <c r="L15" s="34"/>
      <c r="M15" s="34"/>
    </row>
    <row r="16" spans="2:13">
      <c r="B16" s="20" t="s">
        <v>183</v>
      </c>
      <c r="C16" s="20">
        <v>1</v>
      </c>
      <c r="D16" s="20" t="s">
        <v>13</v>
      </c>
      <c r="E16" s="20" t="s">
        <v>273</v>
      </c>
      <c r="F16" s="20">
        <v>20</v>
      </c>
      <c r="G16" s="20">
        <v>2029</v>
      </c>
      <c r="H16" s="34"/>
      <c r="I16" s="34"/>
      <c r="J16" s="34"/>
      <c r="K16" s="34"/>
      <c r="L16" s="34"/>
      <c r="M16" s="34"/>
    </row>
    <row r="17" spans="2:13">
      <c r="B17" s="29" t="s">
        <v>34</v>
      </c>
      <c r="C17" s="30" t="s">
        <v>0</v>
      </c>
      <c r="D17" s="30" t="s">
        <v>0</v>
      </c>
      <c r="E17" s="30" t="s">
        <v>0</v>
      </c>
      <c r="F17" s="30" t="s">
        <v>0</v>
      </c>
      <c r="G17" s="30" t="s">
        <v>0</v>
      </c>
      <c r="H17" s="37" t="s">
        <v>0</v>
      </c>
      <c r="I17" s="37" t="s">
        <v>0</v>
      </c>
      <c r="J17" s="37" t="s">
        <v>0</v>
      </c>
      <c r="K17" s="37" t="s">
        <v>0</v>
      </c>
      <c r="L17" s="37"/>
      <c r="M17" s="37"/>
    </row>
    <row r="18" spans="2:13">
      <c r="B18" s="20" t="s">
        <v>35</v>
      </c>
      <c r="C18" s="20">
        <v>10</v>
      </c>
      <c r="D18" s="20" t="s">
        <v>13</v>
      </c>
      <c r="E18" s="20" t="s">
        <v>273</v>
      </c>
      <c r="F18" s="20">
        <v>30</v>
      </c>
      <c r="G18" s="20">
        <v>2039</v>
      </c>
      <c r="H18" s="34"/>
      <c r="I18" s="34"/>
      <c r="J18" s="34"/>
      <c r="K18" s="34"/>
      <c r="L18" s="34"/>
      <c r="M18" s="34"/>
    </row>
    <row r="19" spans="2:13">
      <c r="B19" s="20" t="s">
        <v>37</v>
      </c>
      <c r="C19" s="20">
        <v>6</v>
      </c>
      <c r="D19" s="20" t="s">
        <v>13</v>
      </c>
      <c r="E19" s="20" t="s">
        <v>273</v>
      </c>
      <c r="F19" s="20">
        <v>30</v>
      </c>
      <c r="G19" s="20">
        <v>2039</v>
      </c>
      <c r="H19" s="34"/>
      <c r="I19" s="34"/>
      <c r="J19" s="34"/>
      <c r="K19" s="34"/>
      <c r="L19" s="34"/>
      <c r="M19" s="34"/>
    </row>
    <row r="20" spans="2:13">
      <c r="B20" s="20" t="s">
        <v>136</v>
      </c>
      <c r="C20" s="20">
        <v>2</v>
      </c>
      <c r="D20" s="20" t="s">
        <v>13</v>
      </c>
      <c r="E20" s="20" t="s">
        <v>273</v>
      </c>
      <c r="F20" s="20">
        <v>15</v>
      </c>
      <c r="G20" s="20">
        <v>2024</v>
      </c>
      <c r="H20" s="34">
        <v>2</v>
      </c>
      <c r="I20" s="34"/>
      <c r="J20" s="34"/>
      <c r="K20" s="34"/>
      <c r="L20" s="62">
        <f>'Aanschaf nieuw materiaal'!B37</f>
        <v>0</v>
      </c>
      <c r="M20" s="42">
        <f>H20*L20</f>
        <v>0</v>
      </c>
    </row>
    <row r="21" spans="2:13">
      <c r="B21" s="20" t="s">
        <v>39</v>
      </c>
      <c r="C21" s="20">
        <v>4</v>
      </c>
      <c r="D21" s="20" t="s">
        <v>13</v>
      </c>
      <c r="E21" s="20" t="s">
        <v>273</v>
      </c>
      <c r="F21" s="20">
        <v>15</v>
      </c>
      <c r="G21" s="20">
        <v>2024</v>
      </c>
      <c r="H21" s="34">
        <v>4</v>
      </c>
      <c r="I21" s="34"/>
      <c r="J21" s="34"/>
      <c r="K21" s="34"/>
      <c r="L21" s="62">
        <f>'Aanschaf nieuw materiaal'!B38</f>
        <v>0</v>
      </c>
      <c r="M21" s="42">
        <f>H21*L21</f>
        <v>0</v>
      </c>
    </row>
    <row r="22" spans="2:13">
      <c r="B22" s="20" t="s">
        <v>40</v>
      </c>
      <c r="C22" s="20">
        <v>2</v>
      </c>
      <c r="D22" s="20" t="s">
        <v>13</v>
      </c>
      <c r="E22" s="20" t="s">
        <v>273</v>
      </c>
      <c r="F22" s="20">
        <v>5</v>
      </c>
      <c r="G22" s="20">
        <v>2014</v>
      </c>
      <c r="H22" s="34"/>
      <c r="I22" s="34"/>
      <c r="J22" s="34"/>
      <c r="K22" s="34"/>
      <c r="L22" s="34"/>
      <c r="M22" s="34"/>
    </row>
    <row r="23" spans="2:13">
      <c r="B23" s="20" t="s">
        <v>41</v>
      </c>
      <c r="C23" s="20">
        <v>3</v>
      </c>
      <c r="D23" s="20" t="s">
        <v>13</v>
      </c>
      <c r="E23" s="20" t="s">
        <v>273</v>
      </c>
      <c r="F23" s="20">
        <v>5</v>
      </c>
      <c r="G23" s="20">
        <v>2014</v>
      </c>
      <c r="H23" s="34"/>
      <c r="I23" s="34"/>
      <c r="J23" s="34"/>
      <c r="K23" s="34"/>
      <c r="L23" s="34"/>
      <c r="M23" s="34"/>
    </row>
    <row r="24" spans="2:13" ht="21">
      <c r="B24" s="20" t="s">
        <v>71</v>
      </c>
      <c r="C24" s="20">
        <v>4</v>
      </c>
      <c r="D24" s="20" t="s">
        <v>256</v>
      </c>
      <c r="E24" s="20" t="s">
        <v>65</v>
      </c>
      <c r="F24" s="20">
        <v>15</v>
      </c>
      <c r="G24" s="20">
        <v>2015</v>
      </c>
      <c r="H24" s="34"/>
      <c r="I24" s="34"/>
      <c r="J24" s="34"/>
      <c r="K24" s="34"/>
      <c r="L24" s="34"/>
      <c r="M24" s="34"/>
    </row>
    <row r="25" spans="2:13">
      <c r="B25" s="20" t="s">
        <v>71</v>
      </c>
      <c r="C25" s="20">
        <v>5</v>
      </c>
      <c r="D25" s="20" t="s">
        <v>13</v>
      </c>
      <c r="E25" s="20" t="s">
        <v>273</v>
      </c>
      <c r="F25" s="20">
        <v>15</v>
      </c>
      <c r="G25" s="20">
        <v>2024</v>
      </c>
      <c r="H25" s="34">
        <v>5</v>
      </c>
      <c r="I25" s="34"/>
      <c r="J25" s="34"/>
      <c r="K25" s="34"/>
      <c r="L25" s="62">
        <f>'Aanschaf nieuw materiaal'!B39</f>
        <v>0</v>
      </c>
      <c r="M25" s="42">
        <f>H25*L25</f>
        <v>0</v>
      </c>
    </row>
    <row r="26" spans="2:13">
      <c r="B26" s="20" t="s">
        <v>291</v>
      </c>
      <c r="C26" s="20">
        <v>2</v>
      </c>
      <c r="D26" s="20" t="s">
        <v>13</v>
      </c>
      <c r="E26" s="20" t="s">
        <v>273</v>
      </c>
      <c r="F26" s="20">
        <v>15</v>
      </c>
      <c r="G26" s="20">
        <v>2024</v>
      </c>
      <c r="H26" s="34">
        <v>2</v>
      </c>
      <c r="I26" s="34"/>
      <c r="J26" s="34"/>
      <c r="K26" s="34"/>
      <c r="L26" s="62">
        <f>'Aanschaf nieuw materiaal'!B40</f>
        <v>0</v>
      </c>
      <c r="M26" s="42">
        <f>H26*L26</f>
        <v>0</v>
      </c>
    </row>
    <row r="27" spans="2:13">
      <c r="B27" s="20" t="s">
        <v>72</v>
      </c>
      <c r="C27" s="20">
        <v>4</v>
      </c>
      <c r="D27" s="20" t="s">
        <v>13</v>
      </c>
      <c r="E27" s="20" t="s">
        <v>273</v>
      </c>
      <c r="F27" s="20">
        <v>30</v>
      </c>
      <c r="G27" s="20">
        <v>2039</v>
      </c>
      <c r="H27" s="34"/>
      <c r="I27" s="34"/>
      <c r="J27" s="34"/>
      <c r="K27" s="34"/>
      <c r="L27" s="34"/>
      <c r="M27" s="34"/>
    </row>
    <row r="28" spans="2:13">
      <c r="B28" s="20" t="s">
        <v>155</v>
      </c>
      <c r="C28" s="20">
        <v>2</v>
      </c>
      <c r="D28" s="20" t="s">
        <v>13</v>
      </c>
      <c r="E28" s="20" t="s">
        <v>273</v>
      </c>
      <c r="F28" s="20">
        <v>15</v>
      </c>
      <c r="G28" s="20">
        <v>2024</v>
      </c>
      <c r="H28" s="34">
        <v>2</v>
      </c>
      <c r="I28" s="34"/>
      <c r="J28" s="34"/>
      <c r="K28" s="34"/>
      <c r="L28" s="62">
        <f>'Aanschaf nieuw materiaal'!B41</f>
        <v>0</v>
      </c>
      <c r="M28" s="42">
        <f>H28*L28</f>
        <v>0</v>
      </c>
    </row>
    <row r="29" spans="2:13">
      <c r="B29" s="20" t="s">
        <v>74</v>
      </c>
      <c r="C29" s="20">
        <v>2</v>
      </c>
      <c r="D29" s="20" t="s">
        <v>13</v>
      </c>
      <c r="E29" s="20" t="s">
        <v>273</v>
      </c>
      <c r="F29" s="20">
        <v>5</v>
      </c>
      <c r="G29" s="20">
        <v>2014</v>
      </c>
      <c r="H29" s="34"/>
      <c r="I29" s="34"/>
      <c r="J29" s="34"/>
      <c r="K29" s="34"/>
      <c r="L29" s="34"/>
      <c r="M29" s="34"/>
    </row>
    <row r="30" spans="2:13" ht="21">
      <c r="B30" s="20" t="s">
        <v>42</v>
      </c>
      <c r="C30" s="20">
        <v>2</v>
      </c>
      <c r="D30" s="20" t="s">
        <v>256</v>
      </c>
      <c r="E30" s="20" t="s">
        <v>225</v>
      </c>
      <c r="F30" s="20">
        <v>15</v>
      </c>
      <c r="G30" s="20">
        <v>2003</v>
      </c>
      <c r="H30" s="34"/>
      <c r="I30" s="34"/>
      <c r="J30" s="34"/>
      <c r="K30" s="34"/>
      <c r="L30" s="34"/>
      <c r="M30" s="34"/>
    </row>
    <row r="31" spans="2:13" ht="21">
      <c r="B31" s="20" t="s">
        <v>75</v>
      </c>
      <c r="C31" s="20">
        <v>2</v>
      </c>
      <c r="D31" s="20" t="s">
        <v>256</v>
      </c>
      <c r="E31" s="20" t="s">
        <v>65</v>
      </c>
      <c r="F31" s="20">
        <v>15</v>
      </c>
      <c r="G31" s="20">
        <v>2015</v>
      </c>
      <c r="H31" s="34"/>
      <c r="I31" s="34"/>
      <c r="J31" s="34"/>
      <c r="K31" s="34"/>
      <c r="L31" s="34"/>
      <c r="M31" s="34"/>
    </row>
    <row r="32" spans="2:13">
      <c r="B32" s="29" t="s">
        <v>43</v>
      </c>
      <c r="C32" s="30" t="s">
        <v>0</v>
      </c>
      <c r="D32" s="30" t="s">
        <v>0</v>
      </c>
      <c r="E32" s="30" t="s">
        <v>0</v>
      </c>
      <c r="F32" s="30" t="s">
        <v>0</v>
      </c>
      <c r="G32" s="30" t="s">
        <v>0</v>
      </c>
      <c r="H32" s="37" t="s">
        <v>0</v>
      </c>
      <c r="I32" s="37"/>
      <c r="J32" s="37"/>
      <c r="K32" s="37"/>
      <c r="L32" s="37"/>
      <c r="M32" s="37"/>
    </row>
    <row r="33" spans="2:13">
      <c r="B33" s="20" t="s">
        <v>145</v>
      </c>
      <c r="C33" s="20">
        <v>1</v>
      </c>
      <c r="D33" s="20" t="s">
        <v>48</v>
      </c>
      <c r="E33" s="20" t="s">
        <v>65</v>
      </c>
      <c r="F33" s="20">
        <v>10</v>
      </c>
      <c r="G33" s="20">
        <v>2010</v>
      </c>
      <c r="H33" s="34"/>
      <c r="I33" s="34"/>
      <c r="J33" s="34"/>
      <c r="K33" s="34"/>
      <c r="L33" s="34"/>
      <c r="M33" s="34"/>
    </row>
    <row r="34" spans="2:13">
      <c r="B34" s="20" t="s">
        <v>52</v>
      </c>
      <c r="C34" s="20">
        <v>1</v>
      </c>
      <c r="D34" s="20" t="s">
        <v>13</v>
      </c>
      <c r="E34" s="20" t="s">
        <v>273</v>
      </c>
      <c r="F34" s="20">
        <v>15</v>
      </c>
      <c r="G34" s="20">
        <v>2024</v>
      </c>
      <c r="H34" s="34">
        <v>1</v>
      </c>
      <c r="I34" s="34"/>
      <c r="J34" s="34"/>
      <c r="K34" s="34"/>
      <c r="L34" s="62">
        <f>'Aanschaf nieuw materiaal'!B73</f>
        <v>0</v>
      </c>
      <c r="M34" s="42">
        <f>H34*L34</f>
        <v>0</v>
      </c>
    </row>
    <row r="35" spans="2:13" ht="21">
      <c r="B35" s="20" t="s">
        <v>52</v>
      </c>
      <c r="C35" s="20">
        <v>1</v>
      </c>
      <c r="D35" s="20" t="s">
        <v>256</v>
      </c>
      <c r="E35" s="20" t="s">
        <v>65</v>
      </c>
      <c r="F35" s="20">
        <v>15</v>
      </c>
      <c r="G35" s="20">
        <v>2015</v>
      </c>
      <c r="H35" s="34"/>
      <c r="I35" s="34"/>
      <c r="J35" s="34"/>
      <c r="K35" s="34"/>
      <c r="L35" s="34"/>
      <c r="M35" s="34"/>
    </row>
    <row r="36" spans="2:13" ht="21">
      <c r="B36" s="20" t="s">
        <v>77</v>
      </c>
      <c r="C36" s="20">
        <v>6</v>
      </c>
      <c r="D36" s="20" t="s">
        <v>256</v>
      </c>
      <c r="E36" s="20" t="s">
        <v>65</v>
      </c>
      <c r="F36" s="20">
        <v>15</v>
      </c>
      <c r="G36" s="20">
        <v>2015</v>
      </c>
      <c r="H36" s="34"/>
      <c r="I36" s="34"/>
      <c r="J36" s="34"/>
      <c r="K36" s="34"/>
      <c r="L36" s="34"/>
      <c r="M36" s="34"/>
    </row>
    <row r="37" spans="2:13">
      <c r="B37" s="20" t="s">
        <v>55</v>
      </c>
      <c r="C37" s="20">
        <v>6</v>
      </c>
      <c r="D37" s="20" t="s">
        <v>13</v>
      </c>
      <c r="E37" s="20" t="s">
        <v>273</v>
      </c>
      <c r="F37" s="20">
        <v>8</v>
      </c>
      <c r="G37" s="20">
        <v>2017</v>
      </c>
      <c r="H37" s="34"/>
      <c r="I37" s="34"/>
      <c r="J37" s="34"/>
      <c r="K37" s="34"/>
      <c r="L37" s="34"/>
      <c r="M37" s="34"/>
    </row>
    <row r="38" spans="2:13">
      <c r="B38" s="20" t="s">
        <v>58</v>
      </c>
      <c r="C38" s="20">
        <v>2</v>
      </c>
      <c r="D38" s="20" t="s">
        <v>13</v>
      </c>
      <c r="E38" s="20" t="s">
        <v>56</v>
      </c>
      <c r="F38" s="20">
        <v>8</v>
      </c>
      <c r="G38" s="20">
        <v>2023</v>
      </c>
      <c r="H38" s="34"/>
      <c r="I38" s="34"/>
      <c r="J38" s="34"/>
      <c r="K38" s="34"/>
      <c r="L38" s="34"/>
      <c r="M38" s="34"/>
    </row>
    <row r="39" spans="2:13" ht="21">
      <c r="B39" s="20" t="s">
        <v>59</v>
      </c>
      <c r="C39" s="20">
        <v>1</v>
      </c>
      <c r="D39" s="20" t="s">
        <v>13</v>
      </c>
      <c r="E39" s="20" t="s">
        <v>273</v>
      </c>
      <c r="F39" s="20">
        <v>20</v>
      </c>
      <c r="G39" s="20">
        <v>2029</v>
      </c>
      <c r="H39" s="34"/>
      <c r="I39" s="34"/>
      <c r="J39" s="34"/>
      <c r="K39" s="34"/>
      <c r="L39" s="34"/>
      <c r="M39" s="34"/>
    </row>
    <row r="40" spans="2:13">
      <c r="B40" s="20" t="s">
        <v>157</v>
      </c>
      <c r="C40" s="20">
        <v>2</v>
      </c>
      <c r="D40" s="20" t="s">
        <v>13</v>
      </c>
      <c r="E40" s="20" t="s">
        <v>273</v>
      </c>
      <c r="F40" s="20">
        <v>20</v>
      </c>
      <c r="G40" s="20">
        <v>2029</v>
      </c>
      <c r="H40" s="34"/>
      <c r="I40" s="34"/>
      <c r="J40" s="34"/>
      <c r="K40" s="34"/>
      <c r="L40" s="34"/>
      <c r="M40" s="34"/>
    </row>
    <row r="41" spans="2:13" ht="21">
      <c r="B41" s="20" t="s">
        <v>63</v>
      </c>
      <c r="C41" s="20">
        <v>2</v>
      </c>
      <c r="D41" s="20" t="s">
        <v>256</v>
      </c>
      <c r="E41" s="20" t="s">
        <v>65</v>
      </c>
      <c r="F41" s="20">
        <v>15</v>
      </c>
      <c r="G41" s="20">
        <v>2015</v>
      </c>
      <c r="H41" s="34"/>
      <c r="I41" s="34"/>
      <c r="J41" s="34"/>
      <c r="K41" s="34"/>
      <c r="L41" s="34"/>
      <c r="M41" s="34"/>
    </row>
    <row r="42" spans="2:13">
      <c r="B42" s="20" t="s">
        <v>149</v>
      </c>
      <c r="C42" s="20">
        <v>3</v>
      </c>
      <c r="D42" s="20" t="s">
        <v>13</v>
      </c>
      <c r="E42" s="20" t="s">
        <v>273</v>
      </c>
      <c r="F42" s="20">
        <v>10</v>
      </c>
      <c r="G42" s="20">
        <v>2019</v>
      </c>
      <c r="H42" s="34"/>
      <c r="I42" s="34"/>
      <c r="J42" s="34"/>
      <c r="K42" s="34"/>
      <c r="L42" s="34"/>
      <c r="M42" s="34"/>
    </row>
    <row r="43" spans="2:13">
      <c r="B43" s="20" t="s">
        <v>66</v>
      </c>
      <c r="C43" s="20">
        <v>2</v>
      </c>
      <c r="D43" s="20" t="s">
        <v>13</v>
      </c>
      <c r="E43" s="20" t="s">
        <v>273</v>
      </c>
      <c r="F43" s="20">
        <v>10</v>
      </c>
      <c r="G43" s="20">
        <v>2019</v>
      </c>
      <c r="H43" s="34"/>
      <c r="I43" s="34"/>
      <c r="J43" s="34"/>
      <c r="K43" s="34"/>
      <c r="L43" s="34"/>
      <c r="M43" s="34"/>
    </row>
    <row r="44" spans="2:13" ht="21">
      <c r="B44" s="20" t="s">
        <v>173</v>
      </c>
      <c r="C44" s="20">
        <v>1</v>
      </c>
      <c r="D44" s="20" t="s">
        <v>256</v>
      </c>
      <c r="E44" s="20" t="s">
        <v>65</v>
      </c>
      <c r="F44" s="20">
        <v>20</v>
      </c>
      <c r="G44" s="20">
        <v>2020</v>
      </c>
      <c r="H44" s="34"/>
      <c r="I44" s="34"/>
      <c r="J44" s="34"/>
      <c r="K44" s="34"/>
      <c r="L44" s="34"/>
      <c r="M44" s="34"/>
    </row>
    <row r="45" spans="2:13" ht="21">
      <c r="B45" s="20" t="s">
        <v>98</v>
      </c>
      <c r="C45" s="20">
        <v>1</v>
      </c>
      <c r="D45" s="20" t="s">
        <v>256</v>
      </c>
      <c r="E45" s="20" t="s">
        <v>65</v>
      </c>
      <c r="F45" s="20">
        <v>20</v>
      </c>
      <c r="G45" s="20">
        <v>2020</v>
      </c>
      <c r="H45" s="34"/>
      <c r="I45" s="34"/>
      <c r="J45" s="34"/>
      <c r="K45" s="34"/>
      <c r="L45" s="34"/>
      <c r="M45" s="34"/>
    </row>
    <row r="47" spans="2:13">
      <c r="B47" s="22" t="s">
        <v>247</v>
      </c>
      <c r="C47" s="21" t="s">
        <v>0</v>
      </c>
      <c r="D47" s="26" t="s">
        <v>0</v>
      </c>
      <c r="E47" s="26" t="s">
        <v>0</v>
      </c>
      <c r="F47" s="26" t="s">
        <v>0</v>
      </c>
      <c r="G47" s="26" t="s">
        <v>0</v>
      </c>
      <c r="H47" s="33">
        <v>2024</v>
      </c>
      <c r="I47" s="33">
        <v>2025</v>
      </c>
      <c r="J47" s="33">
        <v>2026</v>
      </c>
      <c r="K47" s="33">
        <v>2027</v>
      </c>
      <c r="L47" s="33"/>
      <c r="M47" s="33"/>
    </row>
    <row r="48" spans="2:13" ht="34.5">
      <c r="B48" s="22" t="s">
        <v>3</v>
      </c>
      <c r="C48" s="27" t="s">
        <v>5</v>
      </c>
      <c r="D48" s="28" t="s">
        <v>6</v>
      </c>
      <c r="E48" s="28" t="s">
        <v>7</v>
      </c>
      <c r="F48" s="28" t="s">
        <v>8</v>
      </c>
      <c r="G48" s="28" t="s">
        <v>9</v>
      </c>
      <c r="H48" s="23" t="s">
        <v>10</v>
      </c>
      <c r="I48" s="23" t="s">
        <v>10</v>
      </c>
      <c r="J48" s="23" t="s">
        <v>10</v>
      </c>
      <c r="K48" s="23" t="s">
        <v>10</v>
      </c>
      <c r="L48" s="23"/>
      <c r="M48" s="23"/>
    </row>
    <row r="49" spans="2:14">
      <c r="B49" s="29" t="s">
        <v>11</v>
      </c>
      <c r="C49" s="30" t="s">
        <v>0</v>
      </c>
      <c r="D49" s="30" t="s">
        <v>0</v>
      </c>
      <c r="E49" s="30" t="s">
        <v>0</v>
      </c>
      <c r="F49" s="30" t="s">
        <v>0</v>
      </c>
      <c r="G49" s="30" t="s">
        <v>0</v>
      </c>
      <c r="H49" s="31" t="s">
        <v>0</v>
      </c>
      <c r="I49" s="31" t="s">
        <v>0</v>
      </c>
      <c r="J49" s="31" t="s">
        <v>0</v>
      </c>
      <c r="K49" s="31" t="s">
        <v>0</v>
      </c>
      <c r="L49" s="31"/>
      <c r="M49" s="31"/>
    </row>
    <row r="50" spans="2:14">
      <c r="B50" s="20" t="s">
        <v>102</v>
      </c>
      <c r="C50" s="20">
        <v>1</v>
      </c>
      <c r="D50" s="20" t="s">
        <v>13</v>
      </c>
      <c r="E50" s="20" t="s">
        <v>273</v>
      </c>
      <c r="F50" s="20">
        <v>20</v>
      </c>
      <c r="G50" s="20">
        <v>2029</v>
      </c>
      <c r="H50" s="34"/>
      <c r="I50" s="34"/>
      <c r="J50" s="34"/>
      <c r="K50" s="34"/>
      <c r="L50" s="34"/>
      <c r="M50" s="34"/>
    </row>
    <row r="51" spans="2:14">
      <c r="B51" s="20" t="s">
        <v>15</v>
      </c>
      <c r="C51" s="20">
        <v>1</v>
      </c>
      <c r="D51" s="20" t="s">
        <v>13</v>
      </c>
      <c r="E51" s="20" t="s">
        <v>267</v>
      </c>
      <c r="F51" s="20">
        <v>10</v>
      </c>
      <c r="G51" s="20">
        <v>2031</v>
      </c>
      <c r="H51" s="34"/>
      <c r="I51" s="34"/>
      <c r="J51" s="34"/>
      <c r="K51" s="34"/>
      <c r="L51" s="34"/>
      <c r="M51" s="34"/>
    </row>
    <row r="52" spans="2:14">
      <c r="B52" s="20" t="s">
        <v>85</v>
      </c>
      <c r="C52" s="20">
        <v>1</v>
      </c>
      <c r="D52" s="20" t="s">
        <v>13</v>
      </c>
      <c r="E52" s="20" t="s">
        <v>273</v>
      </c>
      <c r="F52" s="20">
        <v>20</v>
      </c>
      <c r="G52" s="20">
        <v>2029</v>
      </c>
      <c r="H52" s="34"/>
      <c r="I52" s="34"/>
      <c r="J52" s="34"/>
      <c r="K52" s="34"/>
      <c r="L52" s="34"/>
      <c r="M52" s="34"/>
    </row>
    <row r="53" spans="2:14">
      <c r="B53" s="20" t="s">
        <v>18</v>
      </c>
      <c r="C53" s="20">
        <v>5</v>
      </c>
      <c r="D53" s="20" t="s">
        <v>13</v>
      </c>
      <c r="E53" s="20" t="s">
        <v>273</v>
      </c>
      <c r="F53" s="20">
        <v>10</v>
      </c>
      <c r="G53" s="20">
        <v>2019</v>
      </c>
      <c r="H53" s="34"/>
      <c r="I53" s="34"/>
      <c r="J53" s="34"/>
      <c r="K53" s="34"/>
      <c r="L53" s="34"/>
      <c r="M53" s="34"/>
    </row>
    <row r="54" spans="2:14">
      <c r="B54" s="20" t="s">
        <v>19</v>
      </c>
      <c r="C54" s="20">
        <v>1</v>
      </c>
      <c r="D54" s="20" t="s">
        <v>13</v>
      </c>
      <c r="E54" s="20" t="s">
        <v>273</v>
      </c>
      <c r="F54" s="20">
        <v>10</v>
      </c>
      <c r="G54" s="20">
        <v>2019</v>
      </c>
      <c r="H54" s="34"/>
      <c r="I54" s="34"/>
      <c r="J54" s="34"/>
      <c r="K54" s="34"/>
      <c r="L54" s="34"/>
      <c r="M54" s="34"/>
    </row>
    <row r="55" spans="2:14">
      <c r="B55" s="20" t="s">
        <v>165</v>
      </c>
      <c r="C55" s="20">
        <v>1</v>
      </c>
      <c r="D55" s="20" t="s">
        <v>13</v>
      </c>
      <c r="E55" s="20" t="s">
        <v>273</v>
      </c>
      <c r="F55" s="20">
        <v>15</v>
      </c>
      <c r="G55" s="20">
        <v>2024</v>
      </c>
      <c r="H55" s="34">
        <v>1</v>
      </c>
      <c r="I55" s="34"/>
      <c r="J55" s="34"/>
      <c r="K55" s="34"/>
      <c r="L55" s="34"/>
      <c r="M55" s="42"/>
      <c r="N55" s="32" t="s">
        <v>428</v>
      </c>
    </row>
    <row r="56" spans="2:14">
      <c r="B56" s="20" t="s">
        <v>20</v>
      </c>
      <c r="C56" s="20">
        <v>5</v>
      </c>
      <c r="D56" s="20" t="s">
        <v>13</v>
      </c>
      <c r="E56" s="20" t="s">
        <v>273</v>
      </c>
      <c r="F56" s="20">
        <v>20</v>
      </c>
      <c r="G56" s="20">
        <v>2029</v>
      </c>
      <c r="H56" s="34"/>
      <c r="I56" s="34"/>
      <c r="J56" s="34"/>
      <c r="K56" s="34"/>
      <c r="L56" s="34"/>
      <c r="M56" s="34"/>
    </row>
    <row r="57" spans="2:14">
      <c r="B57" s="20" t="s">
        <v>288</v>
      </c>
      <c r="C57" s="20">
        <v>1</v>
      </c>
      <c r="D57" s="20" t="s">
        <v>13</v>
      </c>
      <c r="E57" s="20" t="s">
        <v>273</v>
      </c>
      <c r="F57" s="20">
        <v>20</v>
      </c>
      <c r="G57" s="20">
        <v>2029</v>
      </c>
      <c r="H57" s="34"/>
      <c r="I57" s="34"/>
      <c r="J57" s="34"/>
      <c r="K57" s="34"/>
      <c r="L57" s="34"/>
      <c r="M57" s="34"/>
    </row>
    <row r="58" spans="2:14">
      <c r="B58" s="20" t="s">
        <v>292</v>
      </c>
      <c r="C58" s="20">
        <v>1</v>
      </c>
      <c r="D58" s="20" t="s">
        <v>13</v>
      </c>
      <c r="E58" s="20" t="s">
        <v>273</v>
      </c>
      <c r="F58" s="20">
        <v>20</v>
      </c>
      <c r="G58" s="20">
        <v>2029</v>
      </c>
      <c r="H58" s="34"/>
      <c r="I58" s="34"/>
      <c r="J58" s="34"/>
      <c r="K58" s="34"/>
      <c r="L58" s="34"/>
      <c r="M58" s="34"/>
    </row>
    <row r="59" spans="2:14">
      <c r="B59" s="20" t="s">
        <v>87</v>
      </c>
      <c r="C59" s="20">
        <v>4</v>
      </c>
      <c r="D59" s="20" t="s">
        <v>13</v>
      </c>
      <c r="E59" s="20" t="s">
        <v>273</v>
      </c>
      <c r="F59" s="20">
        <v>20</v>
      </c>
      <c r="G59" s="20">
        <v>2029</v>
      </c>
      <c r="H59" s="34"/>
      <c r="I59" s="34"/>
      <c r="J59" s="34"/>
      <c r="K59" s="34"/>
      <c r="L59" s="34"/>
      <c r="M59" s="34"/>
    </row>
    <row r="60" spans="2:14">
      <c r="B60" s="20" t="s">
        <v>22</v>
      </c>
      <c r="C60" s="20">
        <v>1</v>
      </c>
      <c r="D60" s="20" t="s">
        <v>13</v>
      </c>
      <c r="E60" s="20" t="s">
        <v>273</v>
      </c>
      <c r="F60" s="20">
        <v>10</v>
      </c>
      <c r="G60" s="20">
        <v>2019</v>
      </c>
      <c r="H60" s="34"/>
      <c r="I60" s="34"/>
      <c r="J60" s="34"/>
      <c r="K60" s="34"/>
      <c r="L60" s="34"/>
      <c r="M60" s="34"/>
    </row>
    <row r="61" spans="2:14">
      <c r="B61" s="20" t="s">
        <v>130</v>
      </c>
      <c r="C61" s="20">
        <v>10</v>
      </c>
      <c r="D61" s="20" t="s">
        <v>13</v>
      </c>
      <c r="E61" s="20" t="s">
        <v>273</v>
      </c>
      <c r="F61" s="20">
        <v>10</v>
      </c>
      <c r="G61" s="20">
        <v>2019</v>
      </c>
      <c r="H61" s="34"/>
      <c r="I61" s="34"/>
      <c r="J61" s="34"/>
      <c r="K61" s="34"/>
      <c r="L61" s="34"/>
      <c r="M61" s="34"/>
    </row>
    <row r="62" spans="2:14" ht="21">
      <c r="B62" s="20" t="s">
        <v>23</v>
      </c>
      <c r="C62" s="20">
        <v>4</v>
      </c>
      <c r="D62" s="20" t="s">
        <v>256</v>
      </c>
      <c r="E62" s="20" t="s">
        <v>65</v>
      </c>
      <c r="F62" s="20">
        <v>10</v>
      </c>
      <c r="G62" s="20">
        <v>2010</v>
      </c>
      <c r="H62" s="34"/>
      <c r="I62" s="34"/>
      <c r="J62" s="34"/>
      <c r="K62" s="34"/>
      <c r="L62" s="34"/>
      <c r="M62" s="34"/>
    </row>
    <row r="63" spans="2:14">
      <c r="B63" s="20" t="s">
        <v>28</v>
      </c>
      <c r="C63" s="20">
        <v>1</v>
      </c>
      <c r="D63" s="20" t="s">
        <v>13</v>
      </c>
      <c r="E63" s="20" t="s">
        <v>273</v>
      </c>
      <c r="F63" s="20">
        <v>10</v>
      </c>
      <c r="G63" s="20">
        <v>2019</v>
      </c>
      <c r="H63" s="34"/>
      <c r="I63" s="34"/>
      <c r="J63" s="34"/>
      <c r="K63" s="34"/>
      <c r="L63" s="34"/>
      <c r="M63" s="34"/>
    </row>
    <row r="64" spans="2:14">
      <c r="B64" s="20" t="s">
        <v>133</v>
      </c>
      <c r="C64" s="20">
        <v>1</v>
      </c>
      <c r="D64" s="20" t="s">
        <v>13</v>
      </c>
      <c r="E64" s="20" t="s">
        <v>273</v>
      </c>
      <c r="F64" s="20">
        <v>20</v>
      </c>
      <c r="G64" s="20">
        <v>2029</v>
      </c>
      <c r="H64" s="34"/>
      <c r="I64" s="34"/>
      <c r="J64" s="34"/>
      <c r="K64" s="34"/>
      <c r="L64" s="34"/>
      <c r="M64" s="34"/>
    </row>
    <row r="65" spans="2:13">
      <c r="B65" s="29" t="s">
        <v>29</v>
      </c>
      <c r="C65" s="30" t="s">
        <v>0</v>
      </c>
      <c r="D65" s="30" t="s">
        <v>0</v>
      </c>
      <c r="E65" s="30" t="s">
        <v>0</v>
      </c>
      <c r="F65" s="30" t="s">
        <v>0</v>
      </c>
      <c r="G65" s="30" t="s">
        <v>0</v>
      </c>
      <c r="H65" s="37" t="s">
        <v>0</v>
      </c>
      <c r="I65" s="37" t="s">
        <v>0</v>
      </c>
      <c r="J65" s="37" t="s">
        <v>0</v>
      </c>
      <c r="K65" s="37" t="s">
        <v>0</v>
      </c>
      <c r="L65" s="37"/>
      <c r="M65" s="37"/>
    </row>
    <row r="66" spans="2:13">
      <c r="B66" s="20" t="s">
        <v>30</v>
      </c>
      <c r="C66" s="20">
        <v>1</v>
      </c>
      <c r="D66" s="20" t="s">
        <v>13</v>
      </c>
      <c r="E66" s="20" t="s">
        <v>273</v>
      </c>
      <c r="F66" s="20">
        <v>20</v>
      </c>
      <c r="G66" s="20">
        <v>2029</v>
      </c>
      <c r="H66" s="34"/>
      <c r="I66" s="34"/>
      <c r="J66" s="34"/>
      <c r="K66" s="34"/>
      <c r="L66" s="34"/>
      <c r="M66" s="34"/>
    </row>
    <row r="67" spans="2:13">
      <c r="B67" s="20" t="s">
        <v>31</v>
      </c>
      <c r="C67" s="20">
        <v>1</v>
      </c>
      <c r="D67" s="20" t="s">
        <v>13</v>
      </c>
      <c r="E67" s="20" t="s">
        <v>273</v>
      </c>
      <c r="F67" s="20">
        <v>20</v>
      </c>
      <c r="G67" s="20">
        <v>2029</v>
      </c>
      <c r="H67" s="34"/>
      <c r="I67" s="34"/>
      <c r="J67" s="34"/>
      <c r="K67" s="34"/>
      <c r="L67" s="34"/>
      <c r="M67" s="34"/>
    </row>
    <row r="68" spans="2:13">
      <c r="B68" s="20" t="s">
        <v>32</v>
      </c>
      <c r="C68" s="20">
        <v>2</v>
      </c>
      <c r="D68" s="20" t="s">
        <v>13</v>
      </c>
      <c r="E68" s="20" t="s">
        <v>273</v>
      </c>
      <c r="F68" s="20">
        <v>20</v>
      </c>
      <c r="G68" s="20">
        <v>2029</v>
      </c>
      <c r="H68" s="34"/>
      <c r="I68" s="34"/>
      <c r="J68" s="34"/>
      <c r="K68" s="34"/>
      <c r="L68" s="34"/>
      <c r="M68" s="34"/>
    </row>
    <row r="69" spans="2:13" ht="21">
      <c r="B69" s="20" t="s">
        <v>33</v>
      </c>
      <c r="C69" s="20">
        <v>2</v>
      </c>
      <c r="D69" s="20" t="s">
        <v>13</v>
      </c>
      <c r="E69" s="20" t="s">
        <v>273</v>
      </c>
      <c r="F69" s="20">
        <v>20</v>
      </c>
      <c r="G69" s="20">
        <v>2029</v>
      </c>
      <c r="H69" s="34"/>
      <c r="I69" s="34"/>
      <c r="J69" s="34"/>
      <c r="K69" s="34"/>
      <c r="L69" s="34"/>
      <c r="M69" s="34"/>
    </row>
    <row r="70" spans="2:13">
      <c r="B70" s="29" t="s">
        <v>34</v>
      </c>
      <c r="C70" s="30" t="s">
        <v>0</v>
      </c>
      <c r="D70" s="30" t="s">
        <v>0</v>
      </c>
      <c r="E70" s="30" t="s">
        <v>0</v>
      </c>
      <c r="F70" s="30" t="s">
        <v>0</v>
      </c>
      <c r="G70" s="30" t="s">
        <v>0</v>
      </c>
      <c r="H70" s="37" t="s">
        <v>0</v>
      </c>
      <c r="I70" s="37" t="s">
        <v>0</v>
      </c>
      <c r="J70" s="37" t="s">
        <v>0</v>
      </c>
      <c r="K70" s="37" t="s">
        <v>0</v>
      </c>
      <c r="L70" s="37"/>
      <c r="M70" s="37"/>
    </row>
    <row r="71" spans="2:13">
      <c r="B71" s="20" t="s">
        <v>35</v>
      </c>
      <c r="C71" s="20">
        <v>6</v>
      </c>
      <c r="D71" s="20" t="s">
        <v>13</v>
      </c>
      <c r="E71" s="20" t="s">
        <v>273</v>
      </c>
      <c r="F71" s="20">
        <v>30</v>
      </c>
      <c r="G71" s="20">
        <v>2039</v>
      </c>
      <c r="H71" s="34"/>
      <c r="I71" s="34"/>
      <c r="J71" s="34"/>
      <c r="K71" s="34"/>
      <c r="L71" s="34"/>
      <c r="M71" s="34"/>
    </row>
    <row r="72" spans="2:13">
      <c r="B72" s="20" t="s">
        <v>89</v>
      </c>
      <c r="C72" s="20">
        <v>3</v>
      </c>
      <c r="D72" s="20" t="s">
        <v>13</v>
      </c>
      <c r="E72" s="20" t="s">
        <v>273</v>
      </c>
      <c r="F72" s="20">
        <v>30</v>
      </c>
      <c r="G72" s="20">
        <v>2039</v>
      </c>
      <c r="H72" s="34"/>
      <c r="I72" s="34"/>
      <c r="J72" s="34"/>
      <c r="K72" s="34"/>
      <c r="L72" s="34"/>
      <c r="M72" s="34"/>
    </row>
    <row r="73" spans="2:13">
      <c r="B73" s="20" t="s">
        <v>112</v>
      </c>
      <c r="C73" s="20">
        <v>3</v>
      </c>
      <c r="D73" s="20" t="s">
        <v>13</v>
      </c>
      <c r="E73" s="20" t="s">
        <v>273</v>
      </c>
      <c r="F73" s="20">
        <v>15</v>
      </c>
      <c r="G73" s="20">
        <v>2024</v>
      </c>
      <c r="H73" s="34">
        <v>3</v>
      </c>
      <c r="I73" s="34"/>
      <c r="J73" s="34"/>
      <c r="K73" s="34"/>
      <c r="L73" s="62">
        <f>'Aanschaf nieuw materiaal'!B43</f>
        <v>0</v>
      </c>
      <c r="M73" s="42">
        <f t="shared" ref="M73:M74" si="0">H73*L73</f>
        <v>0</v>
      </c>
    </row>
    <row r="74" spans="2:13">
      <c r="B74" s="20" t="s">
        <v>90</v>
      </c>
      <c r="C74" s="20">
        <v>2</v>
      </c>
      <c r="D74" s="20" t="s">
        <v>13</v>
      </c>
      <c r="E74" s="20" t="s">
        <v>273</v>
      </c>
      <c r="F74" s="20">
        <v>15</v>
      </c>
      <c r="G74" s="20">
        <v>2024</v>
      </c>
      <c r="H74" s="34">
        <v>2</v>
      </c>
      <c r="I74" s="34"/>
      <c r="J74" s="34"/>
      <c r="K74" s="34"/>
      <c r="L74" s="62">
        <f>'Aanschaf nieuw materiaal'!B44</f>
        <v>0</v>
      </c>
      <c r="M74" s="42">
        <f t="shared" si="0"/>
        <v>0</v>
      </c>
    </row>
    <row r="75" spans="2:13">
      <c r="B75" s="20" t="s">
        <v>37</v>
      </c>
      <c r="C75" s="20">
        <v>4</v>
      </c>
      <c r="D75" s="20" t="s">
        <v>13</v>
      </c>
      <c r="E75" s="20" t="s">
        <v>273</v>
      </c>
      <c r="F75" s="20">
        <v>30</v>
      </c>
      <c r="G75" s="20">
        <v>2039</v>
      </c>
      <c r="H75" s="34"/>
      <c r="I75" s="34"/>
      <c r="J75" s="34"/>
      <c r="K75" s="34"/>
      <c r="L75" s="34"/>
      <c r="M75" s="34"/>
    </row>
    <row r="76" spans="2:13">
      <c r="B76" s="20" t="s">
        <v>136</v>
      </c>
      <c r="C76" s="20">
        <v>2</v>
      </c>
      <c r="D76" s="20" t="s">
        <v>13</v>
      </c>
      <c r="E76" s="20" t="s">
        <v>273</v>
      </c>
      <c r="F76" s="20">
        <v>15</v>
      </c>
      <c r="G76" s="20">
        <v>2024</v>
      </c>
      <c r="H76" s="34">
        <v>2</v>
      </c>
      <c r="I76" s="34"/>
      <c r="J76" s="34"/>
      <c r="K76" s="34"/>
      <c r="L76" s="62">
        <f>'Aanschaf nieuw materiaal'!B37</f>
        <v>0</v>
      </c>
      <c r="M76" s="42">
        <f>H76*L76</f>
        <v>0</v>
      </c>
    </row>
    <row r="77" spans="2:13">
      <c r="B77" s="20" t="s">
        <v>41</v>
      </c>
      <c r="C77" s="20">
        <v>1</v>
      </c>
      <c r="D77" s="20" t="s">
        <v>13</v>
      </c>
      <c r="E77" s="20" t="s">
        <v>273</v>
      </c>
      <c r="F77" s="20">
        <v>5</v>
      </c>
      <c r="G77" s="20">
        <v>2014</v>
      </c>
      <c r="H77" s="34"/>
      <c r="I77" s="34"/>
      <c r="J77" s="34"/>
      <c r="K77" s="34"/>
      <c r="L77" s="34"/>
      <c r="M77" s="34"/>
    </row>
    <row r="78" spans="2:13">
      <c r="B78" s="20" t="s">
        <v>42</v>
      </c>
      <c r="C78" s="20">
        <v>2</v>
      </c>
      <c r="D78" s="20" t="s">
        <v>13</v>
      </c>
      <c r="E78" s="20" t="s">
        <v>14</v>
      </c>
      <c r="F78" s="20">
        <v>15</v>
      </c>
      <c r="G78" s="20">
        <v>2031</v>
      </c>
      <c r="H78" s="34"/>
      <c r="I78" s="34"/>
      <c r="J78" s="34"/>
      <c r="K78" s="34"/>
      <c r="L78" s="34"/>
      <c r="M78" s="34"/>
    </row>
    <row r="79" spans="2:13">
      <c r="B79" s="29" t="s">
        <v>43</v>
      </c>
      <c r="C79" s="30" t="s">
        <v>0</v>
      </c>
      <c r="D79" s="30" t="s">
        <v>0</v>
      </c>
      <c r="E79" s="30" t="s">
        <v>0</v>
      </c>
      <c r="F79" s="30" t="s">
        <v>0</v>
      </c>
      <c r="G79" s="30" t="s">
        <v>0</v>
      </c>
      <c r="H79" s="37" t="s">
        <v>0</v>
      </c>
      <c r="I79" s="37"/>
      <c r="J79" s="37"/>
      <c r="K79" s="37"/>
      <c r="L79" s="37"/>
      <c r="M79" s="37"/>
    </row>
    <row r="80" spans="2:13">
      <c r="B80" s="20" t="s">
        <v>151</v>
      </c>
      <c r="C80" s="20">
        <v>1</v>
      </c>
      <c r="D80" s="20" t="s">
        <v>13</v>
      </c>
      <c r="E80" s="20" t="s">
        <v>118</v>
      </c>
      <c r="F80" s="20">
        <v>10</v>
      </c>
      <c r="G80" s="20">
        <v>2030</v>
      </c>
      <c r="H80" s="34"/>
      <c r="I80" s="34"/>
      <c r="J80" s="34"/>
      <c r="K80" s="34"/>
      <c r="L80" s="34"/>
      <c r="M80" s="34"/>
    </row>
    <row r="81" spans="2:13">
      <c r="B81" s="20" t="s">
        <v>145</v>
      </c>
      <c r="C81" s="20">
        <v>2</v>
      </c>
      <c r="D81" s="20" t="s">
        <v>48</v>
      </c>
      <c r="E81" s="20" t="s">
        <v>273</v>
      </c>
      <c r="F81" s="20">
        <v>10</v>
      </c>
      <c r="G81" s="20">
        <v>2019</v>
      </c>
      <c r="H81" s="34"/>
      <c r="I81" s="34"/>
      <c r="J81" s="34"/>
      <c r="K81" s="34"/>
      <c r="L81" s="34"/>
      <c r="M81" s="34"/>
    </row>
    <row r="82" spans="2:13" ht="21">
      <c r="B82" s="20" t="s">
        <v>293</v>
      </c>
      <c r="C82" s="20">
        <v>1</v>
      </c>
      <c r="D82" s="20" t="s">
        <v>263</v>
      </c>
      <c r="E82" s="20" t="s">
        <v>65</v>
      </c>
      <c r="F82" s="20">
        <v>10</v>
      </c>
      <c r="G82" s="20">
        <v>2010</v>
      </c>
      <c r="H82" s="34"/>
      <c r="I82" s="34"/>
      <c r="J82" s="34"/>
      <c r="K82" s="34"/>
      <c r="L82" s="34"/>
      <c r="M82" s="34"/>
    </row>
    <row r="83" spans="2:13">
      <c r="B83" s="20" t="s">
        <v>138</v>
      </c>
      <c r="C83" s="20">
        <v>1</v>
      </c>
      <c r="D83" s="20" t="s">
        <v>48</v>
      </c>
      <c r="E83" s="20" t="s">
        <v>273</v>
      </c>
      <c r="F83" s="20">
        <v>10</v>
      </c>
      <c r="G83" s="20">
        <v>2019</v>
      </c>
      <c r="H83" s="34"/>
      <c r="I83" s="34"/>
      <c r="J83" s="34"/>
      <c r="K83" s="34"/>
      <c r="L83" s="34"/>
      <c r="M83" s="34"/>
    </row>
    <row r="84" spans="2:13">
      <c r="B84" s="20" t="s">
        <v>52</v>
      </c>
      <c r="C84" s="20">
        <v>2</v>
      </c>
      <c r="D84" s="20" t="s">
        <v>13</v>
      </c>
      <c r="E84" s="20" t="s">
        <v>273</v>
      </c>
      <c r="F84" s="20">
        <v>15</v>
      </c>
      <c r="G84" s="20">
        <v>2024</v>
      </c>
      <c r="H84" s="34">
        <v>2</v>
      </c>
      <c r="I84" s="34"/>
      <c r="J84" s="34"/>
      <c r="K84" s="34"/>
      <c r="L84" s="62">
        <f>'Aanschaf nieuw materiaal'!B73</f>
        <v>0</v>
      </c>
      <c r="M84" s="42">
        <f>H84*L84</f>
        <v>0</v>
      </c>
    </row>
    <row r="85" spans="2:13" ht="21">
      <c r="B85" s="20" t="s">
        <v>77</v>
      </c>
      <c r="C85" s="20">
        <v>6</v>
      </c>
      <c r="D85" s="20" t="s">
        <v>256</v>
      </c>
      <c r="E85" s="20" t="s">
        <v>273</v>
      </c>
      <c r="F85" s="20">
        <v>15</v>
      </c>
      <c r="G85" s="20">
        <v>2024</v>
      </c>
      <c r="H85" s="34">
        <v>6</v>
      </c>
      <c r="I85" s="34"/>
      <c r="J85" s="34"/>
      <c r="K85" s="34"/>
      <c r="L85" s="62">
        <f>'Aanschaf nieuw materiaal'!B84</f>
        <v>0</v>
      </c>
      <c r="M85" s="42">
        <f>H85*L85</f>
        <v>0</v>
      </c>
    </row>
    <row r="86" spans="2:13">
      <c r="B86" s="20" t="s">
        <v>55</v>
      </c>
      <c r="C86" s="20">
        <v>2</v>
      </c>
      <c r="D86" s="20" t="s">
        <v>13</v>
      </c>
      <c r="E86" s="20" t="s">
        <v>273</v>
      </c>
      <c r="F86" s="20">
        <v>8</v>
      </c>
      <c r="G86" s="20">
        <v>2017</v>
      </c>
      <c r="H86" s="34"/>
      <c r="I86" s="34"/>
      <c r="J86" s="34"/>
      <c r="K86" s="34"/>
      <c r="L86" s="34"/>
      <c r="M86" s="34"/>
    </row>
    <row r="87" spans="2:13">
      <c r="B87" s="20" t="s">
        <v>294</v>
      </c>
      <c r="C87" s="20">
        <v>1</v>
      </c>
      <c r="D87" s="20" t="s">
        <v>13</v>
      </c>
      <c r="E87" s="20" t="s">
        <v>273</v>
      </c>
      <c r="F87" s="20">
        <v>8</v>
      </c>
      <c r="G87" s="20">
        <v>2017</v>
      </c>
      <c r="H87" s="34"/>
      <c r="I87" s="34"/>
      <c r="J87" s="34"/>
      <c r="K87" s="34"/>
      <c r="L87" s="34"/>
      <c r="M87" s="34"/>
    </row>
    <row r="88" spans="2:13">
      <c r="B88" s="20" t="s">
        <v>139</v>
      </c>
      <c r="C88" s="20">
        <v>15</v>
      </c>
      <c r="D88" s="20" t="s">
        <v>13</v>
      </c>
      <c r="E88" s="20" t="s">
        <v>273</v>
      </c>
      <c r="F88" s="20">
        <v>8</v>
      </c>
      <c r="G88" s="20">
        <v>2017</v>
      </c>
      <c r="H88" s="34"/>
      <c r="I88" s="34"/>
      <c r="J88" s="34"/>
      <c r="K88" s="34"/>
      <c r="L88" s="34"/>
      <c r="M88" s="34"/>
    </row>
    <row r="89" spans="2:13">
      <c r="B89" s="20" t="s">
        <v>140</v>
      </c>
      <c r="C89" s="20">
        <v>1</v>
      </c>
      <c r="D89" s="20" t="s">
        <v>13</v>
      </c>
      <c r="E89" s="20" t="s">
        <v>273</v>
      </c>
      <c r="F89" s="20">
        <v>20</v>
      </c>
      <c r="G89" s="20">
        <v>2029</v>
      </c>
      <c r="H89" s="34"/>
      <c r="I89" s="34"/>
      <c r="J89" s="34"/>
      <c r="K89" s="34"/>
      <c r="L89" s="34"/>
      <c r="M89" s="34"/>
    </row>
    <row r="90" spans="2:13">
      <c r="B90" s="20" t="s">
        <v>58</v>
      </c>
      <c r="C90" s="20">
        <v>2</v>
      </c>
      <c r="D90" s="20" t="s">
        <v>13</v>
      </c>
      <c r="E90" s="20" t="s">
        <v>273</v>
      </c>
      <c r="F90" s="20">
        <v>8</v>
      </c>
      <c r="G90" s="20">
        <v>2017</v>
      </c>
      <c r="H90" s="34"/>
      <c r="I90" s="34"/>
      <c r="J90" s="34"/>
      <c r="K90" s="34"/>
      <c r="L90" s="34"/>
      <c r="M90" s="34"/>
    </row>
    <row r="91" spans="2:13">
      <c r="B91" s="20" t="s">
        <v>79</v>
      </c>
      <c r="C91" s="20">
        <v>1</v>
      </c>
      <c r="D91" s="20" t="s">
        <v>13</v>
      </c>
      <c r="E91" s="20" t="s">
        <v>273</v>
      </c>
      <c r="F91" s="20">
        <v>20</v>
      </c>
      <c r="G91" s="20">
        <v>2029</v>
      </c>
      <c r="H91" s="34"/>
      <c r="I91" s="34"/>
      <c r="J91" s="34"/>
      <c r="K91" s="34"/>
      <c r="L91" s="34"/>
      <c r="M91" s="34"/>
    </row>
    <row r="92" spans="2:13">
      <c r="B92" s="20" t="s">
        <v>60</v>
      </c>
      <c r="C92" s="20">
        <v>4</v>
      </c>
      <c r="D92" s="20" t="s">
        <v>13</v>
      </c>
      <c r="E92" s="20" t="s">
        <v>14</v>
      </c>
      <c r="F92" s="20">
        <v>8</v>
      </c>
      <c r="G92" s="20">
        <v>2024</v>
      </c>
      <c r="H92" s="34">
        <v>4</v>
      </c>
      <c r="I92" s="34"/>
      <c r="J92" s="34"/>
      <c r="K92" s="34"/>
      <c r="L92" s="62">
        <f>'Aanschaf nieuw materiaal'!B59</f>
        <v>0</v>
      </c>
      <c r="M92" s="42">
        <f>H92*L92</f>
        <v>0</v>
      </c>
    </row>
    <row r="93" spans="2:13">
      <c r="B93" s="20" t="s">
        <v>111</v>
      </c>
      <c r="C93" s="20">
        <v>2</v>
      </c>
      <c r="D93" s="20" t="s">
        <v>13</v>
      </c>
      <c r="E93" s="20" t="s">
        <v>273</v>
      </c>
      <c r="F93" s="20">
        <v>20</v>
      </c>
      <c r="G93" s="20">
        <v>2029</v>
      </c>
      <c r="H93" s="34"/>
      <c r="I93" s="34"/>
      <c r="J93" s="34"/>
      <c r="K93" s="34"/>
      <c r="L93" s="34"/>
      <c r="M93" s="34"/>
    </row>
    <row r="94" spans="2:13">
      <c r="B94" s="20" t="s">
        <v>62</v>
      </c>
      <c r="C94" s="20">
        <v>1</v>
      </c>
      <c r="D94" s="20" t="s">
        <v>13</v>
      </c>
      <c r="E94" s="20" t="s">
        <v>273</v>
      </c>
      <c r="F94" s="20">
        <v>10</v>
      </c>
      <c r="G94" s="20">
        <v>2019</v>
      </c>
      <c r="H94" s="34"/>
      <c r="I94" s="34"/>
      <c r="J94" s="34"/>
      <c r="K94" s="34"/>
      <c r="L94" s="34"/>
      <c r="M94" s="34"/>
    </row>
    <row r="95" spans="2:13">
      <c r="B95" s="20" t="s">
        <v>62</v>
      </c>
      <c r="C95" s="20">
        <v>2</v>
      </c>
      <c r="D95" s="20" t="s">
        <v>13</v>
      </c>
      <c r="E95" s="20" t="s">
        <v>24</v>
      </c>
      <c r="F95" s="20">
        <v>10</v>
      </c>
      <c r="G95" s="20">
        <v>2027</v>
      </c>
      <c r="H95" s="34"/>
      <c r="I95" s="34"/>
      <c r="J95" s="34"/>
      <c r="K95" s="34">
        <v>2</v>
      </c>
      <c r="L95" s="62">
        <f>'Aanschaf nieuw materiaal'!B65</f>
        <v>0</v>
      </c>
      <c r="M95" s="42">
        <f>K95*L95</f>
        <v>0</v>
      </c>
    </row>
    <row r="96" spans="2:13">
      <c r="B96" s="20" t="s">
        <v>149</v>
      </c>
      <c r="C96" s="20">
        <v>4</v>
      </c>
      <c r="D96" s="20" t="s">
        <v>13</v>
      </c>
      <c r="E96" s="20" t="s">
        <v>273</v>
      </c>
      <c r="F96" s="20">
        <v>10</v>
      </c>
      <c r="G96" s="20">
        <v>2019</v>
      </c>
      <c r="H96" s="34"/>
      <c r="I96" s="34"/>
      <c r="J96" s="34"/>
      <c r="K96" s="34"/>
      <c r="L96" s="34"/>
      <c r="M96" s="34"/>
    </row>
    <row r="97" spans="2:13">
      <c r="B97" s="20" t="s">
        <v>66</v>
      </c>
      <c r="C97" s="20">
        <v>4</v>
      </c>
      <c r="D97" s="20" t="s">
        <v>13</v>
      </c>
      <c r="E97" s="20" t="s">
        <v>273</v>
      </c>
      <c r="F97" s="20">
        <v>10</v>
      </c>
      <c r="G97" s="20">
        <v>2019</v>
      </c>
      <c r="H97" s="34"/>
      <c r="I97" s="34"/>
      <c r="J97" s="34"/>
      <c r="K97" s="34"/>
      <c r="L97" s="34"/>
      <c r="M97" s="34"/>
    </row>
    <row r="98" spans="2:13">
      <c r="B98" s="20" t="s">
        <v>67</v>
      </c>
      <c r="C98" s="20">
        <v>1</v>
      </c>
      <c r="D98" s="20" t="s">
        <v>13</v>
      </c>
      <c r="E98" s="20" t="s">
        <v>273</v>
      </c>
      <c r="F98" s="20">
        <v>20</v>
      </c>
      <c r="G98" s="20">
        <v>2029</v>
      </c>
      <c r="H98" s="34"/>
      <c r="I98" s="34"/>
      <c r="J98" s="34"/>
      <c r="K98" s="34"/>
      <c r="L98" s="34"/>
      <c r="M98" s="34"/>
    </row>
    <row r="99" spans="2:13" ht="21">
      <c r="L99" s="12" t="s">
        <v>354</v>
      </c>
      <c r="M99" s="42">
        <f>SUM(M4:M98)</f>
        <v>0</v>
      </c>
    </row>
  </sheetData>
  <sheetProtection algorithmName="SHA-512" hashValue="Ez1ijKdRJurXAsiH1+MKvMKY7+KsiH6oO/TyqqXpiXpwgruycpDSGQeC1TlwC6ZIUEhDdSW0JIVG4CdDHcJt3w==" saltValue="j8XfPdpxNsGVOUDOBLSxt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44EF-A51F-40F1-862D-9B22B0EB1E97}">
  <dimension ref="A1:M74"/>
  <sheetViews>
    <sheetView workbookViewId="0">
      <selection activeCell="I7" sqref="A1:XFD1048576"/>
    </sheetView>
  </sheetViews>
  <sheetFormatPr defaultRowHeight="15"/>
  <cols>
    <col min="1" max="1" width="4.7109375" customWidth="1"/>
    <col min="2" max="2" width="30.140625" customWidth="1"/>
    <col min="4" max="4" width="16.140625" customWidth="1"/>
    <col min="5" max="5" width="10.28515625" customWidth="1"/>
    <col min="12" max="12" width="11.5703125" customWidth="1"/>
  </cols>
  <sheetData>
    <row r="1" spans="1:13">
      <c r="A1" s="32"/>
      <c r="B1" s="21" t="s">
        <v>0</v>
      </c>
      <c r="C1" s="21" t="s">
        <v>0</v>
      </c>
      <c r="D1" s="26" t="s">
        <v>0</v>
      </c>
      <c r="E1" s="26" t="s">
        <v>0</v>
      </c>
      <c r="F1" s="26" t="s">
        <v>0</v>
      </c>
      <c r="G1" s="26" t="s">
        <v>0</v>
      </c>
      <c r="H1" s="39">
        <v>2024</v>
      </c>
      <c r="I1" s="39">
        <v>2025</v>
      </c>
      <c r="J1" s="39">
        <v>2026</v>
      </c>
      <c r="K1" s="39">
        <v>2027</v>
      </c>
      <c r="L1" s="39"/>
      <c r="M1" s="39"/>
    </row>
    <row r="2" spans="1:13" ht="50.25" customHeight="1">
      <c r="A2" s="32"/>
      <c r="B2" s="22" t="s">
        <v>3</v>
      </c>
      <c r="C2" s="27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40" t="s">
        <v>243</v>
      </c>
      <c r="I2" s="40" t="s">
        <v>243</v>
      </c>
      <c r="J2" s="40" t="s">
        <v>243</v>
      </c>
      <c r="K2" s="40" t="s">
        <v>243</v>
      </c>
      <c r="L2" s="40" t="s">
        <v>345</v>
      </c>
      <c r="M2" s="40" t="s">
        <v>346</v>
      </c>
    </row>
    <row r="3" spans="1:13">
      <c r="A3" s="32"/>
      <c r="B3" s="29" t="s">
        <v>11</v>
      </c>
      <c r="C3" s="30" t="s">
        <v>0</v>
      </c>
      <c r="D3" s="30" t="s">
        <v>0</v>
      </c>
      <c r="E3" s="30" t="s">
        <v>0</v>
      </c>
      <c r="F3" s="30" t="s">
        <v>0</v>
      </c>
      <c r="G3" s="30" t="s">
        <v>0</v>
      </c>
      <c r="H3" s="37" t="s">
        <v>0</v>
      </c>
      <c r="I3" s="37" t="s">
        <v>0</v>
      </c>
      <c r="J3" s="37" t="s">
        <v>0</v>
      </c>
      <c r="K3" s="37" t="s">
        <v>0</v>
      </c>
      <c r="L3" s="37"/>
      <c r="M3" s="37"/>
    </row>
    <row r="4" spans="1:13" ht="21">
      <c r="A4" s="32"/>
      <c r="B4" s="20" t="s">
        <v>295</v>
      </c>
      <c r="C4" s="20">
        <v>1</v>
      </c>
      <c r="D4" s="20" t="s">
        <v>13</v>
      </c>
      <c r="E4" s="20" t="s">
        <v>118</v>
      </c>
      <c r="F4" s="20">
        <v>20</v>
      </c>
      <c r="G4" s="20">
        <v>2040</v>
      </c>
      <c r="H4" s="34"/>
      <c r="I4" s="34"/>
      <c r="J4" s="34"/>
      <c r="K4" s="34"/>
      <c r="L4" s="34"/>
      <c r="M4" s="34"/>
    </row>
    <row r="5" spans="1:13" ht="21">
      <c r="A5" s="32"/>
      <c r="B5" s="20" t="s">
        <v>296</v>
      </c>
      <c r="C5" s="20">
        <v>5</v>
      </c>
      <c r="D5" s="20" t="s">
        <v>13</v>
      </c>
      <c r="E5" s="20" t="s">
        <v>118</v>
      </c>
      <c r="F5" s="20">
        <v>20</v>
      </c>
      <c r="G5" s="20">
        <v>2040</v>
      </c>
      <c r="H5" s="34"/>
      <c r="I5" s="34"/>
      <c r="J5" s="34"/>
      <c r="K5" s="34"/>
      <c r="L5" s="34"/>
      <c r="M5" s="34"/>
    </row>
    <row r="6" spans="1:13">
      <c r="A6" s="32"/>
      <c r="B6" s="20" t="s">
        <v>211</v>
      </c>
      <c r="C6" s="20">
        <v>1</v>
      </c>
      <c r="D6" s="20" t="s">
        <v>13</v>
      </c>
      <c r="E6" s="20" t="s">
        <v>118</v>
      </c>
      <c r="F6" s="20">
        <v>20</v>
      </c>
      <c r="G6" s="20">
        <v>2040</v>
      </c>
      <c r="H6" s="34"/>
      <c r="I6" s="34"/>
      <c r="J6" s="34"/>
      <c r="K6" s="34"/>
      <c r="L6" s="34"/>
      <c r="M6" s="34"/>
    </row>
    <row r="7" spans="1:13" ht="21">
      <c r="A7" s="32"/>
      <c r="B7" s="20" t="s">
        <v>212</v>
      </c>
      <c r="C7" s="20">
        <v>6</v>
      </c>
      <c r="D7" s="20" t="s">
        <v>13</v>
      </c>
      <c r="E7" s="20" t="s">
        <v>118</v>
      </c>
      <c r="F7" s="20">
        <v>20</v>
      </c>
      <c r="G7" s="20">
        <v>2040</v>
      </c>
      <c r="H7" s="34"/>
      <c r="I7" s="34"/>
      <c r="J7" s="34"/>
      <c r="K7" s="34"/>
      <c r="L7" s="34"/>
      <c r="M7" s="34"/>
    </row>
    <row r="8" spans="1:13" ht="21">
      <c r="A8" s="32"/>
      <c r="B8" s="20" t="s">
        <v>129</v>
      </c>
      <c r="C8" s="20">
        <v>2</v>
      </c>
      <c r="D8" s="20" t="s">
        <v>13</v>
      </c>
      <c r="E8" s="20" t="s">
        <v>118</v>
      </c>
      <c r="F8" s="20">
        <v>20</v>
      </c>
      <c r="G8" s="20">
        <v>2040</v>
      </c>
      <c r="H8" s="34"/>
      <c r="I8" s="34"/>
      <c r="J8" s="34"/>
      <c r="K8" s="34"/>
      <c r="L8" s="34"/>
      <c r="M8" s="34"/>
    </row>
    <row r="9" spans="1:13">
      <c r="A9" s="32"/>
      <c r="B9" s="20" t="s">
        <v>23</v>
      </c>
      <c r="C9" s="20">
        <v>3</v>
      </c>
      <c r="D9" s="20" t="s">
        <v>61</v>
      </c>
      <c r="E9" s="20" t="s">
        <v>49</v>
      </c>
      <c r="F9" s="20">
        <v>10</v>
      </c>
      <c r="G9" s="20">
        <v>2015</v>
      </c>
      <c r="H9" s="34"/>
      <c r="I9" s="34"/>
      <c r="J9" s="34"/>
      <c r="K9" s="34"/>
      <c r="L9" s="34"/>
      <c r="M9" s="34"/>
    </row>
    <row r="10" spans="1:13">
      <c r="A10" s="32"/>
      <c r="B10" s="20" t="s">
        <v>23</v>
      </c>
      <c r="C10" s="20">
        <v>3</v>
      </c>
      <c r="D10" s="20" t="s">
        <v>13</v>
      </c>
      <c r="E10" s="20" t="s">
        <v>56</v>
      </c>
      <c r="F10" s="20">
        <v>10</v>
      </c>
      <c r="G10" s="20">
        <v>2025</v>
      </c>
      <c r="H10" s="34"/>
      <c r="I10" s="34">
        <v>3</v>
      </c>
      <c r="J10" s="34"/>
      <c r="K10" s="34"/>
      <c r="L10" s="62">
        <f>'Aanschaf nieuw materiaal'!B6</f>
        <v>0</v>
      </c>
      <c r="M10" s="42">
        <f>I10*L10</f>
        <v>0</v>
      </c>
    </row>
    <row r="11" spans="1:13">
      <c r="A11" s="32"/>
      <c r="B11" s="20" t="s">
        <v>28</v>
      </c>
      <c r="C11" s="20">
        <v>1</v>
      </c>
      <c r="D11" s="20" t="s">
        <v>13</v>
      </c>
      <c r="E11" s="20" t="s">
        <v>297</v>
      </c>
      <c r="F11" s="20">
        <v>10</v>
      </c>
      <c r="G11" s="20">
        <v>2032</v>
      </c>
      <c r="H11" s="34"/>
      <c r="I11" s="34"/>
      <c r="J11" s="34"/>
      <c r="K11" s="34"/>
      <c r="L11" s="34"/>
      <c r="M11" s="34"/>
    </row>
    <row r="12" spans="1:13" ht="21">
      <c r="A12" s="32"/>
      <c r="B12" s="20" t="s">
        <v>133</v>
      </c>
      <c r="C12" s="20">
        <v>1</v>
      </c>
      <c r="D12" s="20" t="s">
        <v>13</v>
      </c>
      <c r="E12" s="20" t="s">
        <v>118</v>
      </c>
      <c r="F12" s="20">
        <v>20</v>
      </c>
      <c r="G12" s="20">
        <v>2040</v>
      </c>
      <c r="H12" s="34"/>
      <c r="I12" s="34"/>
      <c r="J12" s="34"/>
      <c r="K12" s="34"/>
      <c r="L12" s="34"/>
      <c r="M12" s="34"/>
    </row>
    <row r="13" spans="1:13">
      <c r="A13" s="32"/>
      <c r="B13" s="29" t="s">
        <v>29</v>
      </c>
      <c r="C13" s="30" t="s">
        <v>0</v>
      </c>
      <c r="D13" s="30" t="s">
        <v>0</v>
      </c>
      <c r="E13" s="30" t="s">
        <v>0</v>
      </c>
      <c r="F13" s="30" t="s">
        <v>0</v>
      </c>
      <c r="G13" s="30" t="s">
        <v>0</v>
      </c>
      <c r="H13" s="37" t="s">
        <v>0</v>
      </c>
      <c r="I13" s="37" t="s">
        <v>0</v>
      </c>
      <c r="J13" s="37" t="s">
        <v>0</v>
      </c>
      <c r="K13" s="37" t="s">
        <v>0</v>
      </c>
      <c r="L13" s="37"/>
      <c r="M13" s="37"/>
    </row>
    <row r="14" spans="1:13" ht="21">
      <c r="A14" s="32"/>
      <c r="B14" s="20" t="s">
        <v>30</v>
      </c>
      <c r="C14" s="20">
        <v>3</v>
      </c>
      <c r="D14" s="20" t="s">
        <v>13</v>
      </c>
      <c r="E14" s="20" t="s">
        <v>118</v>
      </c>
      <c r="F14" s="20">
        <v>20</v>
      </c>
      <c r="G14" s="20">
        <v>2040</v>
      </c>
      <c r="H14" s="34"/>
      <c r="I14" s="34"/>
      <c r="J14" s="34"/>
      <c r="K14" s="34"/>
      <c r="L14" s="34"/>
      <c r="M14" s="34"/>
    </row>
    <row r="15" spans="1:13">
      <c r="A15" s="32"/>
      <c r="B15" s="20" t="s">
        <v>31</v>
      </c>
      <c r="C15" s="20">
        <v>3</v>
      </c>
      <c r="D15" s="20" t="s">
        <v>13</v>
      </c>
      <c r="E15" s="20" t="s">
        <v>46</v>
      </c>
      <c r="F15" s="20">
        <v>20</v>
      </c>
      <c r="G15" s="20">
        <v>2030</v>
      </c>
      <c r="H15" s="34"/>
      <c r="I15" s="34"/>
      <c r="J15" s="34"/>
      <c r="K15" s="34"/>
      <c r="L15" s="34"/>
      <c r="M15" s="34"/>
    </row>
    <row r="16" spans="1:13" ht="21">
      <c r="A16" s="32"/>
      <c r="B16" s="20" t="s">
        <v>213</v>
      </c>
      <c r="C16" s="20">
        <v>1</v>
      </c>
      <c r="D16" s="20" t="s">
        <v>13</v>
      </c>
      <c r="E16" s="20" t="s">
        <v>118</v>
      </c>
      <c r="F16" s="20">
        <v>20</v>
      </c>
      <c r="G16" s="20">
        <v>2040</v>
      </c>
      <c r="H16" s="34"/>
      <c r="I16" s="34"/>
      <c r="J16" s="34"/>
      <c r="K16" s="34"/>
      <c r="L16" s="34"/>
      <c r="M16" s="34"/>
    </row>
    <row r="17" spans="1:13" ht="21">
      <c r="A17" s="32"/>
      <c r="B17" s="20" t="s">
        <v>32</v>
      </c>
      <c r="C17" s="20">
        <v>6</v>
      </c>
      <c r="D17" s="20" t="s">
        <v>13</v>
      </c>
      <c r="E17" s="20" t="s">
        <v>118</v>
      </c>
      <c r="F17" s="20">
        <v>20</v>
      </c>
      <c r="G17" s="20">
        <v>2040</v>
      </c>
      <c r="H17" s="34"/>
      <c r="I17" s="34"/>
      <c r="J17" s="34"/>
      <c r="K17" s="34"/>
      <c r="L17" s="34"/>
      <c r="M17" s="34"/>
    </row>
    <row r="18" spans="1:13" ht="21">
      <c r="A18" s="32"/>
      <c r="B18" s="20" t="s">
        <v>33</v>
      </c>
      <c r="C18" s="20">
        <v>4</v>
      </c>
      <c r="D18" s="20" t="s">
        <v>13</v>
      </c>
      <c r="E18" s="20" t="s">
        <v>118</v>
      </c>
      <c r="F18" s="20">
        <v>20</v>
      </c>
      <c r="G18" s="20">
        <v>2040</v>
      </c>
      <c r="H18" s="34"/>
      <c r="I18" s="34"/>
      <c r="J18" s="34"/>
      <c r="K18" s="34"/>
      <c r="L18" s="34"/>
      <c r="M18" s="34"/>
    </row>
    <row r="19" spans="1:13">
      <c r="A19" s="32"/>
      <c r="B19" s="20" t="s">
        <v>182</v>
      </c>
      <c r="C19" s="20">
        <v>1</v>
      </c>
      <c r="D19" s="20" t="s">
        <v>13</v>
      </c>
      <c r="E19" s="20" t="s">
        <v>118</v>
      </c>
      <c r="F19" s="20">
        <v>20</v>
      </c>
      <c r="G19" s="20">
        <v>2040</v>
      </c>
      <c r="H19" s="34"/>
      <c r="I19" s="34"/>
      <c r="J19" s="34"/>
      <c r="K19" s="34"/>
      <c r="L19" s="34"/>
      <c r="M19" s="34"/>
    </row>
    <row r="20" spans="1:13">
      <c r="A20" s="32"/>
      <c r="B20" s="20" t="s">
        <v>206</v>
      </c>
      <c r="C20" s="20">
        <v>1</v>
      </c>
      <c r="D20" s="20" t="s">
        <v>13</v>
      </c>
      <c r="E20" s="20" t="s">
        <v>118</v>
      </c>
      <c r="F20" s="20">
        <v>20</v>
      </c>
      <c r="G20" s="20">
        <v>2040</v>
      </c>
      <c r="H20" s="34"/>
      <c r="I20" s="34"/>
      <c r="J20" s="34"/>
      <c r="K20" s="34"/>
      <c r="L20" s="34"/>
      <c r="M20" s="34"/>
    </row>
    <row r="21" spans="1:13">
      <c r="A21" s="32"/>
      <c r="B21" s="20" t="s">
        <v>183</v>
      </c>
      <c r="C21" s="20">
        <v>1</v>
      </c>
      <c r="D21" s="20" t="s">
        <v>13</v>
      </c>
      <c r="E21" s="20" t="s">
        <v>118</v>
      </c>
      <c r="F21" s="20">
        <v>20</v>
      </c>
      <c r="G21" s="20">
        <v>2040</v>
      </c>
      <c r="H21" s="34"/>
      <c r="I21" s="34"/>
      <c r="J21" s="34"/>
      <c r="K21" s="34"/>
      <c r="L21" s="34"/>
      <c r="M21" s="34"/>
    </row>
    <row r="22" spans="1:13">
      <c r="A22" s="32"/>
      <c r="B22" s="29" t="s">
        <v>34</v>
      </c>
      <c r="C22" s="30" t="s">
        <v>0</v>
      </c>
      <c r="D22" s="30" t="s">
        <v>0</v>
      </c>
      <c r="E22" s="30" t="s">
        <v>0</v>
      </c>
      <c r="F22" s="30" t="s">
        <v>0</v>
      </c>
      <c r="G22" s="30" t="s">
        <v>0</v>
      </c>
      <c r="H22" s="37"/>
      <c r="I22" s="37"/>
      <c r="J22" s="37"/>
      <c r="K22" s="37"/>
      <c r="L22" s="37"/>
      <c r="M22" s="37"/>
    </row>
    <row r="23" spans="1:13">
      <c r="A23" s="32"/>
      <c r="B23" s="20" t="s">
        <v>35</v>
      </c>
      <c r="C23" s="20">
        <v>12</v>
      </c>
      <c r="D23" s="20" t="s">
        <v>13</v>
      </c>
      <c r="E23" s="20" t="s">
        <v>118</v>
      </c>
      <c r="F23" s="20">
        <v>30</v>
      </c>
      <c r="G23" s="20">
        <v>2050</v>
      </c>
      <c r="H23" s="34"/>
      <c r="I23" s="34"/>
      <c r="J23" s="34"/>
      <c r="K23" s="34"/>
      <c r="L23" s="34"/>
      <c r="M23" s="34"/>
    </row>
    <row r="24" spans="1:13">
      <c r="A24" s="32"/>
      <c r="B24" s="20" t="s">
        <v>112</v>
      </c>
      <c r="C24" s="20">
        <v>6</v>
      </c>
      <c r="D24" s="20" t="s">
        <v>13</v>
      </c>
      <c r="E24" s="20" t="s">
        <v>118</v>
      </c>
      <c r="F24" s="20">
        <v>15</v>
      </c>
      <c r="G24" s="20">
        <v>2035</v>
      </c>
      <c r="H24" s="34"/>
      <c r="I24" s="34"/>
      <c r="J24" s="34"/>
      <c r="K24" s="34"/>
      <c r="L24" s="34"/>
      <c r="M24" s="34"/>
    </row>
    <row r="25" spans="1:13">
      <c r="A25" s="32"/>
      <c r="B25" s="20" t="s">
        <v>298</v>
      </c>
      <c r="C25" s="20">
        <v>6</v>
      </c>
      <c r="D25" s="20" t="s">
        <v>13</v>
      </c>
      <c r="E25" s="20" t="s">
        <v>118</v>
      </c>
      <c r="F25" s="20">
        <v>30</v>
      </c>
      <c r="G25" s="20">
        <v>2050</v>
      </c>
      <c r="H25" s="34"/>
      <c r="I25" s="34"/>
      <c r="J25" s="34"/>
      <c r="K25" s="34"/>
      <c r="L25" s="34"/>
      <c r="M25" s="34"/>
    </row>
    <row r="26" spans="1:13" ht="21">
      <c r="A26" s="32"/>
      <c r="B26" s="20" t="s">
        <v>90</v>
      </c>
      <c r="C26" s="20">
        <v>4</v>
      </c>
      <c r="D26" s="20" t="s">
        <v>13</v>
      </c>
      <c r="E26" s="20" t="s">
        <v>118</v>
      </c>
      <c r="F26" s="20">
        <v>15</v>
      </c>
      <c r="G26" s="20">
        <v>2035</v>
      </c>
      <c r="H26" s="34"/>
      <c r="I26" s="34"/>
      <c r="J26" s="34"/>
      <c r="K26" s="34"/>
      <c r="L26" s="34"/>
      <c r="M26" s="34"/>
    </row>
    <row r="27" spans="1:13">
      <c r="A27" s="32"/>
      <c r="B27" s="20" t="s">
        <v>106</v>
      </c>
      <c r="C27" s="20">
        <v>8</v>
      </c>
      <c r="D27" s="20" t="s">
        <v>13</v>
      </c>
      <c r="E27" s="20" t="s">
        <v>118</v>
      </c>
      <c r="F27" s="20">
        <v>30</v>
      </c>
      <c r="G27" s="20">
        <v>2050</v>
      </c>
      <c r="H27" s="34"/>
      <c r="I27" s="34"/>
      <c r="J27" s="34"/>
      <c r="K27" s="34"/>
      <c r="L27" s="34"/>
      <c r="M27" s="34"/>
    </row>
    <row r="28" spans="1:13">
      <c r="A28" s="32"/>
      <c r="B28" s="20" t="s">
        <v>136</v>
      </c>
      <c r="C28" s="20">
        <v>4</v>
      </c>
      <c r="D28" s="20" t="s">
        <v>13</v>
      </c>
      <c r="E28" s="20" t="s">
        <v>118</v>
      </c>
      <c r="F28" s="20">
        <v>15</v>
      </c>
      <c r="G28" s="20">
        <v>2035</v>
      </c>
      <c r="H28" s="34"/>
      <c r="I28" s="34"/>
      <c r="J28" s="34"/>
      <c r="K28" s="34"/>
      <c r="L28" s="34"/>
      <c r="M28" s="34"/>
    </row>
    <row r="29" spans="1:13" ht="21">
      <c r="A29" s="32"/>
      <c r="B29" s="20" t="s">
        <v>91</v>
      </c>
      <c r="C29" s="20">
        <v>2</v>
      </c>
      <c r="D29" s="20" t="s">
        <v>13</v>
      </c>
      <c r="E29" s="20" t="s">
        <v>118</v>
      </c>
      <c r="F29" s="20">
        <v>15</v>
      </c>
      <c r="G29" s="20">
        <v>2035</v>
      </c>
      <c r="H29" s="34"/>
      <c r="I29" s="34"/>
      <c r="J29" s="34"/>
      <c r="K29" s="34"/>
      <c r="L29" s="34"/>
      <c r="M29" s="34"/>
    </row>
    <row r="30" spans="1:13">
      <c r="A30" s="32"/>
      <c r="B30" s="20" t="s">
        <v>40</v>
      </c>
      <c r="C30" s="20">
        <v>2</v>
      </c>
      <c r="D30" s="20" t="s">
        <v>13</v>
      </c>
      <c r="E30" s="20" t="s">
        <v>118</v>
      </c>
      <c r="F30" s="20">
        <v>5</v>
      </c>
      <c r="G30" s="20">
        <v>2025</v>
      </c>
      <c r="H30" s="34"/>
      <c r="I30" s="34">
        <v>2</v>
      </c>
      <c r="J30" s="34"/>
      <c r="K30" s="34"/>
      <c r="L30" s="62">
        <f>'Aanschaf nieuw materiaal'!B34</f>
        <v>0</v>
      </c>
      <c r="M30" s="42">
        <f>I30*L30</f>
        <v>0</v>
      </c>
    </row>
    <row r="31" spans="1:13">
      <c r="A31" s="32"/>
      <c r="B31" s="20" t="s">
        <v>40</v>
      </c>
      <c r="C31" s="20">
        <v>5</v>
      </c>
      <c r="D31" s="20" t="s">
        <v>13</v>
      </c>
      <c r="E31" s="20" t="s">
        <v>118</v>
      </c>
      <c r="F31" s="20">
        <v>5</v>
      </c>
      <c r="G31" s="20">
        <v>2025</v>
      </c>
      <c r="H31" s="34"/>
      <c r="I31" s="34">
        <v>5</v>
      </c>
      <c r="J31" s="34"/>
      <c r="K31" s="34"/>
      <c r="L31" s="62">
        <f>'Aanschaf nieuw materiaal'!B34</f>
        <v>0</v>
      </c>
      <c r="M31" s="42">
        <f t="shared" ref="M31:M32" si="0">I31*L31</f>
        <v>0</v>
      </c>
    </row>
    <row r="32" spans="1:13">
      <c r="A32" s="32"/>
      <c r="B32" s="20" t="s">
        <v>230</v>
      </c>
      <c r="C32" s="20">
        <v>5</v>
      </c>
      <c r="D32" s="20" t="s">
        <v>13</v>
      </c>
      <c r="E32" s="20" t="s">
        <v>118</v>
      </c>
      <c r="F32" s="20">
        <v>5</v>
      </c>
      <c r="G32" s="20">
        <v>2025</v>
      </c>
      <c r="H32" s="34"/>
      <c r="I32" s="34">
        <v>5</v>
      </c>
      <c r="J32" s="34"/>
      <c r="K32" s="34"/>
      <c r="L32" s="62">
        <f>'Aanschaf nieuw materiaal'!B33</f>
        <v>0</v>
      </c>
      <c r="M32" s="42">
        <f t="shared" si="0"/>
        <v>0</v>
      </c>
    </row>
    <row r="33" spans="1:13" ht="21">
      <c r="A33" s="32"/>
      <c r="B33" s="20" t="s">
        <v>72</v>
      </c>
      <c r="C33" s="20">
        <v>12</v>
      </c>
      <c r="D33" s="20" t="s">
        <v>13</v>
      </c>
      <c r="E33" s="20" t="s">
        <v>118</v>
      </c>
      <c r="F33" s="20">
        <v>30</v>
      </c>
      <c r="G33" s="20">
        <v>2050</v>
      </c>
      <c r="H33" s="34"/>
      <c r="I33" s="34"/>
      <c r="J33" s="34"/>
      <c r="K33" s="34"/>
      <c r="L33" s="34"/>
      <c r="M33" s="34"/>
    </row>
    <row r="34" spans="1:13" ht="21">
      <c r="A34" s="32"/>
      <c r="B34" s="20" t="s">
        <v>73</v>
      </c>
      <c r="C34" s="20">
        <v>2</v>
      </c>
      <c r="D34" s="20" t="s">
        <v>13</v>
      </c>
      <c r="E34" s="20" t="s">
        <v>46</v>
      </c>
      <c r="F34" s="20">
        <v>15</v>
      </c>
      <c r="G34" s="20">
        <v>2025</v>
      </c>
      <c r="H34" s="34"/>
      <c r="I34" s="34">
        <v>2</v>
      </c>
      <c r="J34" s="34"/>
      <c r="K34" s="34"/>
      <c r="L34" s="62">
        <f>'Aanschaf nieuw materiaal'!B41</f>
        <v>0</v>
      </c>
      <c r="M34" s="42">
        <f t="shared" ref="M34" si="1">I34*L34</f>
        <v>0</v>
      </c>
    </row>
    <row r="35" spans="1:13">
      <c r="A35" s="32"/>
      <c r="B35" s="20" t="s">
        <v>184</v>
      </c>
      <c r="C35" s="20">
        <v>1</v>
      </c>
      <c r="D35" s="20" t="s">
        <v>13</v>
      </c>
      <c r="E35" s="20" t="s">
        <v>118</v>
      </c>
      <c r="F35" s="20">
        <v>20</v>
      </c>
      <c r="G35" s="20">
        <v>2040</v>
      </c>
      <c r="H35" s="34"/>
      <c r="I35" s="34"/>
      <c r="J35" s="34"/>
      <c r="K35" s="34"/>
      <c r="L35" s="34"/>
      <c r="M35" s="34"/>
    </row>
    <row r="36" spans="1:13">
      <c r="A36" s="32"/>
      <c r="B36" s="20" t="s">
        <v>42</v>
      </c>
      <c r="C36" s="20">
        <v>7</v>
      </c>
      <c r="D36" s="20" t="s">
        <v>61</v>
      </c>
      <c r="E36" s="20" t="s">
        <v>46</v>
      </c>
      <c r="F36" s="20">
        <v>15</v>
      </c>
      <c r="G36" s="20">
        <v>2025</v>
      </c>
      <c r="H36" s="34"/>
      <c r="I36" s="34">
        <v>4</v>
      </c>
      <c r="J36" s="34"/>
      <c r="K36" s="34"/>
      <c r="L36" s="62">
        <f>'Aanschaf nieuw materiaal'!B42</f>
        <v>0</v>
      </c>
      <c r="M36" s="42">
        <f t="shared" ref="M36" si="2">I36*L36</f>
        <v>0</v>
      </c>
    </row>
    <row r="37" spans="1:13">
      <c r="A37" s="32"/>
      <c r="B37" s="20" t="s">
        <v>75</v>
      </c>
      <c r="C37" s="20">
        <v>7</v>
      </c>
      <c r="D37" s="20" t="s">
        <v>13</v>
      </c>
      <c r="E37" s="20" t="s">
        <v>56</v>
      </c>
      <c r="F37" s="20">
        <v>15</v>
      </c>
      <c r="G37" s="20">
        <v>2030</v>
      </c>
      <c r="H37" s="34"/>
      <c r="I37" s="34"/>
      <c r="J37" s="34"/>
      <c r="K37" s="34"/>
      <c r="L37" s="34"/>
      <c r="M37" s="34"/>
    </row>
    <row r="38" spans="1:13">
      <c r="A38" s="32"/>
      <c r="B38" s="29" t="s">
        <v>114</v>
      </c>
      <c r="C38" s="30" t="s">
        <v>0</v>
      </c>
      <c r="D38" s="30" t="s">
        <v>0</v>
      </c>
      <c r="E38" s="30" t="s">
        <v>0</v>
      </c>
      <c r="F38" s="30" t="s">
        <v>0</v>
      </c>
      <c r="G38" s="30" t="s">
        <v>0</v>
      </c>
      <c r="H38" s="37" t="s">
        <v>0</v>
      </c>
      <c r="I38" s="37" t="s">
        <v>0</v>
      </c>
      <c r="J38" s="37" t="s">
        <v>0</v>
      </c>
      <c r="K38" s="37" t="s">
        <v>0</v>
      </c>
      <c r="L38" s="37"/>
      <c r="M38" s="37"/>
    </row>
    <row r="39" spans="1:13">
      <c r="A39" s="32"/>
      <c r="B39" s="20" t="s">
        <v>299</v>
      </c>
      <c r="C39" s="20">
        <v>1</v>
      </c>
      <c r="D39" s="20" t="s">
        <v>300</v>
      </c>
      <c r="E39" s="20" t="s">
        <v>49</v>
      </c>
      <c r="F39" s="20">
        <v>10</v>
      </c>
      <c r="G39" s="20">
        <v>2015</v>
      </c>
      <c r="H39" s="34"/>
      <c r="I39" s="34"/>
      <c r="J39" s="34"/>
      <c r="K39" s="34"/>
      <c r="L39" s="34"/>
      <c r="M39" s="34"/>
    </row>
    <row r="40" spans="1:13" ht="21">
      <c r="A40" s="32"/>
      <c r="B40" s="20" t="s">
        <v>301</v>
      </c>
      <c r="C40" s="20">
        <v>1</v>
      </c>
      <c r="D40" s="20" t="s">
        <v>45</v>
      </c>
      <c r="E40" s="20" t="s">
        <v>65</v>
      </c>
      <c r="F40" s="20">
        <v>5</v>
      </c>
      <c r="G40" s="20">
        <v>2005</v>
      </c>
      <c r="H40" s="34"/>
      <c r="I40" s="34"/>
      <c r="J40" s="34"/>
      <c r="K40" s="34"/>
      <c r="L40" s="34"/>
      <c r="M40" s="34"/>
    </row>
    <row r="41" spans="1:13">
      <c r="A41" s="32"/>
      <c r="B41" s="29" t="s">
        <v>43</v>
      </c>
      <c r="C41" s="30" t="s">
        <v>0</v>
      </c>
      <c r="D41" s="30" t="s">
        <v>0</v>
      </c>
      <c r="E41" s="30" t="s">
        <v>0</v>
      </c>
      <c r="F41" s="30" t="s">
        <v>0</v>
      </c>
      <c r="G41" s="30" t="s">
        <v>0</v>
      </c>
      <c r="H41" s="37" t="s">
        <v>0</v>
      </c>
      <c r="I41" s="37" t="s">
        <v>0</v>
      </c>
      <c r="J41" s="37" t="s">
        <v>0</v>
      </c>
      <c r="K41" s="37" t="s">
        <v>0</v>
      </c>
      <c r="L41" s="37"/>
      <c r="M41" s="37"/>
    </row>
    <row r="42" spans="1:13">
      <c r="A42" s="32"/>
      <c r="B42" s="20" t="s">
        <v>151</v>
      </c>
      <c r="C42" s="20">
        <v>2</v>
      </c>
      <c r="D42" s="20" t="s">
        <v>13</v>
      </c>
      <c r="E42" s="20" t="s">
        <v>118</v>
      </c>
      <c r="F42" s="20">
        <v>10</v>
      </c>
      <c r="G42" s="20">
        <v>2030</v>
      </c>
      <c r="H42" s="34"/>
      <c r="I42" s="34"/>
      <c r="J42" s="34"/>
      <c r="K42" s="34"/>
      <c r="L42" s="34"/>
      <c r="M42" s="34"/>
    </row>
    <row r="43" spans="1:13">
      <c r="A43" s="32"/>
      <c r="B43" s="20" t="s">
        <v>44</v>
      </c>
      <c r="C43" s="20">
        <v>1</v>
      </c>
      <c r="D43" s="20" t="s">
        <v>185</v>
      </c>
      <c r="E43" s="20" t="s">
        <v>126</v>
      </c>
      <c r="F43" s="20">
        <v>10</v>
      </c>
      <c r="G43" s="20">
        <v>2000</v>
      </c>
      <c r="H43" s="34"/>
      <c r="I43" s="34"/>
      <c r="J43" s="34"/>
      <c r="K43" s="34"/>
      <c r="L43" s="34"/>
      <c r="M43" s="34"/>
    </row>
    <row r="44" spans="1:13">
      <c r="A44" s="32"/>
      <c r="B44" s="20" t="s">
        <v>93</v>
      </c>
      <c r="C44" s="20">
        <v>1</v>
      </c>
      <c r="D44" s="20" t="s">
        <v>45</v>
      </c>
      <c r="E44" s="20" t="s">
        <v>46</v>
      </c>
      <c r="F44" s="20">
        <v>10</v>
      </c>
      <c r="G44" s="20">
        <v>2020</v>
      </c>
      <c r="H44" s="34"/>
      <c r="I44" s="34"/>
      <c r="J44" s="34"/>
      <c r="K44" s="34"/>
      <c r="L44" s="34"/>
      <c r="M44" s="34"/>
    </row>
    <row r="45" spans="1:13">
      <c r="A45" s="32"/>
      <c r="B45" s="20" t="s">
        <v>47</v>
      </c>
      <c r="C45" s="20">
        <v>4</v>
      </c>
      <c r="D45" s="20" t="s">
        <v>48</v>
      </c>
      <c r="E45" s="20" t="s">
        <v>49</v>
      </c>
      <c r="F45" s="20">
        <v>10</v>
      </c>
      <c r="G45" s="20">
        <v>2015</v>
      </c>
      <c r="H45" s="34"/>
      <c r="I45" s="34"/>
      <c r="J45" s="34"/>
      <c r="K45" s="34"/>
      <c r="L45" s="34"/>
      <c r="M45" s="34"/>
    </row>
    <row r="46" spans="1:13">
      <c r="A46" s="32"/>
      <c r="B46" s="20" t="s">
        <v>145</v>
      </c>
      <c r="C46" s="20">
        <v>2</v>
      </c>
      <c r="D46" s="20" t="s">
        <v>48</v>
      </c>
      <c r="E46" s="20" t="s">
        <v>49</v>
      </c>
      <c r="F46" s="20">
        <v>10</v>
      </c>
      <c r="G46" s="20">
        <v>2015</v>
      </c>
      <c r="H46" s="34"/>
      <c r="I46" s="34"/>
      <c r="J46" s="34"/>
      <c r="K46" s="34"/>
      <c r="L46" s="34"/>
      <c r="M46" s="34"/>
    </row>
    <row r="47" spans="1:13" ht="21">
      <c r="A47" s="32"/>
      <c r="B47" s="20" t="s">
        <v>302</v>
      </c>
      <c r="C47" s="20">
        <v>1</v>
      </c>
      <c r="D47" s="20" t="s">
        <v>48</v>
      </c>
      <c r="E47" s="20" t="s">
        <v>56</v>
      </c>
      <c r="F47" s="20">
        <v>10</v>
      </c>
      <c r="G47" s="20">
        <v>2025</v>
      </c>
      <c r="H47" s="34"/>
      <c r="I47" s="34">
        <v>1</v>
      </c>
      <c r="J47" s="34"/>
      <c r="K47" s="34"/>
      <c r="L47" s="62">
        <f>'Aanschaf nieuw materiaal'!B74</f>
        <v>0</v>
      </c>
      <c r="M47" s="42">
        <f t="shared" ref="M47" si="3">I47*L47</f>
        <v>0</v>
      </c>
    </row>
    <row r="48" spans="1:13">
      <c r="A48" s="32"/>
      <c r="B48" s="20" t="s">
        <v>52</v>
      </c>
      <c r="C48" s="20">
        <v>6</v>
      </c>
      <c r="D48" s="20" t="s">
        <v>13</v>
      </c>
      <c r="E48" s="20" t="s">
        <v>49</v>
      </c>
      <c r="F48" s="20">
        <v>15</v>
      </c>
      <c r="G48" s="20">
        <v>2020</v>
      </c>
      <c r="H48" s="34"/>
      <c r="I48" s="34"/>
      <c r="J48" s="34"/>
      <c r="K48" s="34"/>
      <c r="L48" s="34"/>
      <c r="M48" s="34"/>
    </row>
    <row r="49" spans="1:13">
      <c r="A49" s="32"/>
      <c r="B49" s="20" t="s">
        <v>209</v>
      </c>
      <c r="C49" s="20">
        <v>1</v>
      </c>
      <c r="D49" s="20" t="s">
        <v>13</v>
      </c>
      <c r="E49" s="20" t="s">
        <v>46</v>
      </c>
      <c r="F49" s="20">
        <v>15</v>
      </c>
      <c r="G49" s="20">
        <v>2025</v>
      </c>
      <c r="H49" s="34"/>
      <c r="I49" s="34">
        <v>1</v>
      </c>
      <c r="J49" s="34"/>
      <c r="K49" s="34"/>
      <c r="L49" s="62">
        <f>'Aanschaf nieuw materiaal'!B73</f>
        <v>0</v>
      </c>
      <c r="M49" s="42">
        <f t="shared" ref="M49" si="4">I49*L49</f>
        <v>0</v>
      </c>
    </row>
    <row r="50" spans="1:13">
      <c r="A50" s="32"/>
      <c r="B50" s="20" t="s">
        <v>303</v>
      </c>
      <c r="C50" s="20">
        <v>2</v>
      </c>
      <c r="D50" s="20" t="s">
        <v>13</v>
      </c>
      <c r="E50" s="20" t="s">
        <v>49</v>
      </c>
      <c r="F50" s="20">
        <v>15</v>
      </c>
      <c r="G50" s="20">
        <v>2020</v>
      </c>
      <c r="H50" s="34"/>
      <c r="I50" s="34"/>
      <c r="J50" s="34"/>
      <c r="K50" s="34"/>
      <c r="L50" s="34"/>
      <c r="M50" s="34"/>
    </row>
    <row r="51" spans="1:13" ht="21">
      <c r="A51" s="32"/>
      <c r="B51" s="20" t="s">
        <v>108</v>
      </c>
      <c r="C51" s="20">
        <v>2</v>
      </c>
      <c r="D51" s="20" t="s">
        <v>13</v>
      </c>
      <c r="E51" s="20" t="s">
        <v>118</v>
      </c>
      <c r="F51" s="20">
        <v>15</v>
      </c>
      <c r="G51" s="20">
        <v>2035</v>
      </c>
      <c r="H51" s="34"/>
      <c r="I51" s="34"/>
      <c r="J51" s="34"/>
      <c r="K51" s="34"/>
      <c r="L51" s="34"/>
      <c r="M51" s="34"/>
    </row>
    <row r="52" spans="1:13" ht="21">
      <c r="A52" s="32"/>
      <c r="B52" s="20" t="s">
        <v>152</v>
      </c>
      <c r="C52" s="20">
        <v>1</v>
      </c>
      <c r="D52" s="20" t="s">
        <v>13</v>
      </c>
      <c r="E52" s="20" t="s">
        <v>46</v>
      </c>
      <c r="F52" s="20">
        <v>15</v>
      </c>
      <c r="G52" s="20">
        <v>2025</v>
      </c>
      <c r="H52" s="34"/>
      <c r="I52" s="34">
        <v>1</v>
      </c>
      <c r="J52" s="34"/>
      <c r="K52" s="34"/>
      <c r="L52" s="62">
        <f>'Aanschaf nieuw materiaal'!B72</f>
        <v>0</v>
      </c>
      <c r="M52" s="42">
        <f t="shared" ref="M52" si="5">I52*L52</f>
        <v>0</v>
      </c>
    </row>
    <row r="53" spans="1:13">
      <c r="A53" s="32"/>
      <c r="B53" s="20" t="s">
        <v>77</v>
      </c>
      <c r="C53" s="20">
        <v>17</v>
      </c>
      <c r="D53" s="20" t="s">
        <v>13</v>
      </c>
      <c r="E53" s="20" t="s">
        <v>49</v>
      </c>
      <c r="F53" s="20">
        <v>15</v>
      </c>
      <c r="G53" s="20">
        <v>2020</v>
      </c>
      <c r="H53" s="34"/>
      <c r="I53" s="34"/>
      <c r="J53" s="34"/>
      <c r="K53" s="34"/>
      <c r="L53" s="34"/>
      <c r="M53" s="34"/>
    </row>
    <row r="54" spans="1:13">
      <c r="A54" s="32"/>
      <c r="B54" s="20" t="s">
        <v>55</v>
      </c>
      <c r="C54" s="20">
        <v>24</v>
      </c>
      <c r="D54" s="20" t="s">
        <v>13</v>
      </c>
      <c r="E54" s="20" t="s">
        <v>49</v>
      </c>
      <c r="F54" s="20">
        <v>8</v>
      </c>
      <c r="G54" s="20">
        <v>2013</v>
      </c>
      <c r="H54" s="34"/>
      <c r="I54" s="34"/>
      <c r="J54" s="34"/>
      <c r="K54" s="34"/>
      <c r="L54" s="34"/>
      <c r="M54" s="34"/>
    </row>
    <row r="55" spans="1:13" ht="21">
      <c r="A55" s="32"/>
      <c r="B55" s="20" t="s">
        <v>193</v>
      </c>
      <c r="C55" s="20">
        <v>2</v>
      </c>
      <c r="D55" s="20" t="s">
        <v>61</v>
      </c>
      <c r="E55" s="20" t="s">
        <v>76</v>
      </c>
      <c r="F55" s="20">
        <v>20</v>
      </c>
      <c r="G55" s="20">
        <v>2015</v>
      </c>
      <c r="H55" s="34"/>
      <c r="I55" s="34"/>
      <c r="J55" s="34"/>
      <c r="K55" s="34"/>
      <c r="L55" s="34"/>
      <c r="M55" s="34"/>
    </row>
    <row r="56" spans="1:13" ht="21">
      <c r="A56" s="32"/>
      <c r="B56" s="20" t="s">
        <v>57</v>
      </c>
      <c r="C56" s="20">
        <v>1</v>
      </c>
      <c r="D56" s="20" t="s">
        <v>13</v>
      </c>
      <c r="E56" s="20" t="s">
        <v>49</v>
      </c>
      <c r="F56" s="20">
        <v>20</v>
      </c>
      <c r="G56" s="20">
        <v>2025</v>
      </c>
      <c r="H56" s="34"/>
      <c r="I56" s="34">
        <v>1</v>
      </c>
      <c r="J56" s="34"/>
      <c r="K56" s="34"/>
      <c r="L56" s="62">
        <f>'Aanschaf nieuw materiaal'!B76</f>
        <v>0</v>
      </c>
      <c r="M56" s="42">
        <f t="shared" ref="M56" si="6">I56*L56</f>
        <v>0</v>
      </c>
    </row>
    <row r="57" spans="1:13" ht="21">
      <c r="A57" s="32"/>
      <c r="B57" s="20" t="s">
        <v>57</v>
      </c>
      <c r="C57" s="20">
        <v>1</v>
      </c>
      <c r="D57" s="20" t="s">
        <v>13</v>
      </c>
      <c r="E57" s="20" t="s">
        <v>118</v>
      </c>
      <c r="F57" s="20">
        <v>20</v>
      </c>
      <c r="G57" s="20">
        <v>2040</v>
      </c>
      <c r="H57" s="34"/>
      <c r="I57" s="34"/>
      <c r="J57" s="34"/>
      <c r="K57" s="34"/>
      <c r="L57" s="34"/>
      <c r="M57" s="34"/>
    </row>
    <row r="58" spans="1:13" ht="21">
      <c r="A58" s="32"/>
      <c r="B58" s="20" t="s">
        <v>58</v>
      </c>
      <c r="C58" s="20">
        <v>5</v>
      </c>
      <c r="D58" s="20" t="s">
        <v>13</v>
      </c>
      <c r="E58" s="20" t="s">
        <v>49</v>
      </c>
      <c r="F58" s="20">
        <v>8</v>
      </c>
      <c r="G58" s="20">
        <v>2013</v>
      </c>
      <c r="H58" s="34"/>
      <c r="I58" s="34"/>
      <c r="J58" s="34"/>
      <c r="K58" s="34"/>
      <c r="L58" s="34"/>
      <c r="M58" s="34"/>
    </row>
    <row r="59" spans="1:13" ht="21">
      <c r="A59" s="32"/>
      <c r="B59" s="20" t="s">
        <v>58</v>
      </c>
      <c r="C59" s="20">
        <v>1</v>
      </c>
      <c r="D59" s="20" t="s">
        <v>13</v>
      </c>
      <c r="E59" s="20" t="s">
        <v>297</v>
      </c>
      <c r="F59" s="20">
        <v>8</v>
      </c>
      <c r="G59" s="20">
        <v>2030</v>
      </c>
      <c r="H59" s="34"/>
      <c r="I59" s="34"/>
      <c r="J59" s="34"/>
      <c r="K59" s="34"/>
      <c r="L59" s="34"/>
      <c r="M59" s="34"/>
    </row>
    <row r="60" spans="1:13" ht="21">
      <c r="A60" s="32"/>
      <c r="B60" s="20" t="s">
        <v>146</v>
      </c>
      <c r="C60" s="20">
        <v>5</v>
      </c>
      <c r="D60" s="20" t="s">
        <v>13</v>
      </c>
      <c r="E60" s="20" t="s">
        <v>49</v>
      </c>
      <c r="F60" s="20">
        <v>8</v>
      </c>
      <c r="G60" s="20">
        <v>2013</v>
      </c>
      <c r="H60" s="34"/>
      <c r="I60" s="34"/>
      <c r="J60" s="34"/>
      <c r="K60" s="34"/>
      <c r="L60" s="34"/>
      <c r="M60" s="34"/>
    </row>
    <row r="61" spans="1:13" ht="21">
      <c r="A61" s="32"/>
      <c r="B61" s="20" t="s">
        <v>59</v>
      </c>
      <c r="C61" s="20">
        <v>2</v>
      </c>
      <c r="D61" s="20" t="s">
        <v>13</v>
      </c>
      <c r="E61" s="20" t="s">
        <v>118</v>
      </c>
      <c r="F61" s="20">
        <v>20</v>
      </c>
      <c r="G61" s="20">
        <v>2040</v>
      </c>
      <c r="H61" s="34"/>
      <c r="I61" s="34"/>
      <c r="J61" s="34"/>
      <c r="K61" s="34"/>
      <c r="L61" s="34"/>
      <c r="M61" s="34"/>
    </row>
    <row r="62" spans="1:13" ht="21">
      <c r="A62" s="32"/>
      <c r="B62" s="20" t="s">
        <v>304</v>
      </c>
      <c r="C62" s="20">
        <v>2</v>
      </c>
      <c r="D62" s="20" t="s">
        <v>13</v>
      </c>
      <c r="E62" s="20" t="s">
        <v>118</v>
      </c>
      <c r="F62" s="20">
        <v>20</v>
      </c>
      <c r="G62" s="20">
        <v>2040</v>
      </c>
      <c r="H62" s="34"/>
      <c r="I62" s="34"/>
      <c r="J62" s="34"/>
      <c r="K62" s="34"/>
      <c r="L62" s="34"/>
      <c r="M62" s="34"/>
    </row>
    <row r="63" spans="1:13">
      <c r="A63" s="32"/>
      <c r="B63" s="20" t="s">
        <v>60</v>
      </c>
      <c r="C63" s="20">
        <v>2</v>
      </c>
      <c r="D63" s="20" t="s">
        <v>13</v>
      </c>
      <c r="E63" s="20" t="s">
        <v>118</v>
      </c>
      <c r="F63" s="20">
        <v>8</v>
      </c>
      <c r="G63" s="20">
        <v>2028</v>
      </c>
      <c r="H63" s="34"/>
      <c r="I63" s="34"/>
      <c r="J63" s="34"/>
      <c r="K63" s="34"/>
      <c r="L63" s="34"/>
      <c r="M63" s="34"/>
    </row>
    <row r="64" spans="1:13">
      <c r="A64" s="32"/>
      <c r="B64" s="20" t="s">
        <v>153</v>
      </c>
      <c r="C64" s="20">
        <v>1</v>
      </c>
      <c r="D64" s="20" t="s">
        <v>13</v>
      </c>
      <c r="E64" s="20" t="s">
        <v>118</v>
      </c>
      <c r="F64" s="20">
        <v>20</v>
      </c>
      <c r="G64" s="20">
        <v>2040</v>
      </c>
      <c r="H64" s="34"/>
      <c r="I64" s="34"/>
      <c r="J64" s="34"/>
      <c r="K64" s="34"/>
      <c r="L64" s="34"/>
      <c r="M64" s="34"/>
    </row>
    <row r="65" spans="1:13" ht="21">
      <c r="A65" s="32"/>
      <c r="B65" s="20" t="s">
        <v>210</v>
      </c>
      <c r="C65" s="20">
        <v>2</v>
      </c>
      <c r="D65" s="20" t="s">
        <v>13</v>
      </c>
      <c r="E65" s="20" t="s">
        <v>118</v>
      </c>
      <c r="F65" s="20">
        <v>8</v>
      </c>
      <c r="G65" s="20">
        <v>2028</v>
      </c>
      <c r="H65" s="34"/>
      <c r="I65" s="34"/>
      <c r="J65" s="34"/>
      <c r="K65" s="34"/>
      <c r="L65" s="34"/>
      <c r="M65" s="34"/>
    </row>
    <row r="66" spans="1:13" ht="21">
      <c r="A66" s="32"/>
      <c r="B66" s="20" t="s">
        <v>62</v>
      </c>
      <c r="C66" s="20">
        <v>2</v>
      </c>
      <c r="D66" s="20" t="s">
        <v>13</v>
      </c>
      <c r="E66" s="20" t="s">
        <v>118</v>
      </c>
      <c r="F66" s="20">
        <v>10</v>
      </c>
      <c r="G66" s="20">
        <v>2030</v>
      </c>
      <c r="H66" s="34"/>
      <c r="I66" s="34"/>
      <c r="J66" s="34"/>
      <c r="K66" s="34"/>
      <c r="L66" s="34"/>
      <c r="M66" s="34"/>
    </row>
    <row r="67" spans="1:13" ht="21">
      <c r="A67" s="32"/>
      <c r="B67" s="20" t="s">
        <v>62</v>
      </c>
      <c r="C67" s="20">
        <v>2</v>
      </c>
      <c r="D67" s="20" t="s">
        <v>13</v>
      </c>
      <c r="E67" s="20" t="s">
        <v>49</v>
      </c>
      <c r="F67" s="20">
        <v>10</v>
      </c>
      <c r="G67" s="20">
        <v>2015</v>
      </c>
      <c r="H67" s="34"/>
      <c r="I67" s="34"/>
      <c r="J67" s="34"/>
      <c r="K67" s="34"/>
      <c r="L67" s="34"/>
      <c r="M67" s="34"/>
    </row>
    <row r="68" spans="1:13">
      <c r="A68" s="32"/>
      <c r="B68" s="20" t="s">
        <v>63</v>
      </c>
      <c r="C68" s="20">
        <v>2</v>
      </c>
      <c r="D68" s="20" t="s">
        <v>64</v>
      </c>
      <c r="E68" s="20" t="s">
        <v>65</v>
      </c>
      <c r="F68" s="20">
        <v>15</v>
      </c>
      <c r="G68" s="20">
        <v>2015</v>
      </c>
      <c r="H68" s="34"/>
      <c r="I68" s="34"/>
      <c r="J68" s="34"/>
      <c r="K68" s="34"/>
      <c r="L68" s="34"/>
      <c r="M68" s="34"/>
    </row>
    <row r="69" spans="1:13">
      <c r="A69" s="32"/>
      <c r="B69" s="20" t="s">
        <v>63</v>
      </c>
      <c r="C69" s="20">
        <v>2</v>
      </c>
      <c r="D69" s="20" t="s">
        <v>13</v>
      </c>
      <c r="E69" s="20" t="s">
        <v>46</v>
      </c>
      <c r="F69" s="20">
        <v>15</v>
      </c>
      <c r="G69" s="20">
        <v>2025</v>
      </c>
      <c r="H69" s="34"/>
      <c r="I69" s="34">
        <v>2</v>
      </c>
      <c r="J69" s="34"/>
      <c r="K69" s="34"/>
      <c r="L69" s="62">
        <f>'Aanschaf nieuw materiaal'!B69</f>
        <v>0</v>
      </c>
      <c r="M69" s="42">
        <f>I69*L69</f>
        <v>0</v>
      </c>
    </row>
    <row r="70" spans="1:13">
      <c r="A70" s="32"/>
      <c r="B70" s="20" t="s">
        <v>147</v>
      </c>
      <c r="C70" s="20">
        <v>16</v>
      </c>
      <c r="D70" s="20" t="s">
        <v>300</v>
      </c>
      <c r="E70" s="20" t="s">
        <v>126</v>
      </c>
      <c r="F70" s="20">
        <v>15</v>
      </c>
      <c r="G70" s="20">
        <v>2005</v>
      </c>
      <c r="H70" s="34"/>
      <c r="I70" s="34"/>
      <c r="J70" s="34"/>
      <c r="K70" s="34"/>
      <c r="L70" s="34"/>
      <c r="M70" s="34"/>
    </row>
    <row r="71" spans="1:13">
      <c r="A71" s="32"/>
      <c r="B71" s="20" t="s">
        <v>96</v>
      </c>
      <c r="C71" s="20">
        <v>1</v>
      </c>
      <c r="D71" s="20" t="s">
        <v>256</v>
      </c>
      <c r="E71" s="20" t="s">
        <v>76</v>
      </c>
      <c r="F71" s="20">
        <v>15</v>
      </c>
      <c r="G71" s="20">
        <v>2010</v>
      </c>
      <c r="H71" s="34"/>
      <c r="I71" s="34"/>
      <c r="J71" s="34"/>
      <c r="K71" s="34"/>
      <c r="L71" s="34"/>
      <c r="M71" s="34"/>
    </row>
    <row r="72" spans="1:13" ht="21">
      <c r="A72" s="32"/>
      <c r="B72" s="20" t="s">
        <v>149</v>
      </c>
      <c r="C72" s="20">
        <v>10</v>
      </c>
      <c r="D72" s="20" t="s">
        <v>13</v>
      </c>
      <c r="E72" s="20" t="s">
        <v>107</v>
      </c>
      <c r="F72" s="20">
        <v>10</v>
      </c>
      <c r="G72" s="20">
        <v>2017</v>
      </c>
      <c r="H72" s="34"/>
      <c r="I72" s="34"/>
      <c r="J72" s="34"/>
      <c r="K72" s="34"/>
      <c r="L72" s="34"/>
      <c r="M72" s="34"/>
    </row>
    <row r="73" spans="1:13">
      <c r="A73" s="32"/>
      <c r="B73" s="20" t="s">
        <v>98</v>
      </c>
      <c r="C73" s="20">
        <v>2</v>
      </c>
      <c r="D73" s="20" t="s">
        <v>13</v>
      </c>
      <c r="E73" s="20" t="s">
        <v>110</v>
      </c>
      <c r="F73" s="20">
        <v>20</v>
      </c>
      <c r="G73" s="20">
        <v>2026</v>
      </c>
      <c r="H73" s="34"/>
      <c r="I73" s="34"/>
      <c r="J73" s="34">
        <v>2</v>
      </c>
      <c r="K73" s="34"/>
      <c r="L73" s="62">
        <f>'Aanschaf nieuw materiaal'!B70</f>
        <v>0</v>
      </c>
      <c r="M73" s="42">
        <f>J73*L73</f>
        <v>0</v>
      </c>
    </row>
    <row r="74" spans="1:13" ht="21">
      <c r="L74" s="20" t="s">
        <v>354</v>
      </c>
      <c r="M74" s="42">
        <f>SUM(M4:M73)</f>
        <v>0</v>
      </c>
    </row>
  </sheetData>
  <sheetProtection algorithmName="SHA-512" hashValue="8vx83vpVZbODnHJ8oQjJJV3BO+vBO/sf41q8g94x6RcaybcRmmR0y0d4g+3yCrRgCHs+cb8ABjXf0AO8y+TcaQ==" saltValue="l2Cs6astkmpPIi71Jl+RR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213E14B9C77A4FA30133C153F4E003" ma:contentTypeVersion="17" ma:contentTypeDescription="Een nieuw document maken." ma:contentTypeScope="" ma:versionID="40078e0c42746f534b61e53431f1faaf">
  <xsd:schema xmlns:xsd="http://www.w3.org/2001/XMLSchema" xmlns:xs="http://www.w3.org/2001/XMLSchema" xmlns:p="http://schemas.microsoft.com/office/2006/metadata/properties" xmlns:ns2="c6a99bf1-12cf-4431-aaae-bef2ab31ef65" xmlns:ns3="07afad60-6013-48c9-8cd9-1f4489074547" xmlns:ns4="9c7014da-4b1d-4a23-b062-ee5152892d1b" targetNamespace="http://schemas.microsoft.com/office/2006/metadata/properties" ma:root="true" ma:fieldsID="6167a0dd28457baa6626567c6bbe1d5d" ns2:_="" ns3:_="" ns4:_="">
    <xsd:import namespace="c6a99bf1-12cf-4431-aaae-bef2ab31ef65"/>
    <xsd:import namespace="07afad60-6013-48c9-8cd9-1f4489074547"/>
    <xsd:import namespace="9c7014da-4b1d-4a23-b062-ee5152892d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99bf1-12cf-4431-aaae-bef2ab31e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a19a29a-4b9b-469f-973f-47a12a7af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ad60-6013-48c9-8cd9-1f44890745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14da-4b1d-4a23-b062-ee5152892d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90dca43-306a-42d2-834a-ff68f01e3838}" ma:internalName="TaxCatchAll" ma:showField="CatchAllData" ma:web="07afad60-6013-48c9-8cd9-1f44890745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a99bf1-12cf-4431-aaae-bef2ab31ef65">
      <Terms xmlns="http://schemas.microsoft.com/office/infopath/2007/PartnerControls"/>
    </lcf76f155ced4ddcb4097134ff3c332f>
    <TaxCatchAll xmlns="9c7014da-4b1d-4a23-b062-ee5152892d1b" xsi:nil="true"/>
  </documentManagement>
</p:properties>
</file>

<file path=customXml/itemProps1.xml><?xml version="1.0" encoding="utf-8"?>
<ds:datastoreItem xmlns:ds="http://schemas.openxmlformats.org/officeDocument/2006/customXml" ds:itemID="{26C4A682-8174-45E8-A4F1-22603880E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99bf1-12cf-4431-aaae-bef2ab31ef65"/>
    <ds:schemaRef ds:uri="07afad60-6013-48c9-8cd9-1f4489074547"/>
    <ds:schemaRef ds:uri="9c7014da-4b1d-4a23-b062-ee5152892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12A55C-1676-4036-B546-0059805758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71593B-E150-4A69-B297-BAB49B920F68}">
  <ds:schemaRefs>
    <ds:schemaRef ds:uri="http://schemas.microsoft.com/office/2006/metadata/properties"/>
    <ds:schemaRef ds:uri="http://schemas.microsoft.com/office/infopath/2007/PartnerControls"/>
    <ds:schemaRef ds:uri="c6a99bf1-12cf-4431-aaae-bef2ab31ef65"/>
    <ds:schemaRef ds:uri="9c7014da-4b1d-4a23-b062-ee5152892d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19</vt:i4>
      </vt:variant>
    </vt:vector>
  </HeadingPairs>
  <TitlesOfParts>
    <vt:vector size="19" baseType="lpstr">
      <vt:lpstr>Invulinstructie</vt:lpstr>
      <vt:lpstr>Totaaloverzicht</vt:lpstr>
      <vt:lpstr>Aanschaf nieuw materiaal</vt:lpstr>
      <vt:lpstr>Rivers International school</vt:lpstr>
      <vt:lpstr>Liemers College Zonnege </vt:lpstr>
      <vt:lpstr>Liemers College Didam</vt:lpstr>
      <vt:lpstr>Liemers College Landeweer</vt:lpstr>
      <vt:lpstr>Montessori College Arnhem</vt:lpstr>
      <vt:lpstr>Lorentz Lyceum</vt:lpstr>
      <vt:lpstr>Symbion</vt:lpstr>
      <vt:lpstr>Produs </vt:lpstr>
      <vt:lpstr>Westeraam</vt:lpstr>
      <vt:lpstr>Maarten van Rossem</vt:lpstr>
      <vt:lpstr>t Venster</vt:lpstr>
      <vt:lpstr>Olympus College</vt:lpstr>
      <vt:lpstr>Beekdal Lyceum</vt:lpstr>
      <vt:lpstr>Candea College Saturnus</vt:lpstr>
      <vt:lpstr>Candea College Eltensestraat</vt:lpstr>
      <vt:lpstr>Stedelijk Gymnasium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Quadraam</dc:creator>
  <cp:lastModifiedBy>Anne-Marie Yuen</cp:lastModifiedBy>
  <dcterms:created xsi:type="dcterms:W3CDTF">2023-06-06T10:25:11Z</dcterms:created>
  <dcterms:modified xsi:type="dcterms:W3CDTF">2023-08-29T11:52:33Z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0x010100CC213E14B9C77A4FA30133C153F4E003</vt:lpwstr>
  </property>
</Properties>
</file>