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Man\04 WPO\02 Aanbestedingen\04 Facilitair Drukwerk\31179749 - FD - 2023\04 Nota van Inlichtingen\"/>
    </mc:Choice>
  </mc:AlternateContent>
  <bookViews>
    <workbookView xWindow="12420" yWindow="0" windowWidth="37380" windowHeight="18108"/>
  </bookViews>
  <sheets>
    <sheet name="Prijzenblad" sheetId="4" r:id="rId1"/>
  </sheets>
  <definedNames>
    <definedName name="_xlnm._FilterDatabase" localSheetId="0" hidden="1">Prijzenblad!$A$9:$W$55</definedName>
    <definedName name="_xlnm.Print_Area" localSheetId="0">Prijzenblad!$A$1:$W$56</definedName>
    <definedName name="_xlnm.Print_Titles" localSheetId="0">Prijzenblad!$A:$C,Prijzenblad!$6:$8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1" i="4" l="1"/>
  <c r="AB12" i="4"/>
  <c r="AB13" i="4"/>
  <c r="AB14" i="4"/>
  <c r="AB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10" i="4"/>
  <c r="AB53" i="4" l="1"/>
  <c r="AB55" i="4" s="1"/>
</calcChain>
</file>

<file path=xl/sharedStrings.xml><?xml version="1.0" encoding="utf-8"?>
<sst xmlns="http://schemas.openxmlformats.org/spreadsheetml/2006/main" count="826" uniqueCount="196">
  <si>
    <t>Productgroep</t>
  </si>
  <si>
    <t xml:space="preserve">Bedrukking </t>
  </si>
  <si>
    <t>Binnenzijde kleur</t>
  </si>
  <si>
    <t>Type papier</t>
  </si>
  <si>
    <t>Verpakking</t>
  </si>
  <si>
    <t>Briefpapier</t>
  </si>
  <si>
    <t>-</t>
  </si>
  <si>
    <t>1-zijdig</t>
  </si>
  <si>
    <t>Nee</t>
  </si>
  <si>
    <t>Ja</t>
  </si>
  <si>
    <t>2-zijdig</t>
  </si>
  <si>
    <t>Handelsdrukwerk</t>
  </si>
  <si>
    <t>Informatiemap</t>
  </si>
  <si>
    <t>n.v.t.</t>
  </si>
  <si>
    <t>Enveloppen</t>
  </si>
  <si>
    <t>1-kleur</t>
  </si>
  <si>
    <t>Stand klep korte zijde met striplock</t>
  </si>
  <si>
    <t>ja</t>
  </si>
  <si>
    <t>Stand klep lange zijde met striplock</t>
  </si>
  <si>
    <t>A4</t>
  </si>
  <si>
    <t>Voorzijde, niet aflopend</t>
  </si>
  <si>
    <t>Soporcet</t>
  </si>
  <si>
    <t>Voorzijde full colour</t>
  </si>
  <si>
    <t>Zelfklevend</t>
  </si>
  <si>
    <t>vzv 1 lengte en 1 dwarsslit</t>
  </si>
  <si>
    <t>Houtvrij offset wit</t>
  </si>
  <si>
    <t>Rillen en slitten met nieuw te maken stansmes</t>
  </si>
  <si>
    <t>Bankpost velijn</t>
  </si>
  <si>
    <t>Waardepapier</t>
  </si>
  <si>
    <t>Voorzijde</t>
  </si>
  <si>
    <t>Speakernote</t>
  </si>
  <si>
    <t>Enveloppenbank Superior</t>
  </si>
  <si>
    <t>Rijksbank wit</t>
  </si>
  <si>
    <t>Trucard 2 gloss wit</t>
  </si>
  <si>
    <t>stuks</t>
  </si>
  <si>
    <t>vel</t>
  </si>
  <si>
    <t>Eco watteu verge papier</t>
  </si>
  <si>
    <t>Trophee creme</t>
  </si>
  <si>
    <t>gr/ m2</t>
  </si>
  <si>
    <t>Artikel</t>
  </si>
  <si>
    <t>Kleur</t>
  </si>
  <si>
    <t>Verpakkings-eenheid</t>
  </si>
  <si>
    <t>Striplock</t>
  </si>
  <si>
    <t>Interne post (groen)</t>
  </si>
  <si>
    <t>Interne post (geel)</t>
  </si>
  <si>
    <t>Interne post (rose)</t>
  </si>
  <si>
    <t>105 x 147</t>
  </si>
  <si>
    <t>505 x 380</t>
  </si>
  <si>
    <t>Formaat (naam)</t>
  </si>
  <si>
    <t>210 x 297</t>
  </si>
  <si>
    <t xml:space="preserve">55 x 85 </t>
  </si>
  <si>
    <t xml:space="preserve">162 x 229 </t>
  </si>
  <si>
    <t xml:space="preserve">290 x 400 </t>
  </si>
  <si>
    <t>C5</t>
  </si>
  <si>
    <t>C4</t>
  </si>
  <si>
    <t>162 x 229</t>
  </si>
  <si>
    <t>Xerografisch</t>
  </si>
  <si>
    <t>1 kleur PMS 471</t>
  </si>
  <si>
    <t>2-zijdig in zwart en geel PMS 109</t>
  </si>
  <si>
    <t>Briefpapier (Standaard)</t>
  </si>
  <si>
    <t>Envelop</t>
  </si>
  <si>
    <t>Monsterzak</t>
  </si>
  <si>
    <t>EA5</t>
  </si>
  <si>
    <t>N.v.t.</t>
  </si>
  <si>
    <t>Kleur-gescheiden proef?</t>
  </si>
  <si>
    <t>Buitenzijde zwart en geel PMS 116</t>
  </si>
  <si>
    <t>Rechte klep aan de korte zijde, gegomd</t>
  </si>
  <si>
    <t>Klep lange zijde met striplock. Venster: 45 x 110 mm, rechte hoeken 20 mm van links, 57 mm van onder</t>
  </si>
  <si>
    <t>Voorzien van 20 boorgaten, klep voorzien van 45 mm</t>
  </si>
  <si>
    <t xml:space="preserve">2-zijdig in volvlak groen PMS 344, 1-zijdig Postkamer opdruk </t>
  </si>
  <si>
    <t>20 mm. v.a. links, 72 mm van onder, half mat, striplock</t>
  </si>
  <si>
    <t>Rillen/stansen en nasnijden, buitenzijde mat lamineren</t>
  </si>
  <si>
    <t>Persvernissen</t>
  </si>
  <si>
    <t>2-zijdig full colour</t>
  </si>
  <si>
    <t xml:space="preserve">1 kleur PMS 471 </t>
  </si>
  <si>
    <t>2-zijdig in blauw PMS 294</t>
  </si>
  <si>
    <t>1-zijdig zwart en geel PMS 116</t>
  </si>
  <si>
    <t>Envelop (antwoord)</t>
  </si>
  <si>
    <t>Cadeaukaart map</t>
  </si>
  <si>
    <t>N.v.t</t>
  </si>
  <si>
    <t>Sticker</t>
  </si>
  <si>
    <t>Zelfklevend, Laserflow papier, permanent</t>
  </si>
  <si>
    <t>Houtvrij offset</t>
  </si>
  <si>
    <t>Visitekaartjes</t>
  </si>
  <si>
    <t>Eigen- of Rijkshuisstijl</t>
  </si>
  <si>
    <t>Pak</t>
  </si>
  <si>
    <t>Doos</t>
  </si>
  <si>
    <t>Stuks</t>
  </si>
  <si>
    <t>map</t>
  </si>
  <si>
    <t>2 zijdig: voorzijde: Rijkslogo. Achterzijde: blauw lint + tekst</t>
  </si>
  <si>
    <t>Nasnijden, bedrukking aflopend tot aan rand (Rijkslogo)</t>
  </si>
  <si>
    <t>Klep lange zijde met striplock. Venster: 45 x 110 mm, rechte hoeken  20 mm v.a. links, 70 mm v.a. boven</t>
  </si>
  <si>
    <t>Liggend, 4 stuks per A4</t>
  </si>
  <si>
    <t>20 mm x 110 mm rechte hoeken, vensterstand 20 mm v.a. links , 60 mm v.a. de klep, half mat, striplock</t>
  </si>
  <si>
    <t xml:space="preserve">250 x 370, 3 x 50 </t>
  </si>
  <si>
    <t xml:space="preserve">229 x 324 </t>
  </si>
  <si>
    <t>Eco-Watteau verge papier</t>
  </si>
  <si>
    <t>Vel</t>
  </si>
  <si>
    <t>X</t>
  </si>
  <si>
    <t>Etiketten</t>
  </si>
  <si>
    <t>210x297</t>
  </si>
  <si>
    <t>130x240</t>
  </si>
  <si>
    <t>Voorzijde en achterzijde full colour</t>
  </si>
  <si>
    <t>220x305</t>
  </si>
  <si>
    <t>210x150</t>
  </si>
  <si>
    <t>Diplomapapier</t>
  </si>
  <si>
    <t>Voorzijde en achterzijde full colour + oranje PMS 1505</t>
  </si>
  <si>
    <t>324x229 mm</t>
  </si>
  <si>
    <t>Full colour</t>
  </si>
  <si>
    <t>Effen grijs PMS 7543</t>
  </si>
  <si>
    <t>220x312 mm</t>
  </si>
  <si>
    <t>156x220 mm</t>
  </si>
  <si>
    <t>Koninklijk wit</t>
  </si>
  <si>
    <t>Omslag/Offerte-mappen</t>
  </si>
  <si>
    <t>Bwdl-basis</t>
  </si>
  <si>
    <t>Naamkaart cursist</t>
  </si>
  <si>
    <t>Certificaat/ bewijs deelname</t>
  </si>
  <si>
    <t>A5</t>
  </si>
  <si>
    <t>Envelop EA5VL</t>
  </si>
  <si>
    <t>Envelop EA4V</t>
  </si>
  <si>
    <t>Envelop EA4Z</t>
  </si>
  <si>
    <t>Envelop C4ZV</t>
  </si>
  <si>
    <t>Venster?</t>
  </si>
  <si>
    <t>Afmeting 
(mm)</t>
  </si>
  <si>
    <t>Full-
Color</t>
  </si>
  <si>
    <t>"Port 
betaald"?</t>
  </si>
  <si>
    <t>FIM-
code</t>
  </si>
  <si>
    <t>Afname verpakking/ jaar</t>
  </si>
  <si>
    <t>Artikel ID (Rijk)</t>
  </si>
  <si>
    <t>C1</t>
  </si>
  <si>
    <t>S6</t>
  </si>
  <si>
    <t>R12</t>
  </si>
  <si>
    <t>S2</t>
  </si>
  <si>
    <t>C2</t>
  </si>
  <si>
    <t>C3</t>
  </si>
  <si>
    <t>C6</t>
  </si>
  <si>
    <t>N1</t>
  </si>
  <si>
    <t>N2</t>
  </si>
  <si>
    <t>N3</t>
  </si>
  <si>
    <t>N4</t>
  </si>
  <si>
    <t>N5</t>
  </si>
  <si>
    <t>N6</t>
  </si>
  <si>
    <t>N8</t>
  </si>
  <si>
    <t>N9</t>
  </si>
  <si>
    <t>N10</t>
  </si>
  <si>
    <t>N11</t>
  </si>
  <si>
    <t>N12</t>
  </si>
  <si>
    <t>N13</t>
  </si>
  <si>
    <t>N14</t>
  </si>
  <si>
    <t>N15</t>
  </si>
  <si>
    <t>R2</t>
  </si>
  <si>
    <t>R1</t>
  </si>
  <si>
    <t>R3</t>
  </si>
  <si>
    <t>R7</t>
  </si>
  <si>
    <t>R4</t>
  </si>
  <si>
    <t>R5</t>
  </si>
  <si>
    <t>R6</t>
  </si>
  <si>
    <t>R8</t>
  </si>
  <si>
    <t>R9</t>
  </si>
  <si>
    <t>R10</t>
  </si>
  <si>
    <t>R11</t>
  </si>
  <si>
    <t>S1</t>
  </si>
  <si>
    <t>S4</t>
  </si>
  <si>
    <t>S5</t>
  </si>
  <si>
    <t>S3</t>
  </si>
  <si>
    <t>S101</t>
  </si>
  <si>
    <t>S102</t>
  </si>
  <si>
    <t>S103</t>
  </si>
  <si>
    <t>S104</t>
  </si>
  <si>
    <t>Totaal</t>
  </si>
  <si>
    <t>Prijs Inschrijving</t>
  </si>
  <si>
    <t>Prijs per verpakking</t>
  </si>
  <si>
    <t>Prijs per verpakking x Afname verpakking per jaar</t>
  </si>
  <si>
    <t>Fictieve aanneemsom</t>
  </si>
  <si>
    <t>Facilitair Drukwerk 2023 - 31179749</t>
  </si>
  <si>
    <t>Alle bedragen zijn exclusief btw</t>
  </si>
  <si>
    <t>Afwerking*</t>
  </si>
  <si>
    <t>*Uitgangspunten algemeen:</t>
  </si>
  <si>
    <t>Aanvulling</t>
  </si>
  <si>
    <t>o.a. diploma-papier basis en Brandweer</t>
  </si>
  <si>
    <t>Envelop EA5ZV strip</t>
  </si>
  <si>
    <t>o.a. Arnhem</t>
  </si>
  <si>
    <t xml:space="preserve">Logo etiketten </t>
  </si>
  <si>
    <t>o.a. NIPV</t>
  </si>
  <si>
    <t>Omslagmappen</t>
  </si>
  <si>
    <t xml:space="preserve">Briefpapier </t>
  </si>
  <si>
    <t>Briefpapier, volgpapier</t>
  </si>
  <si>
    <t xml:space="preserve">Huidig: FSC Mix 70% CU-COC-803380, voorkeur vergelijkbaar. Met strip. </t>
  </si>
  <si>
    <t xml:space="preserve">Adres naar behoefte </t>
  </si>
  <si>
    <t xml:space="preserve">Met strip. </t>
  </si>
  <si>
    <t>Met strip.</t>
  </si>
  <si>
    <t xml:space="preserve"> Bandbreedte:                                            € 100.000 - € 150.000</t>
  </si>
  <si>
    <t>Score Gunnings-criterium Prijs</t>
  </si>
  <si>
    <t xml:space="preserve">
De in kolom "Afwerking" zijn voorkeuren opgegeven aangaande de artikelen. Deze specificaties geven een indruk van de verwachte detailafwerking. Hieraan kunnen geen rechten worden ontleend en zijn ondergeschikt aan de uitgangspunten in eisen E-18, E-19, E-20 (Zie bijlage 2, PvE).
</t>
  </si>
  <si>
    <t>Prijsinvulformulier</t>
  </si>
  <si>
    <r>
      <t xml:space="preserve">Vul alle gele velden in </t>
    </r>
    <r>
      <rPr>
        <b/>
        <u/>
        <sz val="10"/>
        <color rgb="FFFF0000"/>
        <rFont val="Verdana"/>
        <family val="2"/>
      </rPr>
      <t>kolom Z</t>
    </r>
    <r>
      <rPr>
        <b/>
        <sz val="10"/>
        <color rgb="FFFF0000"/>
        <rFont val="Verdana"/>
        <family val="2"/>
      </rPr>
      <t xml:space="preserve"> in met de prijs voor de respectievelijke verpakkingseenheid       -------------------------------------------&gt;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</si>
</sst>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164" formatCode="#,##0_ ;[Red]\-#,##0\ "/>
    <numFmt numFmtId="165" formatCode="#,##0.00_ ;\-#,##0.00\ "/>
  </numFmts>
  <fonts count="24" x14ac:knownFonts="1">
    <font>
      <sz val="9"/>
      <color theme="1"/>
      <name val="Verdana"/>
      <family val="2"/>
    </font>
    <font>
      <sz val="9"/>
      <name val="Verdana"/>
      <family val="2"/>
    </font>
    <font>
      <sz val="10"/>
      <name val="Arial"/>
      <family val="2"/>
    </font>
    <font>
      <sz val="9"/>
      <color rgb="FF9C6500"/>
      <name val="Verdana"/>
      <family val="2"/>
    </font>
    <font>
      <sz val="9"/>
      <color theme="1"/>
      <name val="Verdana"/>
      <family val="2"/>
    </font>
    <font>
      <b/>
      <sz val="9"/>
      <name val="Verdana"/>
      <family val="2"/>
    </font>
    <font>
      <sz val="10"/>
      <name val="Verdana"/>
      <family val="2"/>
    </font>
    <font>
      <b/>
      <sz val="10"/>
      <name val="Verdana"/>
      <family val="2"/>
    </font>
    <font>
      <b/>
      <sz val="12"/>
      <color theme="0"/>
      <name val="Verdana"/>
      <family val="2"/>
    </font>
    <font>
      <b/>
      <sz val="7"/>
      <name val="Verdana"/>
      <family val="2"/>
    </font>
    <font>
      <sz val="10"/>
      <color rgb="FFFF0000"/>
      <name val="Verdana"/>
      <family val="2"/>
    </font>
    <font>
      <b/>
      <sz val="9"/>
      <color theme="1"/>
      <name val="Verdana"/>
      <family val="2"/>
    </font>
    <font>
      <b/>
      <sz val="11"/>
      <name val="Verdana"/>
      <family val="2"/>
    </font>
    <font>
      <b/>
      <sz val="12"/>
      <name val="Verdana"/>
      <family val="2"/>
    </font>
    <font>
      <sz val="11"/>
      <color theme="1"/>
      <name val="Verdana"/>
      <family val="2"/>
    </font>
    <font>
      <b/>
      <sz val="14"/>
      <name val="Verdana"/>
      <family val="2"/>
    </font>
    <font>
      <b/>
      <sz val="8"/>
      <name val="Verdana"/>
      <family val="2"/>
    </font>
    <font>
      <b/>
      <sz val="11"/>
      <color theme="1"/>
      <name val="Verdana"/>
      <family val="2"/>
    </font>
    <font>
      <b/>
      <sz val="7"/>
      <color theme="1"/>
      <name val="Verdana"/>
      <family val="2"/>
    </font>
    <font>
      <b/>
      <sz val="10"/>
      <color rgb="FFFF0000"/>
      <name val="Verdana"/>
      <family val="2"/>
    </font>
    <font>
      <b/>
      <u/>
      <sz val="10"/>
      <color rgb="FFFF0000"/>
      <name val="Verdana"/>
      <family val="2"/>
    </font>
    <font>
      <b/>
      <sz val="9"/>
      <color rgb="FFFF0000"/>
      <name val="Verdana"/>
      <family val="2"/>
    </font>
    <font>
      <sz val="12"/>
      <color theme="1"/>
      <name val="Verdana"/>
      <family val="2"/>
    </font>
    <font>
      <b/>
      <sz val="12"/>
      <color theme="1"/>
      <name val="Verdana"/>
      <family val="2"/>
    </font>
  </fonts>
  <fills count="11">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patternFill>
    </fill>
    <fill>
      <patternFill patternType="solid">
        <fgColor rgb="FF007BC7"/>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s>
  <borders count="22">
    <border>
      <left/>
      <right/>
      <top/>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style="thin">
        <color theme="1"/>
      </bottom>
      <diagonal/>
    </border>
    <border>
      <left/>
      <right/>
      <top style="thin">
        <color auto="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theme="1"/>
      </top>
      <bottom/>
      <diagonal/>
    </border>
    <border>
      <left style="thin">
        <color theme="0" tint="-0.24994659260841701"/>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theme="0" tint="-0.24994659260841701"/>
      </left>
      <right style="thin">
        <color theme="0" tint="-0.24994659260841701"/>
      </right>
      <top style="thin">
        <color rgb="FF007BC7"/>
      </top>
      <bottom style="thin">
        <color rgb="FF007BC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rgb="FF007BC7"/>
      </top>
      <bottom/>
      <diagonal/>
    </border>
    <border>
      <left/>
      <right style="medium">
        <color indexed="64"/>
      </right>
      <top/>
      <bottom/>
      <diagonal/>
    </border>
  </borders>
  <cellStyleXfs count="6">
    <xf numFmtId="0" fontId="0" fillId="0" borderId="0"/>
    <xf numFmtId="0" fontId="2" fillId="0" borderId="0"/>
    <xf numFmtId="0" fontId="3" fillId="2" borderId="0" applyNumberFormat="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cellStyleXfs>
  <cellXfs count="89">
    <xf numFmtId="0" fontId="0" fillId="0" borderId="0" xfId="0"/>
    <xf numFmtId="0" fontId="1" fillId="3" borderId="0" xfId="0" applyFont="1" applyFill="1" applyAlignment="1">
      <alignment horizontal="left" wrapText="1"/>
    </xf>
    <xf numFmtId="0" fontId="0" fillId="3" borderId="0" xfId="0" applyFill="1" applyAlignment="1">
      <alignment horizontal="left" wrapText="1"/>
    </xf>
    <xf numFmtId="0" fontId="5" fillId="3" borderId="0" xfId="0" applyFont="1" applyFill="1" applyAlignment="1">
      <alignment horizontal="center" vertical="center" wrapText="1"/>
    </xf>
    <xf numFmtId="0" fontId="0" fillId="3" borderId="0" xfId="0" applyFill="1" applyAlignment="1">
      <alignment horizontal="center" wrapText="1"/>
    </xf>
    <xf numFmtId="0" fontId="1" fillId="3" borderId="0" xfId="0" applyFont="1" applyFill="1" applyAlignment="1">
      <alignment horizontal="center" wrapText="1"/>
    </xf>
    <xf numFmtId="164" fontId="1" fillId="3" borderId="0" xfId="0" applyNumberFormat="1" applyFont="1" applyFill="1" applyAlignment="1">
      <alignment horizontal="left" wrapText="1"/>
    </xf>
    <xf numFmtId="0" fontId="9" fillId="3" borderId="0" xfId="0" applyFont="1" applyFill="1" applyAlignment="1">
      <alignment horizontal="center" vertical="center" wrapText="1"/>
    </xf>
    <xf numFmtId="0" fontId="6" fillId="3" borderId="0" xfId="2" applyFont="1" applyFill="1" applyBorder="1" applyAlignment="1">
      <alignment horizontal="left" vertical="top" wrapText="1"/>
    </xf>
    <xf numFmtId="0" fontId="6" fillId="3" borderId="0" xfId="2" applyFont="1" applyFill="1" applyBorder="1" applyAlignment="1">
      <alignment horizontal="center" vertical="top" wrapText="1"/>
    </xf>
    <xf numFmtId="164" fontId="6" fillId="3" borderId="0" xfId="2" applyNumberFormat="1" applyFont="1" applyFill="1" applyBorder="1" applyAlignment="1">
      <alignment horizontal="left" vertical="top" wrapText="1"/>
    </xf>
    <xf numFmtId="0" fontId="1" fillId="3" borderId="0" xfId="0" applyFont="1" applyFill="1" applyBorder="1" applyAlignment="1">
      <alignment horizontal="left" wrapText="1"/>
    </xf>
    <xf numFmtId="0" fontId="0" fillId="3" borderId="0" xfId="0" applyFill="1" applyBorder="1" applyAlignment="1">
      <alignment horizontal="left" wrapText="1"/>
    </xf>
    <xf numFmtId="0" fontId="9" fillId="6" borderId="5" xfId="0" applyFont="1" applyFill="1" applyBorder="1" applyAlignment="1">
      <alignment horizontal="center" vertical="center" wrapText="1"/>
    </xf>
    <xf numFmtId="0" fontId="6" fillId="3" borderId="13" xfId="4" applyNumberFormat="1" applyFont="1" applyFill="1" applyBorder="1" applyAlignment="1">
      <alignment horizontal="left" vertical="top" wrapText="1"/>
    </xf>
    <xf numFmtId="0" fontId="6" fillId="4" borderId="13" xfId="2" applyFont="1" applyFill="1" applyBorder="1" applyAlignment="1">
      <alignment horizontal="left" vertical="top" wrapText="1"/>
    </xf>
    <xf numFmtId="0" fontId="6" fillId="4" borderId="13" xfId="2" applyFont="1" applyFill="1" applyBorder="1" applyAlignment="1">
      <alignment horizontal="center" vertical="top" wrapText="1"/>
    </xf>
    <xf numFmtId="0" fontId="6" fillId="4" borderId="13" xfId="2" applyFont="1" applyFill="1" applyBorder="1" applyAlignment="1">
      <alignment horizontal="center" vertical="center" wrapText="1"/>
    </xf>
    <xf numFmtId="0" fontId="5" fillId="6" borderId="5" xfId="0" applyFont="1" applyFill="1" applyBorder="1" applyAlignment="1">
      <alignment horizontal="center" vertical="center" wrapText="1"/>
    </xf>
    <xf numFmtId="44" fontId="0" fillId="3" borderId="0" xfId="3" applyFont="1" applyFill="1" applyAlignment="1">
      <alignment horizontal="left" wrapText="1"/>
    </xf>
    <xf numFmtId="0" fontId="7" fillId="3" borderId="0" xfId="0" applyFont="1" applyFill="1" applyAlignment="1">
      <alignment horizontal="center" vertical="center" wrapText="1"/>
    </xf>
    <xf numFmtId="0" fontId="7" fillId="6" borderId="5" xfId="0" applyFont="1" applyFill="1" applyBorder="1" applyAlignment="1">
      <alignment horizontal="center" vertical="center"/>
    </xf>
    <xf numFmtId="0" fontId="7" fillId="6" borderId="5" xfId="0" applyFont="1" applyFill="1" applyBorder="1" applyAlignment="1">
      <alignment horizontal="center" vertical="center" wrapText="1"/>
    </xf>
    <xf numFmtId="0" fontId="6" fillId="0" borderId="13" xfId="2" applyFont="1" applyFill="1" applyBorder="1" applyAlignment="1">
      <alignment horizontal="left" vertical="top" wrapText="1"/>
    </xf>
    <xf numFmtId="0" fontId="10" fillId="6" borderId="0" xfId="0" applyFont="1" applyFill="1" applyAlignment="1">
      <alignment horizontal="left" vertical="center" wrapText="1"/>
    </xf>
    <xf numFmtId="0" fontId="1" fillId="3" borderId="0" xfId="0" applyFont="1" applyFill="1" applyAlignment="1">
      <alignment horizontal="left" vertical="center" wrapText="1"/>
    </xf>
    <xf numFmtId="0" fontId="7" fillId="3" borderId="0" xfId="0" applyFont="1" applyFill="1" applyBorder="1" applyAlignment="1">
      <alignment horizontal="center" vertical="center" textRotation="90" wrapText="1"/>
    </xf>
    <xf numFmtId="0" fontId="9" fillId="3" borderId="0" xfId="0" applyFont="1" applyFill="1" applyBorder="1" applyAlignment="1">
      <alignment horizontal="center" vertical="center" wrapText="1"/>
    </xf>
    <xf numFmtId="164" fontId="6" fillId="3" borderId="0" xfId="2" applyNumberFormat="1" applyFont="1" applyFill="1" applyBorder="1" applyAlignment="1">
      <alignment horizontal="right" vertical="top" wrapText="1"/>
    </xf>
    <xf numFmtId="0" fontId="9" fillId="3" borderId="17" xfId="0" applyFont="1" applyFill="1" applyBorder="1" applyAlignment="1">
      <alignment horizontal="center" vertical="center" wrapText="1"/>
    </xf>
    <xf numFmtId="0" fontId="9" fillId="3" borderId="11" xfId="0" applyFont="1" applyFill="1" applyBorder="1" applyAlignment="1">
      <alignment horizontal="center" vertical="center" wrapText="1"/>
    </xf>
    <xf numFmtId="49" fontId="11" fillId="6" borderId="15" xfId="0"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1" xfId="0" applyFont="1" applyFill="1" applyBorder="1" applyAlignment="1">
      <alignment horizontal="center" vertical="center" wrapText="1"/>
    </xf>
    <xf numFmtId="7" fontId="6" fillId="3" borderId="3" xfId="3" applyNumberFormat="1" applyFont="1" applyFill="1" applyBorder="1" applyAlignment="1">
      <alignment horizontal="center" vertical="center" wrapText="1"/>
    </xf>
    <xf numFmtId="0" fontId="16" fillId="6" borderId="15" xfId="0" applyFont="1" applyFill="1" applyBorder="1" applyAlignment="1">
      <alignment horizontal="center" vertical="center" wrapText="1"/>
    </xf>
    <xf numFmtId="7" fontId="7" fillId="3" borderId="14" xfId="3" applyNumberFormat="1" applyFont="1" applyFill="1" applyBorder="1" applyAlignment="1">
      <alignment horizontal="center" vertical="center" wrapText="1"/>
    </xf>
    <xf numFmtId="164" fontId="13" fillId="0" borderId="13" xfId="2" applyNumberFormat="1" applyFont="1" applyFill="1" applyBorder="1" applyAlignment="1">
      <alignment horizontal="right" vertical="center" wrapText="1"/>
    </xf>
    <xf numFmtId="0" fontId="21" fillId="7" borderId="14" xfId="0" applyFont="1" applyFill="1" applyBorder="1" applyAlignment="1">
      <alignment horizontal="center" vertical="center" wrapText="1"/>
    </xf>
    <xf numFmtId="44" fontId="6" fillId="3" borderId="3" xfId="3" applyFont="1" applyFill="1" applyBorder="1" applyAlignment="1">
      <alignment horizontal="left" vertical="center" wrapText="1"/>
    </xf>
    <xf numFmtId="9" fontId="5" fillId="3" borderId="17" xfId="5" applyFont="1" applyFill="1" applyBorder="1" applyAlignment="1">
      <alignment horizontal="center" vertical="center" wrapText="1"/>
    </xf>
    <xf numFmtId="44" fontId="6" fillId="3" borderId="17" xfId="3" applyFont="1" applyFill="1" applyBorder="1" applyAlignment="1">
      <alignment horizontal="left" vertical="center" wrapText="1"/>
    </xf>
    <xf numFmtId="44" fontId="6" fillId="7" borderId="14" xfId="3" applyFont="1" applyFill="1" applyBorder="1" applyAlignment="1" applyProtection="1">
      <alignment horizontal="left" vertical="center" wrapText="1"/>
      <protection locked="0"/>
    </xf>
    <xf numFmtId="0" fontId="11" fillId="3" borderId="0" xfId="0" applyFont="1" applyFill="1" applyBorder="1" applyAlignment="1">
      <alignment horizontal="center" vertical="center" wrapText="1"/>
    </xf>
    <xf numFmtId="165" fontId="15" fillId="10" borderId="19" xfId="0" applyNumberFormat="1" applyFont="1" applyFill="1" applyBorder="1" applyAlignment="1">
      <alignment horizontal="center" vertical="center" wrapText="1"/>
    </xf>
    <xf numFmtId="7" fontId="13" fillId="8" borderId="19" xfId="3" applyNumberFormat="1" applyFont="1" applyFill="1" applyBorder="1" applyAlignment="1">
      <alignment horizontal="center" vertical="center" wrapText="1"/>
    </xf>
    <xf numFmtId="0" fontId="7" fillId="6" borderId="5" xfId="0" applyFont="1" applyFill="1" applyBorder="1" applyAlignment="1">
      <alignment horizontal="center" vertical="center" wrapText="1"/>
    </xf>
    <xf numFmtId="0" fontId="1" fillId="3" borderId="0" xfId="0" applyFont="1" applyFill="1" applyBorder="1" applyAlignment="1">
      <alignment horizontal="left" wrapText="1"/>
    </xf>
    <xf numFmtId="0" fontId="0" fillId="3" borderId="0" xfId="0" applyFill="1" applyBorder="1" applyAlignment="1">
      <alignment horizontal="left" wrapText="1"/>
    </xf>
    <xf numFmtId="0" fontId="18" fillId="3" borderId="21" xfId="0" applyFont="1" applyFill="1" applyBorder="1" applyAlignment="1">
      <alignment horizontal="center" vertical="top" wrapText="1"/>
    </xf>
    <xf numFmtId="0" fontId="11" fillId="3" borderId="12" xfId="0" applyFont="1" applyFill="1" applyBorder="1" applyAlignment="1">
      <alignment horizontal="left" vertical="center" wrapText="1"/>
    </xf>
    <xf numFmtId="0" fontId="11" fillId="0" borderId="0" xfId="0" applyFont="1" applyBorder="1" applyAlignment="1">
      <alignment horizontal="left" vertical="center" wrapText="1"/>
    </xf>
    <xf numFmtId="9" fontId="13" fillId="7" borderId="14" xfId="5" applyFont="1" applyFill="1" applyBorder="1" applyAlignment="1">
      <alignment horizontal="center" vertical="center" wrapText="1"/>
    </xf>
    <xf numFmtId="0" fontId="13" fillId="3" borderId="0" xfId="0" applyFont="1" applyFill="1" applyBorder="1" applyAlignment="1">
      <alignment horizontal="center" vertical="center" wrapText="1"/>
    </xf>
    <xf numFmtId="0" fontId="1" fillId="3" borderId="3" xfId="0" applyFont="1" applyFill="1" applyBorder="1" applyAlignment="1">
      <alignment horizontal="center" wrapText="1"/>
    </xf>
    <xf numFmtId="9" fontId="13" fillId="8" borderId="14" xfId="5" applyFont="1" applyFill="1" applyBorder="1" applyAlignment="1">
      <alignment horizontal="center" vertical="center" wrapText="1"/>
    </xf>
    <xf numFmtId="0" fontId="13" fillId="3" borderId="10" xfId="0" applyFont="1" applyFill="1" applyBorder="1" applyAlignment="1">
      <alignment horizontal="center" vertical="center" wrapText="1"/>
    </xf>
    <xf numFmtId="0" fontId="23" fillId="9" borderId="14" xfId="0" applyFont="1" applyFill="1" applyBorder="1" applyAlignment="1">
      <alignment horizontal="center" vertical="top" wrapText="1"/>
    </xf>
    <xf numFmtId="0" fontId="1" fillId="3" borderId="11" xfId="0" applyFont="1" applyFill="1" applyBorder="1" applyAlignment="1">
      <alignment horizontal="left" wrapText="1"/>
    </xf>
    <xf numFmtId="164" fontId="1" fillId="6" borderId="0" xfId="0" applyNumberFormat="1" applyFont="1" applyFill="1" applyAlignment="1">
      <alignment horizontal="left" wrapText="1"/>
    </xf>
    <xf numFmtId="0" fontId="13" fillId="3" borderId="20" xfId="4" applyNumberFormat="1" applyFont="1" applyFill="1" applyBorder="1" applyAlignment="1">
      <alignment horizontal="left" vertical="top" wrapText="1"/>
    </xf>
    <xf numFmtId="0" fontId="22" fillId="0" borderId="20" xfId="0" applyFont="1" applyBorder="1" applyAlignment="1">
      <alignment horizontal="left" vertical="top" wrapText="1"/>
    </xf>
    <xf numFmtId="0" fontId="1" fillId="3" borderId="0" xfId="0" applyFont="1" applyFill="1" applyBorder="1" applyAlignment="1">
      <alignment horizontal="left" vertical="top" wrapText="1"/>
    </xf>
    <xf numFmtId="0" fontId="0" fillId="0" borderId="0" xfId="0" applyAlignment="1">
      <alignment horizontal="left" vertical="top" wrapText="1"/>
    </xf>
    <xf numFmtId="0" fontId="8" fillId="5" borderId="14" xfId="4" applyFont="1" applyFill="1" applyBorder="1" applyAlignment="1">
      <alignment horizontal="left" vertical="center" wrapText="1"/>
    </xf>
    <xf numFmtId="0" fontId="0" fillId="0" borderId="14" xfId="0" applyBorder="1" applyAlignment="1">
      <alignment horizontal="left" vertical="center" wrapText="1"/>
    </xf>
    <xf numFmtId="0" fontId="19" fillId="7" borderId="14" xfId="0" applyFont="1" applyFill="1" applyBorder="1" applyAlignment="1">
      <alignment horizontal="left" vertical="center" wrapText="1"/>
    </xf>
    <xf numFmtId="0" fontId="11" fillId="7" borderId="14" xfId="0" applyFont="1" applyFill="1" applyBorder="1" applyAlignment="1">
      <alignment horizontal="left" vertical="center" wrapText="1"/>
    </xf>
    <xf numFmtId="0" fontId="8" fillId="5" borderId="16" xfId="4" applyFont="1" applyFill="1" applyBorder="1" applyAlignment="1">
      <alignment horizontal="right" vertical="center" wrapText="1"/>
    </xf>
    <xf numFmtId="0" fontId="0" fillId="0" borderId="18" xfId="0" applyBorder="1" applyAlignment="1">
      <alignment horizontal="right" wrapText="1"/>
    </xf>
    <xf numFmtId="0" fontId="7" fillId="6" borderId="1" xfId="0" applyFont="1" applyFill="1" applyBorder="1" applyAlignment="1">
      <alignment horizontal="center" vertical="center" textRotation="90" wrapText="1"/>
    </xf>
    <xf numFmtId="0" fontId="7" fillId="6" borderId="5" xfId="0" applyFont="1" applyFill="1" applyBorder="1" applyAlignment="1">
      <alignment horizontal="center" vertical="center" textRotation="90" wrapText="1"/>
    </xf>
    <xf numFmtId="0" fontId="12"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164" fontId="12" fillId="3" borderId="0" xfId="2" applyNumberFormat="1" applyFont="1" applyFill="1" applyBorder="1" applyAlignment="1">
      <alignment horizontal="center" vertical="center" wrapText="1"/>
    </xf>
    <xf numFmtId="0" fontId="17" fillId="0" borderId="0" xfId="0" applyFont="1" applyBorder="1" applyAlignment="1">
      <alignment horizontal="center" vertical="center" wrapText="1"/>
    </xf>
    <xf numFmtId="0" fontId="7" fillId="6" borderId="9" xfId="0" applyFont="1" applyFill="1" applyBorder="1" applyAlignment="1">
      <alignment horizontal="center" vertical="center" textRotation="90" wrapText="1"/>
    </xf>
    <xf numFmtId="0" fontId="7" fillId="6" borderId="7" xfId="0" applyFont="1" applyFill="1" applyBorder="1" applyAlignment="1">
      <alignment horizontal="center" vertical="center" textRotation="90" wrapText="1"/>
    </xf>
    <xf numFmtId="0" fontId="7" fillId="6" borderId="6" xfId="0" applyFont="1" applyFill="1" applyBorder="1" applyAlignment="1">
      <alignment horizontal="center" vertical="center" textRotation="90" wrapText="1"/>
    </xf>
    <xf numFmtId="0" fontId="7" fillId="6" borderId="4" xfId="0" applyFont="1" applyFill="1" applyBorder="1" applyAlignment="1">
      <alignment horizontal="center" vertical="center" textRotation="90" wrapText="1"/>
    </xf>
    <xf numFmtId="0" fontId="7" fillId="6" borderId="1" xfId="0" applyFont="1" applyFill="1" applyBorder="1" applyAlignment="1">
      <alignment horizontal="center" vertical="center"/>
    </xf>
    <xf numFmtId="0" fontId="7" fillId="6" borderId="5" xfId="0" applyFont="1" applyFill="1" applyBorder="1" applyAlignment="1">
      <alignment horizontal="center" vertical="center"/>
    </xf>
    <xf numFmtId="0" fontId="8" fillId="5" borderId="18" xfId="0" applyFont="1" applyFill="1" applyBorder="1" applyAlignment="1">
      <alignment horizontal="center" vertical="center" wrapText="1"/>
    </xf>
    <xf numFmtId="0" fontId="0" fillId="0" borderId="18" xfId="0" applyBorder="1" applyAlignment="1">
      <alignment horizont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7" fillId="6" borderId="2" xfId="0" applyFont="1" applyFill="1" applyBorder="1" applyAlignment="1">
      <alignment horizontal="center" vertical="center" wrapText="1"/>
    </xf>
  </cellXfs>
  <cellStyles count="6">
    <cellStyle name="Neutraal" xfId="2" builtinId="28"/>
    <cellStyle name="Procent" xfId="5" builtinId="5"/>
    <cellStyle name="Standaard" xfId="0" builtinId="0"/>
    <cellStyle name="Standaard 2" xfId="1"/>
    <cellStyle name="Standaard 9" xfId="4"/>
    <cellStyle name="Valuta" xfId="3" builtinId="4"/>
  </cellStyles>
  <dxfs count="2">
    <dxf>
      <fill>
        <patternFill>
          <bgColor rgb="FFFFC000"/>
        </patternFill>
      </fill>
    </dxf>
    <dxf>
      <fill>
        <patternFill>
          <bgColor theme="4" tint="0.79998168889431442"/>
        </patternFill>
      </fill>
    </dxf>
  </dxfs>
  <tableStyles count="0" defaultTableStyle="TableStyleMedium2" defaultPivotStyle="PivotStyleLight16"/>
  <colors>
    <mruColors>
      <color rgb="FF007BC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56"/>
  <sheetViews>
    <sheetView tabSelected="1" zoomScaleNormal="100" workbookViewId="0">
      <pane xSplit="3" ySplit="9" topLeftCell="V10" activePane="bottomRight" state="frozenSplit"/>
      <selection pane="topRight" activeCell="O1" sqref="O1"/>
      <selection pane="bottomLeft" activeCell="A8" sqref="A8"/>
      <selection pane="bottomRight" activeCell="X55" sqref="X55"/>
    </sheetView>
  </sheetViews>
  <sheetFormatPr defaultColWidth="112" defaultRowHeight="11.4" x14ac:dyDescent="0.2"/>
  <cols>
    <col min="1" max="1" width="16.5" style="2" bestFit="1" customWidth="1"/>
    <col min="2" max="2" width="7.69921875" style="2" customWidth="1"/>
    <col min="3" max="4" width="19.59765625" style="2" customWidth="1"/>
    <col min="5" max="5" width="19.69921875" style="2" customWidth="1"/>
    <col min="6" max="6" width="6.69921875" style="4" customWidth="1"/>
    <col min="7" max="7" width="8.5" style="2" customWidth="1"/>
    <col min="8" max="8" width="10.19921875" style="2" customWidth="1"/>
    <col min="9" max="9" width="2.19921875" style="2" bestFit="1" customWidth="1"/>
    <col min="10" max="12" width="2.3984375" style="2" bestFit="1" customWidth="1"/>
    <col min="13" max="13" width="5.59765625" style="2" bestFit="1" customWidth="1"/>
    <col min="14" max="14" width="33.09765625" style="2" bestFit="1" customWidth="1"/>
    <col min="15" max="15" width="15" style="2" customWidth="1"/>
    <col min="16" max="16" width="55.3984375" style="2" customWidth="1"/>
    <col min="17" max="17" width="27.59765625" style="2" customWidth="1"/>
    <col min="18" max="18" width="8.3984375" style="2" customWidth="1"/>
    <col min="19" max="19" width="6.69921875" style="2" customWidth="1"/>
    <col min="20" max="20" width="8.69921875" style="2" customWidth="1"/>
    <col min="21" max="21" width="8.69921875" style="1" customWidth="1"/>
    <col min="22" max="22" width="4.09765625" style="1" bestFit="1" customWidth="1"/>
    <col min="23" max="23" width="6.09765625" style="1" customWidth="1"/>
    <col min="24" max="24" width="10.59765625" style="6" customWidth="1"/>
    <col min="25" max="25" width="1.19921875" style="6" customWidth="1"/>
    <col min="26" max="26" width="17.3984375" style="2" customWidth="1"/>
    <col min="27" max="27" width="1.19921875" style="2" customWidth="1"/>
    <col min="28" max="28" width="17.3984375" style="4" customWidth="1"/>
    <col min="29" max="29" width="0.69921875" style="2" customWidth="1"/>
    <col min="30" max="30" width="26.3984375" style="2" customWidth="1"/>
    <col min="31" max="136" width="35.59765625" style="2" customWidth="1"/>
    <col min="137" max="16384" width="112" style="2"/>
  </cols>
  <sheetData>
    <row r="2" spans="1:29" s="1" customFormat="1" ht="26.25" customHeight="1" x14ac:dyDescent="0.2">
      <c r="A2" s="65" t="s">
        <v>174</v>
      </c>
      <c r="B2" s="66"/>
      <c r="C2" s="66"/>
      <c r="D2" s="69"/>
      <c r="E2" s="70"/>
      <c r="F2" s="70"/>
      <c r="G2" s="70"/>
      <c r="H2" s="70"/>
      <c r="I2" s="70"/>
      <c r="J2" s="70"/>
      <c r="K2" s="70"/>
      <c r="L2" s="70"/>
      <c r="M2" s="70"/>
      <c r="N2" s="70"/>
      <c r="O2" s="70"/>
      <c r="P2" s="70"/>
      <c r="Q2" s="70"/>
      <c r="R2" s="70"/>
      <c r="S2" s="70"/>
      <c r="T2" s="70"/>
      <c r="U2" s="70"/>
      <c r="V2" s="70"/>
      <c r="W2" s="70"/>
      <c r="X2" s="70"/>
      <c r="Y2" s="70"/>
      <c r="Z2" s="83" t="s">
        <v>194</v>
      </c>
      <c r="AA2" s="84"/>
      <c r="AB2" s="84"/>
      <c r="AC2" s="59"/>
    </row>
    <row r="3" spans="1:29" s="1" customFormat="1" x14ac:dyDescent="0.2">
      <c r="F3" s="5"/>
      <c r="X3" s="6"/>
      <c r="Y3" s="6"/>
      <c r="Z3" s="49"/>
      <c r="AB3" s="5"/>
    </row>
    <row r="4" spans="1:29" s="25" customFormat="1" ht="37.5" customHeight="1" x14ac:dyDescent="0.2">
      <c r="A4" s="67" t="s">
        <v>195</v>
      </c>
      <c r="B4" s="68"/>
      <c r="C4" s="68"/>
      <c r="D4" s="24"/>
      <c r="E4" s="24"/>
      <c r="F4" s="24"/>
      <c r="G4" s="24"/>
      <c r="H4" s="24"/>
      <c r="I4" s="24"/>
      <c r="J4" s="24"/>
      <c r="K4" s="24"/>
      <c r="L4" s="24"/>
      <c r="M4" s="24"/>
      <c r="N4" s="24"/>
      <c r="O4" s="24"/>
      <c r="P4" s="24"/>
      <c r="Q4" s="24"/>
      <c r="R4" s="24"/>
      <c r="S4" s="24"/>
      <c r="T4" s="24"/>
      <c r="U4" s="24"/>
      <c r="V4" s="24"/>
      <c r="W4" s="24"/>
      <c r="X4" s="60"/>
      <c r="Y4" s="6"/>
      <c r="Z4" s="52"/>
      <c r="AA4" s="51"/>
      <c r="AB4" s="39" t="s">
        <v>175</v>
      </c>
    </row>
    <row r="5" spans="1:29" s="1" customFormat="1" x14ac:dyDescent="0.2">
      <c r="F5" s="5"/>
      <c r="X5" s="6"/>
      <c r="Y5" s="6"/>
      <c r="Z5" s="48"/>
      <c r="AA5" s="11"/>
      <c r="AB5" s="55"/>
    </row>
    <row r="6" spans="1:29" s="3" customFormat="1" ht="17.25" customHeight="1" x14ac:dyDescent="0.2">
      <c r="A6" s="81" t="s">
        <v>0</v>
      </c>
      <c r="B6" s="71" t="s">
        <v>128</v>
      </c>
      <c r="C6" s="85" t="s">
        <v>39</v>
      </c>
      <c r="D6" s="71" t="s">
        <v>38</v>
      </c>
      <c r="E6" s="85" t="s">
        <v>3</v>
      </c>
      <c r="F6" s="71" t="s">
        <v>122</v>
      </c>
      <c r="G6" s="71" t="s">
        <v>48</v>
      </c>
      <c r="H6" s="85" t="s">
        <v>123</v>
      </c>
      <c r="I6" s="88" t="s">
        <v>40</v>
      </c>
      <c r="J6" s="88"/>
      <c r="K6" s="88"/>
      <c r="L6" s="88"/>
      <c r="M6" s="88"/>
      <c r="N6" s="85" t="s">
        <v>1</v>
      </c>
      <c r="O6" s="85" t="s">
        <v>2</v>
      </c>
      <c r="P6" s="85" t="s">
        <v>176</v>
      </c>
      <c r="Q6" s="85" t="s">
        <v>178</v>
      </c>
      <c r="R6" s="71" t="s">
        <v>125</v>
      </c>
      <c r="S6" s="71" t="s">
        <v>126</v>
      </c>
      <c r="T6" s="71" t="s">
        <v>64</v>
      </c>
      <c r="U6" s="71" t="s">
        <v>41</v>
      </c>
      <c r="V6" s="77" t="s">
        <v>4</v>
      </c>
      <c r="W6" s="78"/>
      <c r="X6" s="71" t="s">
        <v>127</v>
      </c>
      <c r="Y6" s="26"/>
      <c r="Z6" s="57"/>
      <c r="AA6" s="54"/>
      <c r="AB6" s="57"/>
    </row>
    <row r="7" spans="1:29" s="3" customFormat="1" ht="32.4" customHeight="1" x14ac:dyDescent="0.2">
      <c r="A7" s="82"/>
      <c r="B7" s="72"/>
      <c r="C7" s="86"/>
      <c r="D7" s="72"/>
      <c r="E7" s="86"/>
      <c r="F7" s="72"/>
      <c r="G7" s="72"/>
      <c r="H7" s="86"/>
      <c r="I7" s="87">
        <v>1</v>
      </c>
      <c r="J7" s="87">
        <v>2</v>
      </c>
      <c r="K7" s="87">
        <v>3</v>
      </c>
      <c r="L7" s="87">
        <v>4</v>
      </c>
      <c r="M7" s="87" t="s">
        <v>124</v>
      </c>
      <c r="N7" s="86"/>
      <c r="O7" s="86"/>
      <c r="P7" s="86"/>
      <c r="Q7" s="86"/>
      <c r="R7" s="72"/>
      <c r="S7" s="72"/>
      <c r="T7" s="72"/>
      <c r="U7" s="72"/>
      <c r="V7" s="79"/>
      <c r="W7" s="80"/>
      <c r="X7" s="72"/>
      <c r="Y7" s="26"/>
      <c r="Z7" s="53" t="s">
        <v>170</v>
      </c>
      <c r="AA7" s="41"/>
      <c r="AB7" s="56" t="s">
        <v>169</v>
      </c>
    </row>
    <row r="8" spans="1:29" s="20" customFormat="1" ht="30.6" x14ac:dyDescent="0.2">
      <c r="A8" s="82"/>
      <c r="B8" s="72"/>
      <c r="C8" s="86"/>
      <c r="D8" s="72"/>
      <c r="E8" s="13"/>
      <c r="F8" s="72"/>
      <c r="G8" s="72"/>
      <c r="H8" s="86"/>
      <c r="I8" s="86"/>
      <c r="J8" s="86"/>
      <c r="K8" s="86"/>
      <c r="L8" s="86"/>
      <c r="M8" s="86"/>
      <c r="N8" s="86"/>
      <c r="O8" s="86"/>
      <c r="P8" s="86"/>
      <c r="Q8" s="86"/>
      <c r="R8" s="72"/>
      <c r="S8" s="72"/>
      <c r="T8" s="72"/>
      <c r="U8" s="72"/>
      <c r="V8" s="79"/>
      <c r="W8" s="80"/>
      <c r="X8" s="72"/>
      <c r="Y8" s="26"/>
      <c r="Z8" s="31" t="s">
        <v>171</v>
      </c>
      <c r="AA8" s="32"/>
      <c r="AB8" s="36" t="s">
        <v>172</v>
      </c>
    </row>
    <row r="9" spans="1:29" s="7" customFormat="1" ht="12.6" x14ac:dyDescent="0.2">
      <c r="A9" s="21"/>
      <c r="B9" s="21"/>
      <c r="C9" s="22"/>
      <c r="D9" s="13"/>
      <c r="E9" s="13"/>
      <c r="F9" s="13"/>
      <c r="G9" s="13"/>
      <c r="H9" s="13"/>
      <c r="I9" s="18"/>
      <c r="J9" s="18"/>
      <c r="K9" s="18"/>
      <c r="L9" s="18"/>
      <c r="M9" s="18"/>
      <c r="N9" s="22"/>
      <c r="O9" s="22"/>
      <c r="P9" s="22"/>
      <c r="Q9" s="47"/>
      <c r="R9" s="13"/>
      <c r="S9" s="13"/>
      <c r="T9" s="13"/>
      <c r="U9" s="13"/>
      <c r="V9" s="13"/>
      <c r="W9" s="13"/>
      <c r="X9" s="13"/>
      <c r="Y9" s="27"/>
      <c r="Z9" s="33"/>
      <c r="AA9" s="29"/>
      <c r="AB9" s="34"/>
      <c r="AC9" s="30"/>
    </row>
    <row r="10" spans="1:29" ht="31.5" customHeight="1" x14ac:dyDescent="0.2">
      <c r="A10" s="14" t="s">
        <v>5</v>
      </c>
      <c r="B10" s="14" t="s">
        <v>129</v>
      </c>
      <c r="C10" s="23" t="s">
        <v>5</v>
      </c>
      <c r="D10" s="15">
        <v>80</v>
      </c>
      <c r="E10" s="15" t="s">
        <v>56</v>
      </c>
      <c r="F10" s="16" t="s">
        <v>63</v>
      </c>
      <c r="G10" s="15" t="s">
        <v>19</v>
      </c>
      <c r="H10" s="15" t="s">
        <v>49</v>
      </c>
      <c r="I10" s="17" t="s">
        <v>98</v>
      </c>
      <c r="J10" s="17" t="s">
        <v>6</v>
      </c>
      <c r="K10" s="17" t="s">
        <v>6</v>
      </c>
      <c r="L10" s="17" t="s">
        <v>6</v>
      </c>
      <c r="M10" s="17" t="s">
        <v>6</v>
      </c>
      <c r="N10" s="15" t="s">
        <v>7</v>
      </c>
      <c r="O10" s="15"/>
      <c r="P10" s="15" t="s">
        <v>90</v>
      </c>
      <c r="Q10" s="15"/>
      <c r="R10" s="15" t="s">
        <v>63</v>
      </c>
      <c r="S10" s="15" t="s">
        <v>79</v>
      </c>
      <c r="T10" s="15" t="s">
        <v>9</v>
      </c>
      <c r="U10" s="23" t="s">
        <v>85</v>
      </c>
      <c r="V10" s="23">
        <v>500</v>
      </c>
      <c r="W10" s="23" t="s">
        <v>35</v>
      </c>
      <c r="X10" s="38">
        <v>1</v>
      </c>
      <c r="Y10" s="28"/>
      <c r="Z10" s="43"/>
      <c r="AA10" s="42"/>
      <c r="AB10" s="37">
        <f t="shared" ref="AB10:AB51" si="0">Z10*X10</f>
        <v>0</v>
      </c>
    </row>
    <row r="11" spans="1:29" ht="31.5" customHeight="1" x14ac:dyDescent="0.2">
      <c r="A11" s="14" t="s">
        <v>5</v>
      </c>
      <c r="B11" s="14" t="s">
        <v>165</v>
      </c>
      <c r="C11" s="23" t="s">
        <v>5</v>
      </c>
      <c r="D11" s="15">
        <v>80</v>
      </c>
      <c r="E11" s="15" t="s">
        <v>56</v>
      </c>
      <c r="F11" s="16" t="s">
        <v>63</v>
      </c>
      <c r="G11" s="15" t="s">
        <v>19</v>
      </c>
      <c r="H11" s="15" t="s">
        <v>49</v>
      </c>
      <c r="I11" s="17" t="s">
        <v>6</v>
      </c>
      <c r="J11" s="17" t="s">
        <v>98</v>
      </c>
      <c r="K11" s="17" t="s">
        <v>6</v>
      </c>
      <c r="L11" s="17" t="s">
        <v>6</v>
      </c>
      <c r="M11" s="17" t="s">
        <v>6</v>
      </c>
      <c r="N11" s="15" t="s">
        <v>7</v>
      </c>
      <c r="O11" s="15"/>
      <c r="P11" s="15" t="s">
        <v>90</v>
      </c>
      <c r="Q11" s="15"/>
      <c r="R11" s="15" t="s">
        <v>63</v>
      </c>
      <c r="S11" s="15" t="s">
        <v>79</v>
      </c>
      <c r="T11" s="15" t="s">
        <v>17</v>
      </c>
      <c r="U11" s="23" t="s">
        <v>85</v>
      </c>
      <c r="V11" s="23">
        <v>500</v>
      </c>
      <c r="W11" s="23" t="s">
        <v>35</v>
      </c>
      <c r="X11" s="38">
        <v>6</v>
      </c>
      <c r="Y11" s="28"/>
      <c r="Z11" s="43"/>
      <c r="AA11" s="42"/>
      <c r="AB11" s="37">
        <f t="shared" si="0"/>
        <v>0</v>
      </c>
    </row>
    <row r="12" spans="1:29" ht="31.5" customHeight="1" x14ac:dyDescent="0.2">
      <c r="A12" s="14" t="s">
        <v>5</v>
      </c>
      <c r="B12" s="14" t="s">
        <v>151</v>
      </c>
      <c r="C12" s="23" t="s">
        <v>59</v>
      </c>
      <c r="D12" s="15">
        <v>80</v>
      </c>
      <c r="E12" s="15" t="s">
        <v>37</v>
      </c>
      <c r="F12" s="16" t="s">
        <v>63</v>
      </c>
      <c r="G12" s="15" t="s">
        <v>19</v>
      </c>
      <c r="H12" s="15" t="s">
        <v>49</v>
      </c>
      <c r="I12" s="17" t="s">
        <v>6</v>
      </c>
      <c r="J12" s="17" t="s">
        <v>98</v>
      </c>
      <c r="K12" s="17" t="s">
        <v>6</v>
      </c>
      <c r="L12" s="17" t="s">
        <v>6</v>
      </c>
      <c r="M12" s="17" t="s">
        <v>6</v>
      </c>
      <c r="N12" s="15"/>
      <c r="O12" s="15"/>
      <c r="P12" s="15" t="s">
        <v>76</v>
      </c>
      <c r="Q12" s="15"/>
      <c r="R12" s="15" t="s">
        <v>63</v>
      </c>
      <c r="S12" s="15" t="s">
        <v>79</v>
      </c>
      <c r="T12" s="15" t="s">
        <v>8</v>
      </c>
      <c r="U12" s="23" t="s">
        <v>85</v>
      </c>
      <c r="V12" s="23">
        <v>500</v>
      </c>
      <c r="W12" s="23" t="s">
        <v>35</v>
      </c>
      <c r="X12" s="38">
        <v>400</v>
      </c>
      <c r="Y12" s="28"/>
      <c r="Z12" s="43"/>
      <c r="AA12" s="42"/>
      <c r="AB12" s="37">
        <f t="shared" si="0"/>
        <v>0</v>
      </c>
    </row>
    <row r="13" spans="1:29" ht="31.5" customHeight="1" x14ac:dyDescent="0.2">
      <c r="A13" s="14" t="s">
        <v>5</v>
      </c>
      <c r="B13" s="14" t="s">
        <v>150</v>
      </c>
      <c r="C13" s="23" t="s">
        <v>185</v>
      </c>
      <c r="D13" s="15">
        <v>100</v>
      </c>
      <c r="E13" s="15" t="s">
        <v>36</v>
      </c>
      <c r="F13" s="16" t="s">
        <v>63</v>
      </c>
      <c r="G13" s="15" t="s">
        <v>19</v>
      </c>
      <c r="H13" s="15" t="s">
        <v>49</v>
      </c>
      <c r="I13" s="17" t="s">
        <v>98</v>
      </c>
      <c r="J13" s="17" t="s">
        <v>6</v>
      </c>
      <c r="K13" s="17" t="s">
        <v>6</v>
      </c>
      <c r="L13" s="17" t="s">
        <v>6</v>
      </c>
      <c r="M13" s="17" t="s">
        <v>6</v>
      </c>
      <c r="N13" s="15"/>
      <c r="O13" s="15" t="s">
        <v>96</v>
      </c>
      <c r="P13" s="15" t="s">
        <v>75</v>
      </c>
      <c r="Q13" s="15"/>
      <c r="R13" s="15" t="s">
        <v>63</v>
      </c>
      <c r="S13" s="15" t="s">
        <v>79</v>
      </c>
      <c r="T13" s="15" t="s">
        <v>8</v>
      </c>
      <c r="U13" s="23" t="s">
        <v>85</v>
      </c>
      <c r="V13" s="23">
        <v>500</v>
      </c>
      <c r="W13" s="23" t="s">
        <v>35</v>
      </c>
      <c r="X13" s="38">
        <v>30</v>
      </c>
      <c r="Y13" s="28"/>
      <c r="Z13" s="43"/>
      <c r="AA13" s="42"/>
      <c r="AB13" s="37">
        <f t="shared" si="0"/>
        <v>0</v>
      </c>
    </row>
    <row r="14" spans="1:29" ht="31.5" customHeight="1" x14ac:dyDescent="0.2">
      <c r="A14" s="14" t="s">
        <v>5</v>
      </c>
      <c r="B14" s="14" t="s">
        <v>152</v>
      </c>
      <c r="C14" s="23" t="s">
        <v>186</v>
      </c>
      <c r="D14" s="15">
        <v>100</v>
      </c>
      <c r="E14" s="15" t="s">
        <v>36</v>
      </c>
      <c r="F14" s="16" t="s">
        <v>63</v>
      </c>
      <c r="G14" s="15" t="s">
        <v>19</v>
      </c>
      <c r="H14" s="15" t="s">
        <v>49</v>
      </c>
      <c r="I14" s="17" t="s">
        <v>98</v>
      </c>
      <c r="J14" s="17" t="s">
        <v>6</v>
      </c>
      <c r="K14" s="17" t="s">
        <v>6</v>
      </c>
      <c r="L14" s="17" t="s">
        <v>6</v>
      </c>
      <c r="M14" s="17" t="s">
        <v>6</v>
      </c>
      <c r="N14" s="15"/>
      <c r="O14" s="15" t="s">
        <v>96</v>
      </c>
      <c r="P14" s="15" t="s">
        <v>75</v>
      </c>
      <c r="Q14" s="15"/>
      <c r="R14" s="15" t="s">
        <v>63</v>
      </c>
      <c r="S14" s="15" t="s">
        <v>79</v>
      </c>
      <c r="T14" s="15" t="s">
        <v>8</v>
      </c>
      <c r="U14" s="23" t="s">
        <v>85</v>
      </c>
      <c r="V14" s="23">
        <v>500</v>
      </c>
      <c r="W14" s="23" t="s">
        <v>35</v>
      </c>
      <c r="X14" s="38">
        <v>20</v>
      </c>
      <c r="Y14" s="28"/>
      <c r="Z14" s="43"/>
      <c r="AA14" s="42"/>
      <c r="AB14" s="37">
        <f t="shared" si="0"/>
        <v>0</v>
      </c>
    </row>
    <row r="15" spans="1:29" ht="31.5" customHeight="1" x14ac:dyDescent="0.2">
      <c r="A15" s="14" t="s">
        <v>11</v>
      </c>
      <c r="B15" s="14" t="s">
        <v>166</v>
      </c>
      <c r="C15" s="23" t="s">
        <v>83</v>
      </c>
      <c r="D15" s="15">
        <v>250</v>
      </c>
      <c r="E15" s="15" t="s">
        <v>82</v>
      </c>
      <c r="F15" s="16" t="s">
        <v>63</v>
      </c>
      <c r="G15" s="15"/>
      <c r="H15" s="15" t="s">
        <v>50</v>
      </c>
      <c r="I15" s="17" t="s">
        <v>6</v>
      </c>
      <c r="J15" s="17" t="s">
        <v>6</v>
      </c>
      <c r="K15" s="17" t="s">
        <v>6</v>
      </c>
      <c r="L15" s="17" t="s">
        <v>98</v>
      </c>
      <c r="M15" s="17" t="s">
        <v>6</v>
      </c>
      <c r="N15" s="15" t="s">
        <v>10</v>
      </c>
      <c r="O15" s="15"/>
      <c r="P15" s="15" t="s">
        <v>84</v>
      </c>
      <c r="Q15" s="15"/>
      <c r="R15" s="15" t="s">
        <v>63</v>
      </c>
      <c r="S15" s="15" t="s">
        <v>79</v>
      </c>
      <c r="T15" s="15" t="s">
        <v>9</v>
      </c>
      <c r="U15" s="23" t="s">
        <v>87</v>
      </c>
      <c r="V15" s="23">
        <v>50</v>
      </c>
      <c r="W15" s="23" t="s">
        <v>34</v>
      </c>
      <c r="X15" s="38">
        <v>100</v>
      </c>
      <c r="Y15" s="28"/>
      <c r="Z15" s="43"/>
      <c r="AA15" s="42"/>
      <c r="AB15" s="37">
        <f t="shared" si="0"/>
        <v>0</v>
      </c>
    </row>
    <row r="16" spans="1:29" ht="31.5" customHeight="1" x14ac:dyDescent="0.2">
      <c r="A16" s="14" t="s">
        <v>14</v>
      </c>
      <c r="B16" s="14" t="s">
        <v>154</v>
      </c>
      <c r="C16" s="23" t="s">
        <v>60</v>
      </c>
      <c r="D16" s="15">
        <v>120</v>
      </c>
      <c r="E16" s="15" t="s">
        <v>37</v>
      </c>
      <c r="F16" s="16" t="s">
        <v>9</v>
      </c>
      <c r="G16" s="15" t="s">
        <v>53</v>
      </c>
      <c r="H16" s="15" t="s">
        <v>55</v>
      </c>
      <c r="I16" s="17" t="s">
        <v>6</v>
      </c>
      <c r="J16" s="17" t="s">
        <v>6</v>
      </c>
      <c r="K16" s="17" t="s">
        <v>98</v>
      </c>
      <c r="L16" s="17" t="s">
        <v>6</v>
      </c>
      <c r="M16" s="17" t="s">
        <v>6</v>
      </c>
      <c r="N16" s="15" t="s">
        <v>65</v>
      </c>
      <c r="O16" s="15" t="s">
        <v>74</v>
      </c>
      <c r="P16" s="15" t="s">
        <v>66</v>
      </c>
      <c r="Q16" s="15"/>
      <c r="R16" s="15" t="s">
        <v>9</v>
      </c>
      <c r="S16" s="15" t="s">
        <v>9</v>
      </c>
      <c r="T16" s="15"/>
      <c r="U16" s="23" t="s">
        <v>86</v>
      </c>
      <c r="V16" s="23">
        <v>500</v>
      </c>
      <c r="W16" s="23" t="s">
        <v>34</v>
      </c>
      <c r="X16" s="38">
        <v>260</v>
      </c>
      <c r="Y16" s="28"/>
      <c r="Z16" s="43"/>
      <c r="AA16" s="42"/>
      <c r="AB16" s="37">
        <f t="shared" si="0"/>
        <v>0</v>
      </c>
    </row>
    <row r="17" spans="1:28" ht="31.5" customHeight="1" x14ac:dyDescent="0.2">
      <c r="A17" s="14" t="s">
        <v>14</v>
      </c>
      <c r="B17" s="14" t="s">
        <v>155</v>
      </c>
      <c r="C17" s="23" t="s">
        <v>60</v>
      </c>
      <c r="D17" s="15">
        <v>120</v>
      </c>
      <c r="E17" s="15" t="s">
        <v>37</v>
      </c>
      <c r="F17" s="16" t="s">
        <v>9</v>
      </c>
      <c r="G17" s="15" t="s">
        <v>54</v>
      </c>
      <c r="H17" s="15" t="s">
        <v>95</v>
      </c>
      <c r="I17" s="17" t="s">
        <v>6</v>
      </c>
      <c r="J17" s="17" t="s">
        <v>6</v>
      </c>
      <c r="K17" s="17" t="s">
        <v>98</v>
      </c>
      <c r="L17" s="17" t="s">
        <v>6</v>
      </c>
      <c r="M17" s="17" t="s">
        <v>6</v>
      </c>
      <c r="N17" s="15" t="s">
        <v>65</v>
      </c>
      <c r="O17" s="15" t="s">
        <v>74</v>
      </c>
      <c r="P17" s="15" t="s">
        <v>66</v>
      </c>
      <c r="Q17" s="15"/>
      <c r="R17" s="15" t="s">
        <v>9</v>
      </c>
      <c r="S17" s="15" t="s">
        <v>9</v>
      </c>
      <c r="T17" s="15"/>
      <c r="U17" s="23" t="s">
        <v>86</v>
      </c>
      <c r="V17" s="23">
        <v>250</v>
      </c>
      <c r="W17" s="23" t="s">
        <v>34</v>
      </c>
      <c r="X17" s="38">
        <v>260</v>
      </c>
      <c r="Y17" s="28"/>
      <c r="Z17" s="43"/>
      <c r="AA17" s="42"/>
      <c r="AB17" s="37">
        <f t="shared" si="0"/>
        <v>0</v>
      </c>
    </row>
    <row r="18" spans="1:28" ht="31.5" customHeight="1" x14ac:dyDescent="0.2">
      <c r="A18" s="14" t="s">
        <v>14</v>
      </c>
      <c r="B18" s="14" t="s">
        <v>156</v>
      </c>
      <c r="C18" s="23" t="s">
        <v>60</v>
      </c>
      <c r="D18" s="15">
        <v>120</v>
      </c>
      <c r="E18" s="15" t="s">
        <v>37</v>
      </c>
      <c r="F18" s="16" t="s">
        <v>8</v>
      </c>
      <c r="G18" s="15" t="s">
        <v>54</v>
      </c>
      <c r="H18" s="15" t="s">
        <v>95</v>
      </c>
      <c r="I18" s="17" t="s">
        <v>6</v>
      </c>
      <c r="J18" s="17" t="s">
        <v>6</v>
      </c>
      <c r="K18" s="17" t="s">
        <v>98</v>
      </c>
      <c r="L18" s="17" t="s">
        <v>6</v>
      </c>
      <c r="M18" s="17" t="s">
        <v>6</v>
      </c>
      <c r="N18" s="15" t="s">
        <v>65</v>
      </c>
      <c r="O18" s="15" t="s">
        <v>74</v>
      </c>
      <c r="P18" s="15" t="s">
        <v>66</v>
      </c>
      <c r="Q18" s="15"/>
      <c r="R18" s="15" t="s">
        <v>9</v>
      </c>
      <c r="S18" s="15" t="s">
        <v>9</v>
      </c>
      <c r="T18" s="15"/>
      <c r="U18" s="23" t="s">
        <v>86</v>
      </c>
      <c r="V18" s="23">
        <v>250</v>
      </c>
      <c r="W18" s="23" t="s">
        <v>34</v>
      </c>
      <c r="X18" s="38">
        <v>48</v>
      </c>
      <c r="Y18" s="28"/>
      <c r="Z18" s="43"/>
      <c r="AA18" s="42"/>
      <c r="AB18" s="37">
        <f t="shared" si="0"/>
        <v>0</v>
      </c>
    </row>
    <row r="19" spans="1:28" ht="31.5" customHeight="1" x14ac:dyDescent="0.2">
      <c r="A19" s="14" t="s">
        <v>14</v>
      </c>
      <c r="B19" s="14" t="s">
        <v>153</v>
      </c>
      <c r="C19" s="23" t="s">
        <v>60</v>
      </c>
      <c r="D19" s="15">
        <v>120</v>
      </c>
      <c r="E19" s="15" t="s">
        <v>37</v>
      </c>
      <c r="F19" s="16"/>
      <c r="G19" s="15" t="s">
        <v>53</v>
      </c>
      <c r="H19" s="15" t="s">
        <v>55</v>
      </c>
      <c r="I19" s="17" t="s">
        <v>6</v>
      </c>
      <c r="J19" s="17" t="s">
        <v>6</v>
      </c>
      <c r="K19" s="17" t="s">
        <v>98</v>
      </c>
      <c r="L19" s="17" t="s">
        <v>6</v>
      </c>
      <c r="M19" s="17" t="s">
        <v>6</v>
      </c>
      <c r="N19" s="15" t="s">
        <v>65</v>
      </c>
      <c r="O19" s="15" t="s">
        <v>74</v>
      </c>
      <c r="P19" s="15" t="s">
        <v>66</v>
      </c>
      <c r="Q19" s="15"/>
      <c r="R19" s="15" t="s">
        <v>9</v>
      </c>
      <c r="S19" s="15" t="s">
        <v>9</v>
      </c>
      <c r="T19" s="15"/>
      <c r="U19" s="23" t="s">
        <v>86</v>
      </c>
      <c r="V19" s="23">
        <v>500</v>
      </c>
      <c r="W19" s="23" t="s">
        <v>34</v>
      </c>
      <c r="X19" s="38">
        <v>12</v>
      </c>
      <c r="Y19" s="28"/>
      <c r="Z19" s="43"/>
      <c r="AA19" s="42"/>
      <c r="AB19" s="37">
        <f t="shared" si="0"/>
        <v>0</v>
      </c>
    </row>
    <row r="20" spans="1:28" ht="31.5" customHeight="1" x14ac:dyDescent="0.2">
      <c r="A20" s="14" t="s">
        <v>14</v>
      </c>
      <c r="B20" s="14" t="s">
        <v>167</v>
      </c>
      <c r="C20" s="23" t="s">
        <v>60</v>
      </c>
      <c r="D20" s="15">
        <v>80</v>
      </c>
      <c r="E20" s="15" t="s">
        <v>32</v>
      </c>
      <c r="F20" s="16" t="s">
        <v>9</v>
      </c>
      <c r="G20" s="15" t="s">
        <v>53</v>
      </c>
      <c r="H20" s="15" t="s">
        <v>51</v>
      </c>
      <c r="I20" s="17" t="s">
        <v>6</v>
      </c>
      <c r="J20" s="17" t="s">
        <v>98</v>
      </c>
      <c r="K20" s="17" t="s">
        <v>6</v>
      </c>
      <c r="L20" s="17" t="s">
        <v>6</v>
      </c>
      <c r="M20" s="17" t="s">
        <v>6</v>
      </c>
      <c r="N20" s="15" t="s">
        <v>89</v>
      </c>
      <c r="O20" s="15"/>
      <c r="P20" s="15" t="s">
        <v>67</v>
      </c>
      <c r="Q20" s="15"/>
      <c r="R20" s="15" t="s">
        <v>9</v>
      </c>
      <c r="S20" s="15" t="s">
        <v>9</v>
      </c>
      <c r="T20" s="15" t="s">
        <v>9</v>
      </c>
      <c r="U20" s="23" t="s">
        <v>86</v>
      </c>
      <c r="V20" s="23">
        <v>250</v>
      </c>
      <c r="W20" s="23" t="s">
        <v>34</v>
      </c>
      <c r="X20" s="38">
        <v>6</v>
      </c>
      <c r="Y20" s="28"/>
      <c r="Z20" s="43"/>
      <c r="AA20" s="42"/>
      <c r="AB20" s="37">
        <f t="shared" si="0"/>
        <v>0</v>
      </c>
    </row>
    <row r="21" spans="1:28" ht="31.5" customHeight="1" x14ac:dyDescent="0.2">
      <c r="A21" s="14" t="s">
        <v>14</v>
      </c>
      <c r="B21" s="14" t="s">
        <v>168</v>
      </c>
      <c r="C21" s="23" t="s">
        <v>60</v>
      </c>
      <c r="D21" s="15">
        <v>120</v>
      </c>
      <c r="E21" s="15" t="s">
        <v>32</v>
      </c>
      <c r="F21" s="16" t="s">
        <v>9</v>
      </c>
      <c r="G21" s="15" t="s">
        <v>54</v>
      </c>
      <c r="H21" s="15" t="s">
        <v>95</v>
      </c>
      <c r="I21" s="17" t="s">
        <v>6</v>
      </c>
      <c r="J21" s="17" t="s">
        <v>98</v>
      </c>
      <c r="K21" s="17" t="s">
        <v>6</v>
      </c>
      <c r="L21" s="17" t="s">
        <v>6</v>
      </c>
      <c r="M21" s="17" t="s">
        <v>6</v>
      </c>
      <c r="N21" s="15" t="s">
        <v>89</v>
      </c>
      <c r="O21" s="15"/>
      <c r="P21" s="15" t="s">
        <v>91</v>
      </c>
      <c r="Q21" s="15"/>
      <c r="R21" s="15" t="s">
        <v>9</v>
      </c>
      <c r="S21" s="15" t="s">
        <v>9</v>
      </c>
      <c r="T21" s="15" t="s">
        <v>9</v>
      </c>
      <c r="U21" s="23" t="s">
        <v>86</v>
      </c>
      <c r="V21" s="23">
        <v>500</v>
      </c>
      <c r="W21" s="23" t="s">
        <v>34</v>
      </c>
      <c r="X21" s="38">
        <v>2</v>
      </c>
      <c r="Y21" s="28"/>
      <c r="Z21" s="43"/>
      <c r="AA21" s="42"/>
      <c r="AB21" s="37">
        <f t="shared" si="0"/>
        <v>0</v>
      </c>
    </row>
    <row r="22" spans="1:28" ht="31.5" customHeight="1" x14ac:dyDescent="0.2">
      <c r="A22" s="14" t="s">
        <v>14</v>
      </c>
      <c r="B22" s="14" t="s">
        <v>157</v>
      </c>
      <c r="C22" s="23" t="s">
        <v>61</v>
      </c>
      <c r="D22" s="15">
        <v>120</v>
      </c>
      <c r="E22" s="15" t="s">
        <v>37</v>
      </c>
      <c r="F22" s="16" t="s">
        <v>63</v>
      </c>
      <c r="G22" s="15"/>
      <c r="H22" s="15" t="s">
        <v>94</v>
      </c>
      <c r="I22" s="17" t="s">
        <v>6</v>
      </c>
      <c r="J22" s="17" t="s">
        <v>6</v>
      </c>
      <c r="K22" s="17" t="s">
        <v>98</v>
      </c>
      <c r="L22" s="17" t="s">
        <v>6</v>
      </c>
      <c r="M22" s="17" t="s">
        <v>6</v>
      </c>
      <c r="N22" s="15" t="s">
        <v>65</v>
      </c>
      <c r="O22" s="15" t="s">
        <v>57</v>
      </c>
      <c r="P22" s="15" t="s">
        <v>66</v>
      </c>
      <c r="Q22" s="15"/>
      <c r="R22" s="15" t="s">
        <v>9</v>
      </c>
      <c r="S22" s="15" t="s">
        <v>9</v>
      </c>
      <c r="T22" s="15" t="s">
        <v>8</v>
      </c>
      <c r="U22" s="23" t="s">
        <v>86</v>
      </c>
      <c r="V22" s="23">
        <v>125</v>
      </c>
      <c r="W22" s="23" t="s">
        <v>34</v>
      </c>
      <c r="X22" s="38">
        <v>104</v>
      </c>
      <c r="Y22" s="28"/>
      <c r="Z22" s="43"/>
      <c r="AA22" s="42"/>
      <c r="AB22" s="37">
        <f t="shared" si="0"/>
        <v>0</v>
      </c>
    </row>
    <row r="23" spans="1:28" ht="31.5" customHeight="1" x14ac:dyDescent="0.2">
      <c r="A23" s="14" t="s">
        <v>14</v>
      </c>
      <c r="B23" s="14" t="s">
        <v>158</v>
      </c>
      <c r="C23" s="23" t="s">
        <v>44</v>
      </c>
      <c r="D23" s="15">
        <v>150</v>
      </c>
      <c r="E23" s="15" t="s">
        <v>6</v>
      </c>
      <c r="F23" s="16" t="s">
        <v>63</v>
      </c>
      <c r="G23" s="15"/>
      <c r="H23" s="15" t="s">
        <v>52</v>
      </c>
      <c r="I23" s="17" t="s">
        <v>6</v>
      </c>
      <c r="J23" s="17" t="s">
        <v>98</v>
      </c>
      <c r="K23" s="17" t="s">
        <v>6</v>
      </c>
      <c r="L23" s="17" t="s">
        <v>6</v>
      </c>
      <c r="M23" s="17" t="s">
        <v>6</v>
      </c>
      <c r="N23" s="15" t="s">
        <v>58</v>
      </c>
      <c r="O23" s="15"/>
      <c r="P23" s="15" t="s">
        <v>68</v>
      </c>
      <c r="Q23" s="15"/>
      <c r="R23" s="15" t="s">
        <v>8</v>
      </c>
      <c r="S23" s="15" t="s">
        <v>8</v>
      </c>
      <c r="T23" s="15" t="s">
        <v>8</v>
      </c>
      <c r="U23" s="23" t="s">
        <v>86</v>
      </c>
      <c r="V23" s="23">
        <v>1</v>
      </c>
      <c r="W23" s="23" t="s">
        <v>34</v>
      </c>
      <c r="X23" s="38">
        <v>5000</v>
      </c>
      <c r="Y23" s="28"/>
      <c r="Z23" s="43"/>
      <c r="AA23" s="42"/>
      <c r="AB23" s="37">
        <f t="shared" si="0"/>
        <v>0</v>
      </c>
    </row>
    <row r="24" spans="1:28" ht="31.5" customHeight="1" x14ac:dyDescent="0.2">
      <c r="A24" s="14" t="s">
        <v>14</v>
      </c>
      <c r="B24" s="14" t="s">
        <v>159</v>
      </c>
      <c r="C24" s="23" t="s">
        <v>43</v>
      </c>
      <c r="D24" s="15">
        <v>150</v>
      </c>
      <c r="E24" s="15" t="s">
        <v>6</v>
      </c>
      <c r="F24" s="16" t="s">
        <v>63</v>
      </c>
      <c r="G24" s="15"/>
      <c r="H24" s="15" t="s">
        <v>52</v>
      </c>
      <c r="I24" s="17" t="s">
        <v>6</v>
      </c>
      <c r="J24" s="17" t="s">
        <v>6</v>
      </c>
      <c r="K24" s="17" t="s">
        <v>6</v>
      </c>
      <c r="L24" s="17" t="s">
        <v>6</v>
      </c>
      <c r="M24" s="17" t="s">
        <v>98</v>
      </c>
      <c r="N24" s="15" t="s">
        <v>69</v>
      </c>
      <c r="O24" s="15"/>
      <c r="P24" s="15"/>
      <c r="Q24" s="15"/>
      <c r="R24" s="15" t="s">
        <v>8</v>
      </c>
      <c r="S24" s="15" t="s">
        <v>8</v>
      </c>
      <c r="T24" s="15" t="s">
        <v>8</v>
      </c>
      <c r="U24" s="23" t="s">
        <v>86</v>
      </c>
      <c r="V24" s="23">
        <v>1</v>
      </c>
      <c r="W24" s="23" t="s">
        <v>34</v>
      </c>
      <c r="X24" s="38">
        <v>5000</v>
      </c>
      <c r="Y24" s="28"/>
      <c r="Z24" s="43"/>
      <c r="AA24" s="42"/>
      <c r="AB24" s="37">
        <f t="shared" si="0"/>
        <v>0</v>
      </c>
    </row>
    <row r="25" spans="1:28" ht="31.5" customHeight="1" x14ac:dyDescent="0.2">
      <c r="A25" s="14" t="s">
        <v>14</v>
      </c>
      <c r="B25" s="14" t="s">
        <v>160</v>
      </c>
      <c r="C25" s="23" t="s">
        <v>45</v>
      </c>
      <c r="D25" s="15">
        <v>150</v>
      </c>
      <c r="E25" s="15" t="s">
        <v>6</v>
      </c>
      <c r="F25" s="16" t="s">
        <v>63</v>
      </c>
      <c r="G25" s="15"/>
      <c r="H25" s="15" t="s">
        <v>52</v>
      </c>
      <c r="I25" s="17" t="s">
        <v>6</v>
      </c>
      <c r="J25" s="17" t="s">
        <v>6</v>
      </c>
      <c r="K25" s="17" t="s">
        <v>6</v>
      </c>
      <c r="L25" s="17" t="s">
        <v>6</v>
      </c>
      <c r="M25" s="17" t="s">
        <v>98</v>
      </c>
      <c r="N25" s="15" t="s">
        <v>69</v>
      </c>
      <c r="O25" s="15"/>
      <c r="P25" s="15"/>
      <c r="Q25" s="15"/>
      <c r="R25" s="15" t="s">
        <v>8</v>
      </c>
      <c r="S25" s="15" t="s">
        <v>8</v>
      </c>
      <c r="T25" s="15" t="s">
        <v>8</v>
      </c>
      <c r="U25" s="23" t="s">
        <v>86</v>
      </c>
      <c r="V25" s="23">
        <v>1</v>
      </c>
      <c r="W25" s="23" t="s">
        <v>34</v>
      </c>
      <c r="X25" s="38">
        <v>5000</v>
      </c>
      <c r="Y25" s="28"/>
      <c r="Z25" s="43"/>
      <c r="AA25" s="42"/>
      <c r="AB25" s="37">
        <f t="shared" si="0"/>
        <v>0</v>
      </c>
    </row>
    <row r="26" spans="1:28" ht="31.5" customHeight="1" x14ac:dyDescent="0.2">
      <c r="A26" s="14" t="s">
        <v>14</v>
      </c>
      <c r="B26" s="14" t="s">
        <v>133</v>
      </c>
      <c r="C26" s="23" t="s">
        <v>60</v>
      </c>
      <c r="D26" s="15">
        <v>120</v>
      </c>
      <c r="E26" s="15" t="s">
        <v>32</v>
      </c>
      <c r="F26" s="16" t="s">
        <v>8</v>
      </c>
      <c r="G26" s="15" t="s">
        <v>54</v>
      </c>
      <c r="H26" s="15" t="s">
        <v>95</v>
      </c>
      <c r="I26" s="17" t="s">
        <v>98</v>
      </c>
      <c r="J26" s="17" t="s">
        <v>6</v>
      </c>
      <c r="K26" s="17" t="s">
        <v>6</v>
      </c>
      <c r="L26" s="17" t="s">
        <v>6</v>
      </c>
      <c r="M26" s="17" t="s">
        <v>6</v>
      </c>
      <c r="N26" s="15" t="s">
        <v>10</v>
      </c>
      <c r="O26" s="15" t="s">
        <v>15</v>
      </c>
      <c r="P26" s="15" t="s">
        <v>16</v>
      </c>
      <c r="Q26" s="15"/>
      <c r="R26" s="15" t="s">
        <v>8</v>
      </c>
      <c r="S26" s="15" t="s">
        <v>8</v>
      </c>
      <c r="T26" s="15" t="s">
        <v>9</v>
      </c>
      <c r="U26" s="23" t="s">
        <v>86</v>
      </c>
      <c r="V26" s="23">
        <v>250</v>
      </c>
      <c r="W26" s="23" t="s">
        <v>34</v>
      </c>
      <c r="X26" s="38">
        <v>5</v>
      </c>
      <c r="Y26" s="28"/>
      <c r="Z26" s="43"/>
      <c r="AA26" s="42"/>
      <c r="AB26" s="37">
        <f t="shared" si="0"/>
        <v>0</v>
      </c>
    </row>
    <row r="27" spans="1:28" ht="31.5" customHeight="1" x14ac:dyDescent="0.2">
      <c r="A27" s="14" t="s">
        <v>14</v>
      </c>
      <c r="B27" s="14" t="s">
        <v>134</v>
      </c>
      <c r="C27" s="23" t="s">
        <v>60</v>
      </c>
      <c r="D27" s="15">
        <v>120</v>
      </c>
      <c r="E27" s="15" t="s">
        <v>32</v>
      </c>
      <c r="F27" s="16" t="s">
        <v>9</v>
      </c>
      <c r="G27" s="15" t="s">
        <v>54</v>
      </c>
      <c r="H27" s="15" t="s">
        <v>95</v>
      </c>
      <c r="I27" s="17" t="s">
        <v>98</v>
      </c>
      <c r="J27" s="17" t="s">
        <v>6</v>
      </c>
      <c r="K27" s="17" t="s">
        <v>6</v>
      </c>
      <c r="L27" s="17" t="s">
        <v>6</v>
      </c>
      <c r="M27" s="17" t="s">
        <v>6</v>
      </c>
      <c r="N27" s="15" t="s">
        <v>10</v>
      </c>
      <c r="O27" s="15" t="s">
        <v>15</v>
      </c>
      <c r="P27" s="15" t="s">
        <v>16</v>
      </c>
      <c r="Q27" s="15"/>
      <c r="R27" s="15" t="s">
        <v>8</v>
      </c>
      <c r="S27" s="15" t="s">
        <v>8</v>
      </c>
      <c r="T27" s="15" t="s">
        <v>9</v>
      </c>
      <c r="U27" s="23" t="s">
        <v>86</v>
      </c>
      <c r="V27" s="23">
        <v>250</v>
      </c>
      <c r="W27" s="23" t="s">
        <v>34</v>
      </c>
      <c r="X27" s="38">
        <v>5</v>
      </c>
      <c r="Y27" s="28"/>
      <c r="Z27" s="43"/>
      <c r="AA27" s="42"/>
      <c r="AB27" s="37">
        <f t="shared" si="0"/>
        <v>0</v>
      </c>
    </row>
    <row r="28" spans="1:28" ht="31.5" customHeight="1" x14ac:dyDescent="0.2">
      <c r="A28" s="14" t="s">
        <v>14</v>
      </c>
      <c r="B28" s="14" t="s">
        <v>54</v>
      </c>
      <c r="C28" s="23" t="s">
        <v>60</v>
      </c>
      <c r="D28" s="15">
        <v>80</v>
      </c>
      <c r="E28" s="15" t="s">
        <v>32</v>
      </c>
      <c r="F28" s="16" t="s">
        <v>8</v>
      </c>
      <c r="G28" s="15" t="s">
        <v>53</v>
      </c>
      <c r="H28" s="15" t="s">
        <v>51</v>
      </c>
      <c r="I28" s="17" t="s">
        <v>98</v>
      </c>
      <c r="J28" s="17" t="s">
        <v>6</v>
      </c>
      <c r="K28" s="17" t="s">
        <v>6</v>
      </c>
      <c r="L28" s="17" t="s">
        <v>6</v>
      </c>
      <c r="M28" s="17" t="s">
        <v>6</v>
      </c>
      <c r="N28" s="15" t="s">
        <v>10</v>
      </c>
      <c r="O28" s="15" t="s">
        <v>15</v>
      </c>
      <c r="P28" s="15" t="s">
        <v>18</v>
      </c>
      <c r="Q28" s="15"/>
      <c r="R28" s="15" t="s">
        <v>8</v>
      </c>
      <c r="S28" s="15" t="s">
        <v>8</v>
      </c>
      <c r="T28" s="15" t="s">
        <v>9</v>
      </c>
      <c r="U28" s="23" t="s">
        <v>86</v>
      </c>
      <c r="V28" s="23">
        <v>500</v>
      </c>
      <c r="W28" s="23" t="s">
        <v>34</v>
      </c>
      <c r="X28" s="38">
        <v>3</v>
      </c>
      <c r="Y28" s="28"/>
      <c r="Z28" s="43"/>
      <c r="AA28" s="42"/>
      <c r="AB28" s="37">
        <f t="shared" si="0"/>
        <v>0</v>
      </c>
    </row>
    <row r="29" spans="1:28" ht="31.5" customHeight="1" x14ac:dyDescent="0.2">
      <c r="A29" s="14" t="s">
        <v>14</v>
      </c>
      <c r="B29" s="14" t="s">
        <v>53</v>
      </c>
      <c r="C29" s="23" t="s">
        <v>60</v>
      </c>
      <c r="D29" s="15">
        <v>80</v>
      </c>
      <c r="E29" s="15" t="s">
        <v>32</v>
      </c>
      <c r="F29" s="16" t="s">
        <v>9</v>
      </c>
      <c r="G29" s="15" t="s">
        <v>53</v>
      </c>
      <c r="H29" s="15" t="s">
        <v>51</v>
      </c>
      <c r="I29" s="17" t="s">
        <v>98</v>
      </c>
      <c r="J29" s="17" t="s">
        <v>6</v>
      </c>
      <c r="K29" s="17" t="s">
        <v>6</v>
      </c>
      <c r="L29" s="17" t="s">
        <v>6</v>
      </c>
      <c r="M29" s="17" t="s">
        <v>6</v>
      </c>
      <c r="N29" s="15" t="s">
        <v>10</v>
      </c>
      <c r="O29" s="15" t="s">
        <v>15</v>
      </c>
      <c r="P29" s="15" t="s">
        <v>18</v>
      </c>
      <c r="Q29" s="15"/>
      <c r="R29" s="15" t="s">
        <v>8</v>
      </c>
      <c r="S29" s="15" t="s">
        <v>8</v>
      </c>
      <c r="T29" s="15" t="s">
        <v>9</v>
      </c>
      <c r="U29" s="23" t="s">
        <v>86</v>
      </c>
      <c r="V29" s="23">
        <v>500</v>
      </c>
      <c r="W29" s="23" t="s">
        <v>34</v>
      </c>
      <c r="X29" s="38">
        <v>3</v>
      </c>
      <c r="Y29" s="28"/>
      <c r="Z29" s="43"/>
      <c r="AA29" s="42"/>
      <c r="AB29" s="37">
        <f t="shared" si="0"/>
        <v>0</v>
      </c>
    </row>
    <row r="30" spans="1:28" ht="31.5" customHeight="1" x14ac:dyDescent="0.2">
      <c r="A30" s="14" t="s">
        <v>14</v>
      </c>
      <c r="B30" s="14" t="s">
        <v>161</v>
      </c>
      <c r="C30" s="23" t="s">
        <v>60</v>
      </c>
      <c r="D30" s="15">
        <v>120</v>
      </c>
      <c r="E30" s="15" t="s">
        <v>32</v>
      </c>
      <c r="F30" s="16" t="s">
        <v>9</v>
      </c>
      <c r="G30" s="15" t="s">
        <v>54</v>
      </c>
      <c r="H30" s="15" t="s">
        <v>95</v>
      </c>
      <c r="I30" s="17" t="s">
        <v>6</v>
      </c>
      <c r="J30" s="17" t="s">
        <v>6</v>
      </c>
      <c r="K30" s="17" t="s">
        <v>6</v>
      </c>
      <c r="L30" s="17" t="s">
        <v>98</v>
      </c>
      <c r="M30" s="17" t="s">
        <v>6</v>
      </c>
      <c r="N30" s="15" t="s">
        <v>7</v>
      </c>
      <c r="O30" s="15"/>
      <c r="P30" s="15" t="s">
        <v>93</v>
      </c>
      <c r="Q30" s="15"/>
      <c r="R30" s="15" t="s">
        <v>9</v>
      </c>
      <c r="S30" s="15" t="s">
        <v>9</v>
      </c>
      <c r="T30" s="15" t="s">
        <v>9</v>
      </c>
      <c r="U30" s="23" t="s">
        <v>86</v>
      </c>
      <c r="V30" s="23">
        <v>250</v>
      </c>
      <c r="W30" s="23" t="s">
        <v>34</v>
      </c>
      <c r="X30" s="38">
        <v>10</v>
      </c>
      <c r="Y30" s="28"/>
      <c r="Z30" s="43"/>
      <c r="AA30" s="42"/>
      <c r="AB30" s="37">
        <f t="shared" si="0"/>
        <v>0</v>
      </c>
    </row>
    <row r="31" spans="1:28" ht="31.5" customHeight="1" x14ac:dyDescent="0.2">
      <c r="A31" s="14" t="s">
        <v>14</v>
      </c>
      <c r="B31" s="14" t="s">
        <v>132</v>
      </c>
      <c r="C31" s="23" t="s">
        <v>60</v>
      </c>
      <c r="D31" s="15">
        <v>120</v>
      </c>
      <c r="E31" s="15" t="s">
        <v>32</v>
      </c>
      <c r="F31" s="16" t="s">
        <v>8</v>
      </c>
      <c r="G31" s="15" t="s">
        <v>54</v>
      </c>
      <c r="H31" s="15" t="s">
        <v>95</v>
      </c>
      <c r="I31" s="17" t="s">
        <v>6</v>
      </c>
      <c r="J31" s="17" t="s">
        <v>6</v>
      </c>
      <c r="K31" s="17" t="s">
        <v>6</v>
      </c>
      <c r="L31" s="17" t="s">
        <v>98</v>
      </c>
      <c r="M31" s="17" t="s">
        <v>6</v>
      </c>
      <c r="N31" s="15" t="s">
        <v>7</v>
      </c>
      <c r="O31" s="15"/>
      <c r="P31" s="15" t="s">
        <v>42</v>
      </c>
      <c r="Q31" s="15"/>
      <c r="R31" s="15" t="s">
        <v>9</v>
      </c>
      <c r="S31" s="15" t="s">
        <v>9</v>
      </c>
      <c r="T31" s="15" t="s">
        <v>9</v>
      </c>
      <c r="U31" s="23" t="s">
        <v>86</v>
      </c>
      <c r="V31" s="23">
        <v>250</v>
      </c>
      <c r="W31" s="23" t="s">
        <v>34</v>
      </c>
      <c r="X31" s="38">
        <v>10</v>
      </c>
      <c r="Y31" s="28"/>
      <c r="Z31" s="43"/>
      <c r="AA31" s="42"/>
      <c r="AB31" s="37">
        <f t="shared" si="0"/>
        <v>0</v>
      </c>
    </row>
    <row r="32" spans="1:28" ht="31.5" customHeight="1" x14ac:dyDescent="0.2">
      <c r="A32" s="14" t="s">
        <v>14</v>
      </c>
      <c r="B32" s="14" t="s">
        <v>164</v>
      </c>
      <c r="C32" s="23" t="s">
        <v>77</v>
      </c>
      <c r="D32" s="15">
        <v>120</v>
      </c>
      <c r="E32" s="15" t="s">
        <v>32</v>
      </c>
      <c r="F32" s="16" t="s">
        <v>8</v>
      </c>
      <c r="G32" s="15" t="s">
        <v>54</v>
      </c>
      <c r="H32" s="15" t="s">
        <v>95</v>
      </c>
      <c r="I32" s="17" t="s">
        <v>6</v>
      </c>
      <c r="J32" s="17" t="s">
        <v>6</v>
      </c>
      <c r="K32" s="17" t="s">
        <v>6</v>
      </c>
      <c r="L32" s="17" t="s">
        <v>98</v>
      </c>
      <c r="M32" s="17" t="s">
        <v>6</v>
      </c>
      <c r="N32" s="15" t="s">
        <v>7</v>
      </c>
      <c r="O32" s="15"/>
      <c r="P32" s="15" t="s">
        <v>42</v>
      </c>
      <c r="Q32" s="15"/>
      <c r="R32" s="15" t="s">
        <v>8</v>
      </c>
      <c r="S32" s="15" t="s">
        <v>8</v>
      </c>
      <c r="T32" s="15" t="s">
        <v>9</v>
      </c>
      <c r="U32" s="23" t="s">
        <v>86</v>
      </c>
      <c r="V32" s="23">
        <v>250</v>
      </c>
      <c r="W32" s="23" t="s">
        <v>34</v>
      </c>
      <c r="X32" s="38">
        <v>10</v>
      </c>
      <c r="Y32" s="28"/>
      <c r="Z32" s="43"/>
      <c r="AA32" s="42"/>
      <c r="AB32" s="37">
        <f t="shared" si="0"/>
        <v>0</v>
      </c>
    </row>
    <row r="33" spans="1:28" ht="31.5" customHeight="1" x14ac:dyDescent="0.2">
      <c r="A33" s="14" t="s">
        <v>14</v>
      </c>
      <c r="B33" s="14" t="s">
        <v>162</v>
      </c>
      <c r="C33" s="23" t="s">
        <v>60</v>
      </c>
      <c r="D33" s="15">
        <v>80</v>
      </c>
      <c r="E33" s="15" t="s">
        <v>32</v>
      </c>
      <c r="F33" s="16" t="s">
        <v>9</v>
      </c>
      <c r="G33" s="15" t="s">
        <v>53</v>
      </c>
      <c r="H33" s="15" t="s">
        <v>55</v>
      </c>
      <c r="I33" s="17" t="s">
        <v>6</v>
      </c>
      <c r="J33" s="17" t="s">
        <v>6</v>
      </c>
      <c r="K33" s="17" t="s">
        <v>6</v>
      </c>
      <c r="L33" s="17" t="s">
        <v>98</v>
      </c>
      <c r="M33" s="17" t="s">
        <v>6</v>
      </c>
      <c r="N33" s="15" t="s">
        <v>7</v>
      </c>
      <c r="O33" s="15"/>
      <c r="P33" s="15" t="s">
        <v>70</v>
      </c>
      <c r="Q33" s="15"/>
      <c r="R33" s="15" t="s">
        <v>9</v>
      </c>
      <c r="S33" s="15" t="s">
        <v>9</v>
      </c>
      <c r="T33" s="15" t="s">
        <v>9</v>
      </c>
      <c r="U33" s="23" t="s">
        <v>86</v>
      </c>
      <c r="V33" s="23">
        <v>500</v>
      </c>
      <c r="W33" s="23" t="s">
        <v>34</v>
      </c>
      <c r="X33" s="38">
        <v>10</v>
      </c>
      <c r="Y33" s="28"/>
      <c r="Z33" s="43"/>
      <c r="AA33" s="42"/>
      <c r="AB33" s="37">
        <f t="shared" si="0"/>
        <v>0</v>
      </c>
    </row>
    <row r="34" spans="1:28" ht="31.5" customHeight="1" x14ac:dyDescent="0.2">
      <c r="A34" s="14" t="s">
        <v>14</v>
      </c>
      <c r="B34" s="14" t="s">
        <v>163</v>
      </c>
      <c r="C34" s="23" t="s">
        <v>60</v>
      </c>
      <c r="D34" s="15">
        <v>80</v>
      </c>
      <c r="E34" s="15" t="s">
        <v>32</v>
      </c>
      <c r="F34" s="16" t="s">
        <v>8</v>
      </c>
      <c r="G34" s="15" t="s">
        <v>53</v>
      </c>
      <c r="H34" s="15" t="s">
        <v>55</v>
      </c>
      <c r="I34" s="17" t="s">
        <v>6</v>
      </c>
      <c r="J34" s="17" t="s">
        <v>6</v>
      </c>
      <c r="K34" s="17" t="s">
        <v>6</v>
      </c>
      <c r="L34" s="17" t="s">
        <v>98</v>
      </c>
      <c r="M34" s="17" t="s">
        <v>6</v>
      </c>
      <c r="N34" s="15" t="s">
        <v>7</v>
      </c>
      <c r="O34" s="15"/>
      <c r="P34" s="15" t="s">
        <v>42</v>
      </c>
      <c r="Q34" s="15"/>
      <c r="R34" s="15" t="s">
        <v>9</v>
      </c>
      <c r="S34" s="15" t="s">
        <v>9</v>
      </c>
      <c r="T34" s="15" t="s">
        <v>9</v>
      </c>
      <c r="U34" s="23" t="s">
        <v>86</v>
      </c>
      <c r="V34" s="23">
        <v>500</v>
      </c>
      <c r="W34" s="23" t="s">
        <v>34</v>
      </c>
      <c r="X34" s="38">
        <v>20</v>
      </c>
      <c r="Y34" s="28"/>
      <c r="Z34" s="43"/>
      <c r="AA34" s="42"/>
      <c r="AB34" s="37">
        <f t="shared" si="0"/>
        <v>0</v>
      </c>
    </row>
    <row r="35" spans="1:28" ht="31.5" customHeight="1" x14ac:dyDescent="0.2">
      <c r="A35" s="14" t="s">
        <v>14</v>
      </c>
      <c r="B35" s="14" t="s">
        <v>130</v>
      </c>
      <c r="C35" s="23" t="s">
        <v>77</v>
      </c>
      <c r="D35" s="15">
        <v>80</v>
      </c>
      <c r="E35" s="15" t="s">
        <v>32</v>
      </c>
      <c r="F35" s="16" t="s">
        <v>8</v>
      </c>
      <c r="G35" s="15" t="s">
        <v>53</v>
      </c>
      <c r="H35" s="15" t="s">
        <v>55</v>
      </c>
      <c r="I35" s="17" t="s">
        <v>6</v>
      </c>
      <c r="J35" s="17" t="s">
        <v>6</v>
      </c>
      <c r="K35" s="17" t="s">
        <v>6</v>
      </c>
      <c r="L35" s="17" t="s">
        <v>98</v>
      </c>
      <c r="M35" s="17" t="s">
        <v>6</v>
      </c>
      <c r="N35" s="15" t="s">
        <v>7</v>
      </c>
      <c r="O35" s="15"/>
      <c r="P35" s="15" t="s">
        <v>42</v>
      </c>
      <c r="Q35" s="15"/>
      <c r="R35" s="15" t="s">
        <v>8</v>
      </c>
      <c r="S35" s="15" t="s">
        <v>8</v>
      </c>
      <c r="T35" s="15" t="s">
        <v>9</v>
      </c>
      <c r="U35" s="23" t="s">
        <v>86</v>
      </c>
      <c r="V35" s="23">
        <v>500</v>
      </c>
      <c r="W35" s="23" t="s">
        <v>34</v>
      </c>
      <c r="X35" s="38">
        <v>1</v>
      </c>
      <c r="Y35" s="28"/>
      <c r="Z35" s="43"/>
      <c r="AA35" s="42"/>
      <c r="AB35" s="37">
        <f t="shared" si="0"/>
        <v>0</v>
      </c>
    </row>
    <row r="36" spans="1:28" ht="31.5" customHeight="1" x14ac:dyDescent="0.2">
      <c r="A36" s="14" t="s">
        <v>11</v>
      </c>
      <c r="B36" s="14" t="s">
        <v>135</v>
      </c>
      <c r="C36" s="23" t="s">
        <v>80</v>
      </c>
      <c r="D36" s="15" t="s">
        <v>13</v>
      </c>
      <c r="E36" s="15" t="s">
        <v>81</v>
      </c>
      <c r="F36" s="16" t="s">
        <v>63</v>
      </c>
      <c r="G36" s="15"/>
      <c r="H36" s="15" t="s">
        <v>46</v>
      </c>
      <c r="I36" s="17" t="s">
        <v>6</v>
      </c>
      <c r="J36" s="17" t="s">
        <v>98</v>
      </c>
      <c r="K36" s="17" t="s">
        <v>6</v>
      </c>
      <c r="L36" s="17" t="s">
        <v>6</v>
      </c>
      <c r="M36" s="17" t="s">
        <v>6</v>
      </c>
      <c r="N36" s="15" t="s">
        <v>7</v>
      </c>
      <c r="O36" s="15"/>
      <c r="P36" s="15" t="s">
        <v>92</v>
      </c>
      <c r="Q36" s="15"/>
      <c r="R36" s="15" t="s">
        <v>63</v>
      </c>
      <c r="S36" s="15" t="s">
        <v>79</v>
      </c>
      <c r="T36" s="15" t="s">
        <v>9</v>
      </c>
      <c r="U36" s="23" t="s">
        <v>97</v>
      </c>
      <c r="V36" s="23">
        <v>100</v>
      </c>
      <c r="W36" s="23" t="s">
        <v>35</v>
      </c>
      <c r="X36" s="38">
        <v>1</v>
      </c>
      <c r="Y36" s="28"/>
      <c r="Z36" s="43"/>
      <c r="AA36" s="42"/>
      <c r="AB36" s="37">
        <f t="shared" si="0"/>
        <v>0</v>
      </c>
    </row>
    <row r="37" spans="1:28" ht="31.5" customHeight="1" x14ac:dyDescent="0.2">
      <c r="A37" s="14" t="s">
        <v>11</v>
      </c>
      <c r="B37" s="14" t="s">
        <v>131</v>
      </c>
      <c r="C37" s="23" t="s">
        <v>12</v>
      </c>
      <c r="D37" s="15">
        <v>300</v>
      </c>
      <c r="E37" s="15" t="s">
        <v>33</v>
      </c>
      <c r="F37" s="16" t="s">
        <v>63</v>
      </c>
      <c r="G37" s="15"/>
      <c r="H37" s="15" t="s">
        <v>47</v>
      </c>
      <c r="I37" s="17" t="s">
        <v>6</v>
      </c>
      <c r="J37" s="17" t="s">
        <v>6</v>
      </c>
      <c r="K37" s="17" t="s">
        <v>6</v>
      </c>
      <c r="L37" s="17" t="s">
        <v>6</v>
      </c>
      <c r="M37" s="17" t="s">
        <v>98</v>
      </c>
      <c r="N37" s="15" t="s">
        <v>73</v>
      </c>
      <c r="O37" s="15" t="s">
        <v>72</v>
      </c>
      <c r="P37" s="15" t="s">
        <v>71</v>
      </c>
      <c r="Q37" s="15"/>
      <c r="R37" s="15" t="s">
        <v>63</v>
      </c>
      <c r="S37" s="15" t="s">
        <v>79</v>
      </c>
      <c r="T37" s="15" t="s">
        <v>8</v>
      </c>
      <c r="U37" s="23" t="s">
        <v>85</v>
      </c>
      <c r="V37" s="23">
        <v>1</v>
      </c>
      <c r="W37" s="23" t="s">
        <v>88</v>
      </c>
      <c r="X37" s="38">
        <v>1000</v>
      </c>
      <c r="Y37" s="28"/>
      <c r="Z37" s="43"/>
      <c r="AA37" s="42"/>
      <c r="AB37" s="37">
        <f t="shared" si="0"/>
        <v>0</v>
      </c>
    </row>
    <row r="38" spans="1:28" ht="31.5" customHeight="1" x14ac:dyDescent="0.2">
      <c r="A38" s="14" t="s">
        <v>5</v>
      </c>
      <c r="B38" s="14" t="s">
        <v>136</v>
      </c>
      <c r="C38" s="23" t="s">
        <v>5</v>
      </c>
      <c r="D38" s="15">
        <v>80</v>
      </c>
      <c r="E38" s="15" t="s">
        <v>21</v>
      </c>
      <c r="F38" s="16" t="s">
        <v>63</v>
      </c>
      <c r="G38" s="15"/>
      <c r="H38" s="15" t="s">
        <v>19</v>
      </c>
      <c r="I38" s="17" t="s">
        <v>6</v>
      </c>
      <c r="J38" s="17" t="s">
        <v>6</v>
      </c>
      <c r="K38" s="17" t="s">
        <v>6</v>
      </c>
      <c r="L38" s="17" t="s">
        <v>6</v>
      </c>
      <c r="M38" s="17" t="s">
        <v>98</v>
      </c>
      <c r="N38" s="15" t="s">
        <v>20</v>
      </c>
      <c r="O38" s="15"/>
      <c r="P38" s="15"/>
      <c r="Q38" s="15" t="s">
        <v>183</v>
      </c>
      <c r="R38" s="15" t="s">
        <v>8</v>
      </c>
      <c r="S38" s="15" t="s">
        <v>8</v>
      </c>
      <c r="T38" s="15" t="s">
        <v>8</v>
      </c>
      <c r="U38" s="23" t="s">
        <v>86</v>
      </c>
      <c r="V38" s="23">
        <v>500</v>
      </c>
      <c r="W38" s="23" t="s">
        <v>35</v>
      </c>
      <c r="X38" s="38">
        <v>20</v>
      </c>
      <c r="Y38" s="28"/>
      <c r="Z38" s="43"/>
      <c r="AA38" s="42"/>
      <c r="AB38" s="37">
        <f t="shared" si="0"/>
        <v>0</v>
      </c>
    </row>
    <row r="39" spans="1:28" ht="31.5" customHeight="1" x14ac:dyDescent="0.2">
      <c r="A39" s="14" t="s">
        <v>99</v>
      </c>
      <c r="B39" s="14" t="s">
        <v>137</v>
      </c>
      <c r="C39" s="23" t="s">
        <v>182</v>
      </c>
      <c r="D39" s="15">
        <v>80</v>
      </c>
      <c r="E39" s="15" t="s">
        <v>23</v>
      </c>
      <c r="F39" s="16" t="s">
        <v>63</v>
      </c>
      <c r="G39" s="15"/>
      <c r="H39" s="15" t="s">
        <v>100</v>
      </c>
      <c r="I39" s="17" t="s">
        <v>6</v>
      </c>
      <c r="J39" s="17" t="s">
        <v>6</v>
      </c>
      <c r="K39" s="17" t="s">
        <v>6</v>
      </c>
      <c r="L39" s="17" t="s">
        <v>6</v>
      </c>
      <c r="M39" s="17" t="s">
        <v>98</v>
      </c>
      <c r="N39" s="15" t="s">
        <v>22</v>
      </c>
      <c r="O39" s="15"/>
      <c r="P39" s="15" t="s">
        <v>24</v>
      </c>
      <c r="Q39" s="15" t="s">
        <v>181</v>
      </c>
      <c r="R39" s="15" t="s">
        <v>8</v>
      </c>
      <c r="S39" s="15" t="s">
        <v>8</v>
      </c>
      <c r="T39" s="15" t="s">
        <v>8</v>
      </c>
      <c r="U39" s="23" t="s">
        <v>86</v>
      </c>
      <c r="V39" s="23">
        <v>500</v>
      </c>
      <c r="W39" s="23" t="s">
        <v>35</v>
      </c>
      <c r="X39" s="38">
        <v>2</v>
      </c>
      <c r="Y39" s="28"/>
      <c r="Z39" s="43"/>
      <c r="AA39" s="42"/>
      <c r="AB39" s="37">
        <f t="shared" si="0"/>
        <v>0</v>
      </c>
    </row>
    <row r="40" spans="1:28" ht="31.5" customHeight="1" x14ac:dyDescent="0.2">
      <c r="A40" s="14" t="s">
        <v>184</v>
      </c>
      <c r="B40" s="14" t="s">
        <v>138</v>
      </c>
      <c r="C40" s="23" t="s">
        <v>78</v>
      </c>
      <c r="D40" s="15">
        <v>300</v>
      </c>
      <c r="E40" s="15" t="s">
        <v>25</v>
      </c>
      <c r="F40" s="16" t="s">
        <v>63</v>
      </c>
      <c r="G40" s="15"/>
      <c r="H40" s="15" t="s">
        <v>101</v>
      </c>
      <c r="I40" s="17" t="s">
        <v>6</v>
      </c>
      <c r="J40" s="17" t="s">
        <v>6</v>
      </c>
      <c r="K40" s="17" t="s">
        <v>6</v>
      </c>
      <c r="L40" s="17" t="s">
        <v>6</v>
      </c>
      <c r="M40" s="17" t="s">
        <v>98</v>
      </c>
      <c r="N40" s="15" t="s">
        <v>102</v>
      </c>
      <c r="O40" s="15"/>
      <c r="P40" s="15" t="s">
        <v>26</v>
      </c>
      <c r="Q40" s="15"/>
      <c r="R40" s="15" t="s">
        <v>8</v>
      </c>
      <c r="S40" s="15" t="s">
        <v>8</v>
      </c>
      <c r="T40" s="15" t="s">
        <v>8</v>
      </c>
      <c r="U40" s="23" t="s">
        <v>86</v>
      </c>
      <c r="V40" s="23">
        <v>250</v>
      </c>
      <c r="W40" s="23" t="s">
        <v>34</v>
      </c>
      <c r="X40" s="38">
        <v>1</v>
      </c>
      <c r="Y40" s="28"/>
      <c r="Z40" s="43"/>
      <c r="AA40" s="42"/>
      <c r="AB40" s="37">
        <f t="shared" si="0"/>
        <v>0</v>
      </c>
    </row>
    <row r="41" spans="1:28" ht="31.5" customHeight="1" x14ac:dyDescent="0.2">
      <c r="A41" s="14" t="s">
        <v>184</v>
      </c>
      <c r="B41" s="14" t="s">
        <v>139</v>
      </c>
      <c r="C41" s="23" t="s">
        <v>113</v>
      </c>
      <c r="D41" s="15">
        <v>300</v>
      </c>
      <c r="E41" s="15" t="s">
        <v>25</v>
      </c>
      <c r="F41" s="16" t="s">
        <v>63</v>
      </c>
      <c r="G41" s="15"/>
      <c r="H41" s="15" t="s">
        <v>103</v>
      </c>
      <c r="I41" s="17" t="s">
        <v>6</v>
      </c>
      <c r="J41" s="17" t="s">
        <v>6</v>
      </c>
      <c r="K41" s="17" t="s">
        <v>6</v>
      </c>
      <c r="L41" s="17" t="s">
        <v>6</v>
      </c>
      <c r="M41" s="17" t="s">
        <v>98</v>
      </c>
      <c r="N41" s="15" t="s">
        <v>102</v>
      </c>
      <c r="O41" s="15"/>
      <c r="P41" s="15" t="s">
        <v>26</v>
      </c>
      <c r="Q41" s="15"/>
      <c r="R41" s="15" t="s">
        <v>8</v>
      </c>
      <c r="S41" s="15" t="s">
        <v>8</v>
      </c>
      <c r="T41" s="15" t="s">
        <v>8</v>
      </c>
      <c r="U41" s="23" t="s">
        <v>86</v>
      </c>
      <c r="V41" s="23">
        <v>250</v>
      </c>
      <c r="W41" s="23" t="s">
        <v>34</v>
      </c>
      <c r="X41" s="38">
        <v>1</v>
      </c>
      <c r="Y41" s="28"/>
      <c r="Z41" s="43"/>
      <c r="AA41" s="42"/>
      <c r="AB41" s="37">
        <f t="shared" si="0"/>
        <v>0</v>
      </c>
    </row>
    <row r="42" spans="1:28" ht="31.5" customHeight="1" x14ac:dyDescent="0.2">
      <c r="A42" s="14" t="s">
        <v>11</v>
      </c>
      <c r="B42" s="14" t="s">
        <v>140</v>
      </c>
      <c r="C42" s="23" t="s">
        <v>115</v>
      </c>
      <c r="D42" s="15">
        <v>300</v>
      </c>
      <c r="E42" s="15" t="s">
        <v>25</v>
      </c>
      <c r="F42" s="16" t="s">
        <v>63</v>
      </c>
      <c r="G42" s="15"/>
      <c r="H42" s="15" t="s">
        <v>104</v>
      </c>
      <c r="I42" s="17" t="s">
        <v>6</v>
      </c>
      <c r="J42" s="17" t="s">
        <v>6</v>
      </c>
      <c r="K42" s="17" t="s">
        <v>6</v>
      </c>
      <c r="L42" s="17" t="s">
        <v>6</v>
      </c>
      <c r="M42" s="17" t="s">
        <v>98</v>
      </c>
      <c r="N42" s="15" t="s">
        <v>102</v>
      </c>
      <c r="O42" s="15"/>
      <c r="P42" s="15" t="s">
        <v>26</v>
      </c>
      <c r="Q42" s="15"/>
      <c r="R42" s="15" t="s">
        <v>8</v>
      </c>
      <c r="S42" s="15" t="s">
        <v>8</v>
      </c>
      <c r="T42" s="15" t="s">
        <v>8</v>
      </c>
      <c r="U42" s="23" t="s">
        <v>86</v>
      </c>
      <c r="V42" s="23">
        <v>250</v>
      </c>
      <c r="W42" s="23" t="s">
        <v>34</v>
      </c>
      <c r="X42" s="38">
        <v>8</v>
      </c>
      <c r="Y42" s="28"/>
      <c r="Z42" s="43"/>
      <c r="AA42" s="42"/>
      <c r="AB42" s="37">
        <f t="shared" si="0"/>
        <v>0</v>
      </c>
    </row>
    <row r="43" spans="1:28" ht="31.5" customHeight="1" x14ac:dyDescent="0.2">
      <c r="A43" s="14" t="s">
        <v>105</v>
      </c>
      <c r="B43" s="14" t="s">
        <v>141</v>
      </c>
      <c r="C43" s="23" t="s">
        <v>105</v>
      </c>
      <c r="D43" s="15">
        <v>140</v>
      </c>
      <c r="E43" s="15" t="s">
        <v>27</v>
      </c>
      <c r="F43" s="16" t="s">
        <v>63</v>
      </c>
      <c r="G43" s="15"/>
      <c r="H43" s="15" t="s">
        <v>100</v>
      </c>
      <c r="I43" s="17" t="s">
        <v>6</v>
      </c>
      <c r="J43" s="17" t="s">
        <v>6</v>
      </c>
      <c r="K43" s="17" t="s">
        <v>6</v>
      </c>
      <c r="L43" s="17" t="s">
        <v>6</v>
      </c>
      <c r="M43" s="17" t="s">
        <v>98</v>
      </c>
      <c r="N43" s="15" t="s">
        <v>106</v>
      </c>
      <c r="O43" s="15"/>
      <c r="P43" s="15"/>
      <c r="Q43" s="15" t="s">
        <v>179</v>
      </c>
      <c r="R43" s="15" t="s">
        <v>8</v>
      </c>
      <c r="S43" s="15" t="s">
        <v>8</v>
      </c>
      <c r="T43" s="15" t="s">
        <v>8</v>
      </c>
      <c r="U43" s="23" t="s">
        <v>86</v>
      </c>
      <c r="V43" s="23">
        <v>500</v>
      </c>
      <c r="W43" s="23" t="s">
        <v>35</v>
      </c>
      <c r="X43" s="38">
        <v>12</v>
      </c>
      <c r="Y43" s="28"/>
      <c r="Z43" s="43"/>
      <c r="AA43" s="42"/>
      <c r="AB43" s="37">
        <f t="shared" si="0"/>
        <v>0</v>
      </c>
    </row>
    <row r="44" spans="1:28" ht="31.5" customHeight="1" x14ac:dyDescent="0.2">
      <c r="A44" s="14" t="s">
        <v>28</v>
      </c>
      <c r="B44" s="14" t="s">
        <v>142</v>
      </c>
      <c r="C44" s="23" t="s">
        <v>114</v>
      </c>
      <c r="D44" s="15">
        <v>140</v>
      </c>
      <c r="E44" s="15" t="s">
        <v>27</v>
      </c>
      <c r="F44" s="16" t="s">
        <v>63</v>
      </c>
      <c r="G44" s="15"/>
      <c r="H44" s="15" t="s">
        <v>100</v>
      </c>
      <c r="I44" s="17" t="s">
        <v>6</v>
      </c>
      <c r="J44" s="17" t="s">
        <v>6</v>
      </c>
      <c r="K44" s="17" t="s">
        <v>6</v>
      </c>
      <c r="L44" s="17" t="s">
        <v>6</v>
      </c>
      <c r="M44" s="17" t="s">
        <v>98</v>
      </c>
      <c r="N44" s="15" t="s">
        <v>29</v>
      </c>
      <c r="O44" s="15"/>
      <c r="P44" s="15"/>
      <c r="Q44" s="15"/>
      <c r="R44" s="15" t="s">
        <v>8</v>
      </c>
      <c r="S44" s="15" t="s">
        <v>8</v>
      </c>
      <c r="T44" s="15" t="s">
        <v>8</v>
      </c>
      <c r="U44" s="23" t="s">
        <v>86</v>
      </c>
      <c r="V44" s="23">
        <v>500</v>
      </c>
      <c r="W44" s="23" t="s">
        <v>35</v>
      </c>
      <c r="X44" s="38">
        <v>6</v>
      </c>
      <c r="Y44" s="28"/>
      <c r="Z44" s="43"/>
      <c r="AA44" s="42"/>
      <c r="AB44" s="37">
        <f t="shared" si="0"/>
        <v>0</v>
      </c>
    </row>
    <row r="45" spans="1:28" ht="31.5" customHeight="1" x14ac:dyDescent="0.2">
      <c r="A45" s="14" t="s">
        <v>28</v>
      </c>
      <c r="B45" s="14" t="s">
        <v>143</v>
      </c>
      <c r="C45" s="23" t="s">
        <v>116</v>
      </c>
      <c r="D45" s="15">
        <v>140</v>
      </c>
      <c r="E45" s="15" t="s">
        <v>27</v>
      </c>
      <c r="F45" s="16" t="s">
        <v>63</v>
      </c>
      <c r="G45" s="15"/>
      <c r="H45" s="15" t="s">
        <v>100</v>
      </c>
      <c r="I45" s="17" t="s">
        <v>6</v>
      </c>
      <c r="J45" s="17" t="s">
        <v>6</v>
      </c>
      <c r="K45" s="17" t="s">
        <v>6</v>
      </c>
      <c r="L45" s="17" t="s">
        <v>6</v>
      </c>
      <c r="M45" s="17" t="s">
        <v>98</v>
      </c>
      <c r="N45" s="15" t="s">
        <v>29</v>
      </c>
      <c r="O45" s="15"/>
      <c r="P45" s="15"/>
      <c r="Q45" s="15"/>
      <c r="R45" s="15" t="s">
        <v>8</v>
      </c>
      <c r="S45" s="15" t="s">
        <v>8</v>
      </c>
      <c r="T45" s="15" t="s">
        <v>8</v>
      </c>
      <c r="U45" s="23" t="s">
        <v>86</v>
      </c>
      <c r="V45" s="23">
        <v>500</v>
      </c>
      <c r="W45" s="23" t="s">
        <v>35</v>
      </c>
      <c r="X45" s="38">
        <v>6</v>
      </c>
      <c r="Y45" s="28"/>
      <c r="Z45" s="43"/>
      <c r="AA45" s="42"/>
      <c r="AB45" s="37">
        <f t="shared" si="0"/>
        <v>0</v>
      </c>
    </row>
    <row r="46" spans="1:28" ht="31.5" customHeight="1" x14ac:dyDescent="0.2">
      <c r="A46" s="14" t="s">
        <v>30</v>
      </c>
      <c r="B46" s="14" t="s">
        <v>144</v>
      </c>
      <c r="C46" s="23" t="s">
        <v>30</v>
      </c>
      <c r="D46" s="15">
        <v>200</v>
      </c>
      <c r="E46" s="15" t="s">
        <v>25</v>
      </c>
      <c r="F46" s="16" t="s">
        <v>63</v>
      </c>
      <c r="G46" s="15"/>
      <c r="H46" s="15" t="s">
        <v>19</v>
      </c>
      <c r="I46" s="17" t="s">
        <v>6</v>
      </c>
      <c r="J46" s="17" t="s">
        <v>6</v>
      </c>
      <c r="K46" s="17" t="s">
        <v>6</v>
      </c>
      <c r="L46" s="17" t="s">
        <v>6</v>
      </c>
      <c r="M46" s="17" t="s">
        <v>98</v>
      </c>
      <c r="N46" s="15" t="s">
        <v>29</v>
      </c>
      <c r="O46" s="15"/>
      <c r="P46" s="15"/>
      <c r="Q46" s="15"/>
      <c r="R46" s="15" t="s">
        <v>8</v>
      </c>
      <c r="S46" s="15" t="s">
        <v>8</v>
      </c>
      <c r="T46" s="15" t="s">
        <v>8</v>
      </c>
      <c r="U46" s="23" t="s">
        <v>86</v>
      </c>
      <c r="V46" s="23">
        <v>100</v>
      </c>
      <c r="W46" s="23" t="s">
        <v>35</v>
      </c>
      <c r="X46" s="38">
        <v>1</v>
      </c>
      <c r="Y46" s="28"/>
      <c r="Z46" s="43"/>
      <c r="AA46" s="42"/>
      <c r="AB46" s="37">
        <f t="shared" si="0"/>
        <v>0</v>
      </c>
    </row>
    <row r="47" spans="1:28" ht="31.5" customHeight="1" x14ac:dyDescent="0.2">
      <c r="A47" s="14" t="s">
        <v>14</v>
      </c>
      <c r="B47" s="14" t="s">
        <v>145</v>
      </c>
      <c r="C47" s="23" t="s">
        <v>121</v>
      </c>
      <c r="D47" s="15">
        <v>120</v>
      </c>
      <c r="E47" s="15" t="s">
        <v>31</v>
      </c>
      <c r="F47" s="16" t="s">
        <v>8</v>
      </c>
      <c r="G47" s="15" t="s">
        <v>54</v>
      </c>
      <c r="H47" s="15" t="s">
        <v>107</v>
      </c>
      <c r="I47" s="17" t="s">
        <v>6</v>
      </c>
      <c r="J47" s="17" t="s">
        <v>6</v>
      </c>
      <c r="K47" s="17" t="s">
        <v>6</v>
      </c>
      <c r="L47" s="17" t="s">
        <v>6</v>
      </c>
      <c r="M47" s="17" t="s">
        <v>98</v>
      </c>
      <c r="N47" s="15" t="s">
        <v>108</v>
      </c>
      <c r="O47" s="15" t="s">
        <v>109</v>
      </c>
      <c r="P47" s="15" t="s">
        <v>187</v>
      </c>
      <c r="Q47" s="15" t="s">
        <v>188</v>
      </c>
      <c r="R47" s="15" t="s">
        <v>8</v>
      </c>
      <c r="S47" s="15" t="s">
        <v>8</v>
      </c>
      <c r="T47" s="15" t="s">
        <v>8</v>
      </c>
      <c r="U47" s="23" t="s">
        <v>86</v>
      </c>
      <c r="V47" s="23">
        <v>500</v>
      </c>
      <c r="W47" s="23" t="s">
        <v>87</v>
      </c>
      <c r="X47" s="38">
        <v>4</v>
      </c>
      <c r="Y47" s="28"/>
      <c r="Z47" s="43"/>
      <c r="AA47" s="42"/>
      <c r="AB47" s="37">
        <f t="shared" si="0"/>
        <v>0</v>
      </c>
    </row>
    <row r="48" spans="1:28" ht="31.5" customHeight="1" x14ac:dyDescent="0.2">
      <c r="A48" s="14" t="s">
        <v>14</v>
      </c>
      <c r="B48" s="14" t="s">
        <v>146</v>
      </c>
      <c r="C48" s="23" t="s">
        <v>120</v>
      </c>
      <c r="D48" s="15">
        <v>120</v>
      </c>
      <c r="E48" s="15" t="s">
        <v>31</v>
      </c>
      <c r="F48" s="16" t="s">
        <v>8</v>
      </c>
      <c r="G48" s="15" t="s">
        <v>19</v>
      </c>
      <c r="H48" s="15" t="s">
        <v>110</v>
      </c>
      <c r="I48" s="17" t="s">
        <v>6</v>
      </c>
      <c r="J48" s="17" t="s">
        <v>6</v>
      </c>
      <c r="K48" s="17" t="s">
        <v>6</v>
      </c>
      <c r="L48" s="17" t="s">
        <v>6</v>
      </c>
      <c r="M48" s="17" t="s">
        <v>98</v>
      </c>
      <c r="N48" s="15" t="s">
        <v>108</v>
      </c>
      <c r="O48" s="15" t="s">
        <v>109</v>
      </c>
      <c r="P48" s="15" t="s">
        <v>187</v>
      </c>
      <c r="Q48" s="15" t="s">
        <v>188</v>
      </c>
      <c r="R48" s="15" t="s">
        <v>8</v>
      </c>
      <c r="S48" s="15" t="s">
        <v>8</v>
      </c>
      <c r="T48" s="15" t="s">
        <v>8</v>
      </c>
      <c r="U48" s="23" t="s">
        <v>86</v>
      </c>
      <c r="V48" s="23">
        <v>500</v>
      </c>
      <c r="W48" s="23" t="s">
        <v>87</v>
      </c>
      <c r="X48" s="38">
        <v>7</v>
      </c>
      <c r="Y48" s="28"/>
      <c r="Z48" s="43"/>
      <c r="AA48" s="42"/>
      <c r="AB48" s="37">
        <f t="shared" si="0"/>
        <v>0</v>
      </c>
    </row>
    <row r="49" spans="1:47" ht="31.5" customHeight="1" x14ac:dyDescent="0.2">
      <c r="A49" s="14" t="s">
        <v>14</v>
      </c>
      <c r="B49" s="14" t="s">
        <v>147</v>
      </c>
      <c r="C49" s="23" t="s">
        <v>180</v>
      </c>
      <c r="D49" s="15">
        <v>90</v>
      </c>
      <c r="E49" s="15" t="s">
        <v>112</v>
      </c>
      <c r="F49" s="16" t="s">
        <v>8</v>
      </c>
      <c r="G49" s="15" t="s">
        <v>62</v>
      </c>
      <c r="H49" s="15" t="s">
        <v>111</v>
      </c>
      <c r="I49" s="17" t="s">
        <v>6</v>
      </c>
      <c r="J49" s="17" t="s">
        <v>6</v>
      </c>
      <c r="K49" s="17" t="s">
        <v>6</v>
      </c>
      <c r="L49" s="17" t="s">
        <v>6</v>
      </c>
      <c r="M49" s="17" t="s">
        <v>98</v>
      </c>
      <c r="N49" s="15" t="s">
        <v>108</v>
      </c>
      <c r="O49" s="15" t="s">
        <v>109</v>
      </c>
      <c r="P49" s="15" t="s">
        <v>189</v>
      </c>
      <c r="Q49" s="15" t="s">
        <v>188</v>
      </c>
      <c r="R49" s="15" t="s">
        <v>8</v>
      </c>
      <c r="S49" s="15" t="s">
        <v>8</v>
      </c>
      <c r="T49" s="15" t="s">
        <v>8</v>
      </c>
      <c r="U49" s="23" t="s">
        <v>86</v>
      </c>
      <c r="V49" s="23">
        <v>500</v>
      </c>
      <c r="W49" s="23" t="s">
        <v>87</v>
      </c>
      <c r="X49" s="38">
        <v>6</v>
      </c>
      <c r="Y49" s="28"/>
      <c r="Z49" s="43"/>
      <c r="AA49" s="42"/>
      <c r="AB49" s="37">
        <f t="shared" si="0"/>
        <v>0</v>
      </c>
    </row>
    <row r="50" spans="1:47" ht="31.5" customHeight="1" x14ac:dyDescent="0.2">
      <c r="A50" s="14" t="s">
        <v>14</v>
      </c>
      <c r="B50" s="14" t="s">
        <v>148</v>
      </c>
      <c r="C50" s="23" t="s">
        <v>119</v>
      </c>
      <c r="D50" s="15">
        <v>120</v>
      </c>
      <c r="E50" s="15" t="s">
        <v>112</v>
      </c>
      <c r="F50" s="16" t="s">
        <v>9</v>
      </c>
      <c r="G50" s="15" t="s">
        <v>19</v>
      </c>
      <c r="H50" s="15" t="s">
        <v>110</v>
      </c>
      <c r="I50" s="17" t="s">
        <v>6</v>
      </c>
      <c r="J50" s="17" t="s">
        <v>6</v>
      </c>
      <c r="K50" s="17" t="s">
        <v>6</v>
      </c>
      <c r="L50" s="17" t="s">
        <v>6</v>
      </c>
      <c r="M50" s="17" t="s">
        <v>98</v>
      </c>
      <c r="N50" s="15" t="s">
        <v>108</v>
      </c>
      <c r="O50" s="15" t="s">
        <v>109</v>
      </c>
      <c r="P50" s="15" t="s">
        <v>190</v>
      </c>
      <c r="Q50" s="15" t="s">
        <v>188</v>
      </c>
      <c r="R50" s="15" t="s">
        <v>8</v>
      </c>
      <c r="S50" s="15" t="s">
        <v>8</v>
      </c>
      <c r="T50" s="15" t="s">
        <v>8</v>
      </c>
      <c r="U50" s="23" t="s">
        <v>86</v>
      </c>
      <c r="V50" s="23">
        <v>500</v>
      </c>
      <c r="W50" s="23" t="s">
        <v>87</v>
      </c>
      <c r="X50" s="38">
        <v>6</v>
      </c>
      <c r="Y50" s="28"/>
      <c r="Z50" s="43"/>
      <c r="AA50" s="42"/>
      <c r="AB50" s="37">
        <f t="shared" si="0"/>
        <v>0</v>
      </c>
    </row>
    <row r="51" spans="1:47" ht="31.5" customHeight="1" x14ac:dyDescent="0.2">
      <c r="A51" s="14" t="s">
        <v>14</v>
      </c>
      <c r="B51" s="14" t="s">
        <v>149</v>
      </c>
      <c r="C51" s="23" t="s">
        <v>118</v>
      </c>
      <c r="D51" s="15">
        <v>90</v>
      </c>
      <c r="E51" s="15" t="s">
        <v>112</v>
      </c>
      <c r="F51" s="16" t="s">
        <v>9</v>
      </c>
      <c r="G51" s="15" t="s">
        <v>117</v>
      </c>
      <c r="H51" s="15" t="s">
        <v>111</v>
      </c>
      <c r="I51" s="17" t="s">
        <v>6</v>
      </c>
      <c r="J51" s="17" t="s">
        <v>6</v>
      </c>
      <c r="K51" s="17" t="s">
        <v>6</v>
      </c>
      <c r="L51" s="17" t="s">
        <v>6</v>
      </c>
      <c r="M51" s="17" t="s">
        <v>98</v>
      </c>
      <c r="N51" s="15" t="s">
        <v>108</v>
      </c>
      <c r="O51" s="15" t="s">
        <v>109</v>
      </c>
      <c r="P51" s="15" t="s">
        <v>189</v>
      </c>
      <c r="Q51" s="15" t="s">
        <v>188</v>
      </c>
      <c r="R51" s="15" t="s">
        <v>8</v>
      </c>
      <c r="S51" s="15" t="s">
        <v>8</v>
      </c>
      <c r="T51" s="15" t="s">
        <v>8</v>
      </c>
      <c r="U51" s="23" t="s">
        <v>86</v>
      </c>
      <c r="V51" s="23">
        <v>500</v>
      </c>
      <c r="W51" s="23" t="s">
        <v>87</v>
      </c>
      <c r="X51" s="38">
        <v>6</v>
      </c>
      <c r="Y51" s="28"/>
      <c r="Z51" s="43"/>
      <c r="AA51" s="42"/>
      <c r="AB51" s="37">
        <f t="shared" si="0"/>
        <v>0</v>
      </c>
    </row>
    <row r="52" spans="1:47" s="12" customFormat="1" ht="16.5" customHeight="1" thickBot="1" x14ac:dyDescent="0.25">
      <c r="A52" s="61" t="s">
        <v>177</v>
      </c>
      <c r="B52" s="62"/>
      <c r="C52" s="62"/>
      <c r="D52" s="8"/>
      <c r="E52" s="8"/>
      <c r="F52" s="9"/>
      <c r="G52" s="8"/>
      <c r="H52" s="8"/>
      <c r="I52" s="8"/>
      <c r="J52" s="8"/>
      <c r="K52" s="8"/>
      <c r="L52" s="8"/>
      <c r="M52" s="8"/>
      <c r="N52" s="8"/>
      <c r="O52" s="8"/>
      <c r="P52" s="8"/>
      <c r="Q52" s="8"/>
      <c r="R52" s="8"/>
      <c r="S52" s="8"/>
      <c r="T52" s="8"/>
      <c r="U52" s="8"/>
      <c r="V52" s="8"/>
      <c r="W52" s="8"/>
      <c r="X52" s="10"/>
      <c r="Y52" s="10"/>
      <c r="Z52" s="40"/>
      <c r="AB52" s="35"/>
    </row>
    <row r="53" spans="1:47" ht="46.5" customHeight="1" thickBot="1" x14ac:dyDescent="0.25">
      <c r="A53" s="63" t="s">
        <v>193</v>
      </c>
      <c r="B53" s="64"/>
      <c r="C53" s="64"/>
      <c r="D53" s="12"/>
      <c r="E53" s="12"/>
      <c r="F53" s="12"/>
      <c r="G53" s="12"/>
      <c r="H53" s="12"/>
      <c r="I53" s="12"/>
      <c r="J53" s="12"/>
      <c r="K53" s="12"/>
      <c r="L53" s="12"/>
      <c r="M53" s="12"/>
      <c r="N53" s="12"/>
      <c r="X53" s="10"/>
      <c r="Y53" s="75" t="s">
        <v>173</v>
      </c>
      <c r="Z53" s="76"/>
      <c r="AA53" s="50"/>
      <c r="AB53" s="46">
        <f>SUM(AB10:AB51)</f>
        <v>0</v>
      </c>
      <c r="AC53" s="1"/>
      <c r="AD53" s="58" t="s">
        <v>191</v>
      </c>
      <c r="AU53" s="19"/>
    </row>
    <row r="54" spans="1:47" ht="7.5" customHeight="1" thickBot="1" x14ac:dyDescent="0.25">
      <c r="A54" s="64"/>
      <c r="B54" s="64"/>
      <c r="C54" s="64"/>
      <c r="D54" s="12"/>
      <c r="E54" s="12"/>
      <c r="F54" s="12"/>
      <c r="G54" s="12"/>
      <c r="H54" s="12"/>
      <c r="I54" s="12"/>
      <c r="J54" s="12"/>
      <c r="K54" s="12"/>
      <c r="L54" s="12"/>
      <c r="M54" s="12"/>
      <c r="N54" s="12"/>
      <c r="X54" s="10"/>
      <c r="Y54" s="10"/>
      <c r="Z54" s="1"/>
      <c r="AA54" s="11"/>
      <c r="AB54" s="5"/>
      <c r="AC54" s="1"/>
      <c r="AU54" s="19"/>
    </row>
    <row r="55" spans="1:47" ht="46.5" customHeight="1" thickBot="1" x14ac:dyDescent="0.25">
      <c r="A55" s="64"/>
      <c r="B55" s="64"/>
      <c r="C55" s="64"/>
      <c r="D55" s="12"/>
      <c r="E55" s="12"/>
      <c r="F55" s="12"/>
      <c r="G55" s="12"/>
      <c r="H55" s="12"/>
      <c r="I55" s="12"/>
      <c r="J55" s="12"/>
      <c r="K55" s="12"/>
      <c r="L55" s="12"/>
      <c r="M55" s="12"/>
      <c r="N55" s="12"/>
      <c r="X55" s="10"/>
      <c r="Y55" s="73" t="s">
        <v>192</v>
      </c>
      <c r="Z55" s="74"/>
      <c r="AA55" s="44"/>
      <c r="AB55" s="45">
        <f>IF(AB53=0,0,40-(AB53-100000)/50000*40)</f>
        <v>0</v>
      </c>
      <c r="AC55" s="1"/>
      <c r="AU55" s="19"/>
    </row>
    <row r="56" spans="1:47" ht="12.6" x14ac:dyDescent="0.2">
      <c r="A56" s="11"/>
      <c r="B56" s="12"/>
      <c r="C56" s="12"/>
      <c r="D56" s="12"/>
      <c r="E56" s="12"/>
      <c r="F56" s="12"/>
      <c r="G56" s="12"/>
      <c r="H56" s="12"/>
      <c r="I56" s="12"/>
      <c r="J56" s="12"/>
      <c r="K56" s="12"/>
      <c r="L56" s="12"/>
      <c r="M56" s="12"/>
      <c r="N56" s="12"/>
      <c r="X56" s="10"/>
      <c r="Y56" s="10"/>
      <c r="Z56" s="1"/>
      <c r="AA56" s="1"/>
      <c r="AB56" s="5"/>
      <c r="AC56" s="1"/>
      <c r="AU56" s="19"/>
    </row>
  </sheetData>
  <sheetProtection algorithmName="SHA-512" hashValue="uPpPD2EDTlQQuHe/ZxPpvyo8W+J4b5Oc6f6K9uPwDgarbinRt1wSA7UD4zzuFqNTz25untjf2d2vkUL8qZDw0g==" saltValue="kRoThfG040MlEjuie/K9NQ==" spinCount="100000" sheet="1" objects="1" scenarios="1"/>
  <autoFilter ref="A9:W55">
    <filterColumn colId="21" showButton="0"/>
  </autoFilter>
  <mergeCells count="32">
    <mergeCell ref="U6:U8"/>
    <mergeCell ref="I7:I8"/>
    <mergeCell ref="J7:J8"/>
    <mergeCell ref="K7:K8"/>
    <mergeCell ref="L7:L8"/>
    <mergeCell ref="M7:M8"/>
    <mergeCell ref="I6:M6"/>
    <mergeCell ref="N6:N8"/>
    <mergeCell ref="O6:O8"/>
    <mergeCell ref="P6:P8"/>
    <mergeCell ref="Q6:Q8"/>
    <mergeCell ref="E6:E7"/>
    <mergeCell ref="F6:F8"/>
    <mergeCell ref="G6:G8"/>
    <mergeCell ref="H6:H8"/>
    <mergeCell ref="T6:T8"/>
    <mergeCell ref="A52:C52"/>
    <mergeCell ref="A53:C55"/>
    <mergeCell ref="A2:C2"/>
    <mergeCell ref="A4:C4"/>
    <mergeCell ref="D2:Y2"/>
    <mergeCell ref="X6:X8"/>
    <mergeCell ref="Y55:Z55"/>
    <mergeCell ref="Y53:Z53"/>
    <mergeCell ref="R6:R8"/>
    <mergeCell ref="S6:S8"/>
    <mergeCell ref="V6:W8"/>
    <mergeCell ref="A6:A8"/>
    <mergeCell ref="Z2:AB2"/>
    <mergeCell ref="B6:B8"/>
    <mergeCell ref="C6:C8"/>
    <mergeCell ref="D6:D8"/>
  </mergeCells>
  <conditionalFormatting sqref="I10:M51">
    <cfRule type="cellIs" dxfId="1" priority="2" operator="equal">
      <formula>"X"</formula>
    </cfRule>
  </conditionalFormatting>
  <conditionalFormatting sqref="Z10:Z51">
    <cfRule type="cellIs" dxfId="0" priority="1" operator="notEqual">
      <formula>""</formula>
    </cfRule>
  </conditionalFormatting>
  <dataValidations count="2">
    <dataValidation type="decimal" allowBlank="1" showInputMessage="1" showErrorMessage="1" errorTitle="Blijf binnen de bandbreedte!" error="Het door u opgegeven bedrag valt niet binnen de respectievelijke bandbreedte van dit artikel" sqref="Z52">
      <formula1>#REF!</formula1>
      <formula2>AA52</formula2>
    </dataValidation>
    <dataValidation type="whole" allowBlank="1" showInputMessage="1" showErrorMessage="1" sqref="AB53">
      <formula1>100000</formula1>
      <formula2>150000</formula2>
    </dataValidation>
  </dataValidations>
  <pageMargins left="0.70866141732283472" right="0.70866141732283472" top="0.74803149606299213" bottom="0.74803149606299213" header="0.31496062992125984" footer="0.31496062992125984"/>
  <pageSetup paperSize="2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Prijzenblad!Afdruktitels</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Kuipers, Janko (CD)</dc:creator>
  <cp:lastModifiedBy>Hees, Frans van (CD)</cp:lastModifiedBy>
  <cp:lastPrinted>2022-10-13T14:15:48Z</cp:lastPrinted>
  <dcterms:created xsi:type="dcterms:W3CDTF">2022-03-30T09:10:59Z</dcterms:created>
  <dcterms:modified xsi:type="dcterms:W3CDTF">2022-11-22T11:00:21Z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3B. Prijsinvulformulier 31179749-AANGEPAST.xlsx</vt:lpwstr>
  </property>
</Properties>
</file>