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pastolk\Google Drive\Madrysa\"/>
    </mc:Choice>
  </mc:AlternateContent>
  <xr:revisionPtr revIDLastSave="0" documentId="13_ncr:1_{A47DE74A-3F7B-47F5-A511-66CDF2B0A871}" xr6:coauthVersionLast="45" xr6:coauthVersionMax="45" xr10:uidLastSave="{00000000-0000-0000-0000-000000000000}"/>
  <bookViews>
    <workbookView xWindow="-108" yWindow="-108" windowWidth="23256" windowHeight="12576" activeTab="2" xr2:uid="{0947CCF0-FDC4-4E50-A59C-C5E6A2AF8995}"/>
  </bookViews>
  <sheets>
    <sheet name="Inschrijver" sheetId="7" r:id="rId1"/>
    <sheet name="Wensen" sheetId="2" r:id="rId2"/>
    <sheet name="Conclusiematrix" sheetId="5" r:id="rId3"/>
  </sheets>
  <definedNames>
    <definedName name="_Toc118774503" localSheetId="1">Wensen!$A$30</definedName>
    <definedName name="_Toc118774504" localSheetId="1">Wensen!$A$35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 i="2" l="1"/>
  <c r="E6" i="2" l="1"/>
  <c r="E10" i="5" l="1"/>
  <c r="E9" i="5"/>
  <c r="E42" i="2"/>
  <c r="E7" i="2"/>
  <c r="E8" i="2"/>
  <c r="E33" i="2"/>
  <c r="E12" i="2"/>
  <c r="E11" i="2"/>
  <c r="E37" i="2"/>
  <c r="E38" i="2" s="1"/>
  <c r="E15" i="2"/>
  <c r="E16" i="2"/>
  <c r="E18" i="2"/>
  <c r="E19" i="2"/>
  <c r="E22" i="2"/>
  <c r="E23" i="2"/>
  <c r="E24" i="2"/>
  <c r="E27" i="2"/>
  <c r="E28" i="2"/>
  <c r="E31" i="2"/>
  <c r="E32" i="2"/>
  <c r="F10" i="5" l="1"/>
  <c r="G10" i="5" s="1"/>
  <c r="E43" i="2"/>
  <c r="E25" i="2"/>
  <c r="F6" i="5" s="1"/>
  <c r="F9" i="5"/>
  <c r="G9" i="5" s="1"/>
  <c r="E34" i="2"/>
  <c r="F8" i="5" s="1"/>
  <c r="E13" i="2"/>
  <c r="F4" i="5" s="1"/>
  <c r="E29" i="2"/>
  <c r="F7" i="5" s="1"/>
  <c r="E20" i="2"/>
  <c r="F5" i="5" s="1"/>
  <c r="E8" i="5"/>
  <c r="E7" i="5"/>
  <c r="E6" i="5"/>
  <c r="E5" i="5"/>
  <c r="E4" i="5"/>
  <c r="E3" i="5"/>
  <c r="G8" i="5" l="1"/>
  <c r="G7" i="5"/>
  <c r="G6" i="5"/>
  <c r="G5" i="5"/>
  <c r="G4" i="5"/>
  <c r="C12" i="5"/>
  <c r="E12" i="5" s="1"/>
  <c r="E5" i="2" l="1"/>
  <c r="E9" i="2" s="1"/>
  <c r="F3" i="5" l="1"/>
  <c r="F12" i="5" s="1"/>
  <c r="G3" i="5" l="1"/>
  <c r="G12" i="5" s="1"/>
  <c r="F15" i="5" s="1"/>
</calcChain>
</file>

<file path=xl/sharedStrings.xml><?xml version="1.0" encoding="utf-8"?>
<sst xmlns="http://schemas.openxmlformats.org/spreadsheetml/2006/main" count="67" uniqueCount="59">
  <si>
    <t xml:space="preserve">Invulinstructie </t>
  </si>
  <si>
    <t>Naam inschrijver</t>
  </si>
  <si>
    <t>Datum</t>
  </si>
  <si>
    <t xml:space="preserve">Handtekening </t>
  </si>
  <si>
    <t>Wensen PvE</t>
  </si>
  <si>
    <t>Punten in te vullen door leverancier</t>
  </si>
  <si>
    <t>Wens</t>
  </si>
  <si>
    <t>Omschrijving</t>
  </si>
  <si>
    <t>Weging</t>
  </si>
  <si>
    <t>Punten</t>
  </si>
  <si>
    <t xml:space="preserve">Totaal score wens </t>
  </si>
  <si>
    <t>Architectuur en Oplossing</t>
  </si>
  <si>
    <t xml:space="preserve">Welke oplossing voor de Moderne Digitale Werkplek voorziet Inschrijver voor Hecht op basis van welke doelarchitectuur?  Voor Hecht is het hierbij van belang dat Inschrijver in de uitwerking tevens ingaat op onderstaande aspecten (sub-vragen):
1.	Uit welke standaard bouwblokken en beschikbare functionaliteiten de Moderne Digitale Werkplek voor Hecht is opgebouwd?
2.	Hoe sluiten de twee werkplekvarianten (1. Gestandaardiseerde werkplek en 2. Light werkplek) aan op de doelomgeving van de voorziene Moderne Digitale Werkplek?
3.	Welke oplossing Inschrijver identificeert om de verschillende Hecht bedrijfsapplicaties (SaaS, lokale en published apps) op de Moderne Digitale Werkplek te kunnen ontsluiten? 
4.	Welke oplossing Inschrijver als onderdeel van de Moderne Digitale Werkplek voorziet ten aanzien van de integratie met telefonie (smartphones) en het veilig gebruik van apps (bijv. WhatsApp en social media) 
5.	Welke mogelijkheden Inschrijver identificeert om uiteindelijk de eigen Hecht servers (client back-end) uit te faseren?
6.	Hoe een landingspagina met intranet (social) functionaliteiten kan worden geïntegreerd in de voorziene oplossing?
7.	Welke eisen Inschrijver aan de IT-omgeving van Hecht stelt om de Moderne Digitale Werkplek vanuit functioneel oogpunt maximaal tot zijn recht te laten komen?
8.	Hoe Inschrijver de mogelijkheid gaat faciliteren dat Hecht medewerkers vanuit huis (follow-me en eigen printer) kunnen printen?
</t>
  </si>
  <si>
    <t xml:space="preserve">Welke back-up en restore oplossing voor Hecht op basis van welke argumenten de meest optimale keuze is? Voor Hecht is het hierbij van belang dat Inschrijver in de uitwerking tevens ingaat op onderstaande aspecten (sub-vragen):
1.	Hoe de aangeboden back-up en restore oplossing ook Exchange online voorziet van back-ups?
2.	Hoe met de aangeboden back-up en restore oplossing ook back-ups gemaakt kunnen worden bijv. van data on-premise bij Hecht of elders in de Cloud
3.	Welke mogelijkheden Inschrijver identificeert, waarbij (i) een Hecht eindgebruiker zelfstandig een back-up (tot 180 kalenderdagen) kan terugzetten, en (ii) Hecht of Inschrijver een complete map met afdelingsdata kan restoren naar aanleiding van bijv. een ransomware besmetting.
</t>
  </si>
  <si>
    <t xml:space="preserve">Welke Cloud platform oplossingen voorziet Inschrijver voor Hecht en waarom, met de mogelijkheid applicaties toepassingen te hosten in Microsoft Azure ter vervanging van de Citrix omgeving(en) die als onderdeel van de Migratie moeten worden uitgefaseerd? 
 </t>
  </si>
  <si>
    <t xml:space="preserve">Welke IAM-oplossing en functionaliteiten (bijv. SSO, MFA, centrale IDP, identity LCM) voor een beheersbare en flexibel identiteitsbeheer en toegangsbeheer voor Hecht de meest verstandige keuze zou zijn en waarom? Voor Hecht is het hierbij van belang dat Inschrijver in de uitwerking tevens ingaat op onderstaande aspecten (sub-vragen):
1.	Wat is de optimale rolverdeling in activiteiten tussen Hecht en Inschrijver?
2.	Op welke manier Hecht de volledige regie over de Identiteit behoudt, wanneer Inschrijver de IAM-oplossing levert?
</t>
  </si>
  <si>
    <t>Totaal K1</t>
  </si>
  <si>
    <r>
      <rPr>
        <b/>
        <sz val="11"/>
        <rFont val="Calibri"/>
        <family val="2"/>
        <scheme val="minor"/>
      </rPr>
      <t>Security en compliance</t>
    </r>
    <r>
      <rPr>
        <sz val="11"/>
        <rFont val="Calibri"/>
        <family val="2"/>
        <scheme val="minor"/>
      </rPr>
      <t xml:space="preserve"> </t>
    </r>
  </si>
  <si>
    <t xml:space="preserve">Welke oplossing(en) en dienstverlening voorziet Inschrijver voor een optimale werkplek security op basis van Zero trust, Privacy by design en Security by design? Voor Hecht is het hierbij van belang dat Inschrijver in de uitwerking tevens ingaat op onderstaande aspecten (sub-vragen):
1.	Hoe Inschrijver invulling gaat geven aan de gestelde eisen en wensen van Hecht ten aanzien van een optimale Moderne Digitale Werkplek security bijv. anti-virus, malware bescherming, anti-spam, anti-phishing, data encryptie en data-leakage?
2.	Welke aanvullende mogelijkheden Inschrijver als oplossing en dienstverlening voor Hecht identificeert?
3.	Welke activiteiten Inschrijver als zijn verantwoordelijkheid en die van Hecht in relatie tot GDPR, NEN7510, BIO en ISO27001/ISO27002 ziet?
4.	Hoe Inschrijver invulling gaat geven aan Incident Response Management tijdens en buiten kantooruren, bijvoorbeeld als reactie op malware en ransomware?
5.	Hoe borgt Inschrijver dat Hecht met de burger veilig kan blijven communiceren langs kanalen als bijv. WhatsApp en Social Media?
</t>
  </si>
  <si>
    <t xml:space="preserve">Hoe worden eventuele sub-verwerkers van Inschrijver gemonitord op naleving van AVG-beginselen, afspraken conform de verwerkersovereenkomst(en) en naleving op basis van ISO27001 certificering?
 </t>
  </si>
  <si>
    <t>Totaal K2</t>
  </si>
  <si>
    <r>
      <rPr>
        <b/>
        <sz val="11"/>
        <color theme="1"/>
        <rFont val="Calibri"/>
        <family val="2"/>
        <scheme val="minor"/>
      </rPr>
      <t>Regie en Service Integratie</t>
    </r>
    <r>
      <rPr>
        <sz val="11"/>
        <color theme="1"/>
        <rFont val="Calibri"/>
        <family val="2"/>
        <scheme val="minor"/>
      </rPr>
      <t xml:space="preserve"> </t>
    </r>
  </si>
  <si>
    <t xml:space="preserve">Beschrijf hoe Inschrijver een significante bijdrage gaat leveren in de samenwerking met Hecht, waarbij de besturing op de leveringsstromen (bijv. wijzigingen en standaard diensten) gedurende de looptijd van de Overeenkomst vanuit Hecht in volwassenheid moet groeien? Voor Hecht is het hierbij van belang dat Inschrijver in de uitwerking tevens ingaat op onderstaande aspecten (sub-vragen):
1.	Welke activiteiten omwille van de samenwerking op operationeel en tactisch niveau in beginsel bij Inschrijver en Hecht moeten worden belegd en in een later stadium?
2.	Hoe Inschrijver de samenwerking vanuit 2e lijn support met de 1e lijn servicedesk van Hecht gaat inrichten en onderhouden, om de Hecht servicedesk zoveel mogelijk te faciliteren met de juiste kennis en ervaring van de Moderne Digitale Werkplek?
3.	Hoe Inschrijver een geautomatiseerde koppeling (2-richtingen verkeer) van Topdesk van Hecht met de ITSM-tooling van Inschrijver in de tijd gaat realiseren en welke randvoorwaarden hierbij van belang zijn?
4.	Hoe Inschrijver procesmatig invulling gaat geven aan standaard wijzigingen, niet-standaard wijzigingen, projecten en innovatie in relatie tot de Moderne Digitale Werkplek?
</t>
  </si>
  <si>
    <t>Welke beheerrollen en -processen (bijv. TB, TAB, FAB, IDM en documentbeheer) identificeert Inschrijver als haar verantwoordelijkheid en separaat die van Hecht in relatie tot de dienstverlening van de Moderne Digitale Werkplek? Dit tijdens de Transitie en gedurende de looptijd van de Overeenkomst?</t>
  </si>
  <si>
    <t>Beschrijf met welke frequentie patches en releases beschikbaar komen en op welke wijze deze worden doorgevoerd in de voorziene Moderne Digitale Werkplek?</t>
  </si>
  <si>
    <t xml:space="preserve">Welke servicelevel verbeteringen Inschrijver identificeert in relatie tot de Service Level Requirements in Bijlage 10? En op welke wijze Inschrijver objectief en meetbaar aan de Requirements gaat blijven voldoen?
</t>
  </si>
  <si>
    <t>Hoe Inschrijver de samenwerking met de leverancier voor de netwerk connectivity voor zich ziet in verband met de onderlinge afhankelijkheden tussen beide kavels?</t>
  </si>
  <si>
    <t>Totaal</t>
  </si>
  <si>
    <t>Migratie</t>
  </si>
  <si>
    <t xml:space="preserve">Welk aanpak en strategie voorziet Inschrijver op basis van bewezen kennis en ervaring voor de migratie (fase 1 van de Transitie) van de huidige werkplekomgevingen (RAV, RDOG en GHOR) naar een uniforme Moderne Digitale Werkplek voor Hecht? Voor Hecht is het hierbij van belang dat Inschrijver in de uitwerking van het “plan van aanpak” tevens ingaat op onderstaande aspecten (sub-vragen):
1.	Welke (deel)aanpak en oplossingen identificeert Inschrijver om elk van de geschetste uitdagingen in Bijlage 13 het hoofd te bieden en in het bijzonder het out-of-support lopen van de centrale servercluster vanaf november 2023 en de migratie vanuit verschillende tenants naar een uniforme Hecht omgeving.
2.	Welke kansen &amp; overwegingen, risico’s &amp; maatregelen worden door Inschrijver geïdentificeerd, om vanuit de huidige situatie van RAV, RDOG en GHOR te migreren naar één uniforme Moderne Digitale Werkplek binnen het IT-landschap van Hecht?
3.	Welke uitrolstrategie omwille van de continuïteit van de IT-dienstverlening en bedrijfsvoering voor Hecht het meest verstandig is, zodat de transitielast voor eindgebruikers zo beperkt mogelijk wordt gehouden? 
4.	Met welke planning, volgordelijkheid van activiteiten en reële tijdslijnen Hecht rekening dient te houden gelet op de workload, geschetste uitdagingen, risico’s en afhankelijkheden?
5.	Welke inhoudelijke inzet (rollen &amp; activiteiten) Inschrijver (en waarom) vanuit Hecht vanaf het eerste uur als randvoorwaardelijk wordt beschouwd om de migratie te faciliteren?
</t>
  </si>
  <si>
    <t xml:space="preserve">Welke “deelaanpak” voorziet Inschrijver specifiek voor de kritische datamigratie? Voor Hecht is het hierbij van belang dat Inschrijver in de uitwerking van het Migratieplan tevens ingaat op onderstaande aspecten (sub-vragen):
1.	Wat de meest verstandige aanpak is voor de migratie van de persoonlijke data en afdelingsdata (respectievelijk G: en H: schijf) en inrichting mappenstructuur?
2.	Wat de meest verstandige aanpak is voor de migratie van de bestaande project- en teamsites op zowel de SharePoint on-premise als de SharePoint Online omgeving?
3.	Hoe de migratie wordt uitgevoerd in de hybride vorm (met bestandsdeling), met behoud van de rechtenstructuur op fileshares (mappen, libraries), koppelingen naar websites of uitwisseling met partners?
4.	Hoe Hecht vanuit de verantwoordelijkheid voor de rechtentoekenning op bestanden, in de nieuwe situatie rechten kunnen uitdelen op de gedeelde data, ook aan externen en partners?
5.	Hoe de controle op de gemigreerde data uitgevoerd wordt ten behoeve van de volledigheid van informatie?
</t>
  </si>
  <si>
    <t xml:space="preserve">Hoe gaat Inschrijver als onderdeel van de migratie(voorbereiding) zorgdragen dat Hecht in relatie tot IAM kan beschikken over een operationele structuur van werkende persona’s?
</t>
  </si>
  <si>
    <t xml:space="preserve">Adoptie </t>
  </si>
  <si>
    <t>Welke aanpak en strategie voorziet Inschrijver op basis van bewezen kennis en ervaringen voor de adoptie (fase 2 van de Transitie) van de moderne digitale werkplek voor Hecht? Voor Hecht is het hierbij van belang dat Inschrijver in de uitwerking van het “plan van aanpak” tevens ingaat op onderstaande aspecten (sub-vragen):
1.	Hoe Inschrijver de verschillende gebruikersgroepen vanuit de huidige situatie van RAV, RDOG en GHOR stapsgewijs, maar tijdig gaat meenemen in het werken met en accepteren van de Moderne Digitale Werkplek? Zowel gericht op eindgebruikers die beperkt tot vaak gebruik maken van de Moderne Digitale Werkplek?
2.	Welke trainingen en (mix van) tools Inschrijver op welke momenten beschikbaar stelt om de adoptie door eindgebruikers maximaal te ondersteunen?
3.	Hoe Inschrijver gaat borgen dat Hecht eindgebruikers de Moderne Digitale Werkplek op de juiste en afgesproken manier (blijven) gebruiken?
4.	Hoe Inschrijver rekening houdt met eindgebruikers met beperkte digitale vaardigheden?
5.	Hoe Inschrijver de samenwerking met de communicatie- en opleidingsafdeling van Hecht gaat faciliteren, zodat eindgebruikers te allen tijde geïnformeerd en opgeleid blijven?
6.	Welke adoptie nazorg Inschrijver na de adoptiefase gedurende de looptijd van de Overeenkomst blijft bieden?</t>
  </si>
  <si>
    <t>Hoe gaat Inschrijver gedurende de looptijd van de Overeenkomst Hecht en haar eindgebruikers meenemen in de doorontwikkeling van de Moderne Digitale Werkplek (op basis van MS365) en de (nieuwe) toepassingen die daaruit volgen?</t>
  </si>
  <si>
    <t>Financiële aspecten in relatie tot kwaliteit</t>
  </si>
  <si>
    <t xml:space="preserve">Wat is volgens Inschrijver en ‘waarom’ de mate van betrouwbaarheid van de aannames die zijn gedaan tot het afgegeven prijsvoorstel (zie Bijlage 11 Prijzenblad) en wat is de financiële (€) impact van elke aanname? </t>
  </si>
  <si>
    <t xml:space="preserve">Welke potentiële rationalisatievoorstellen identificeert Inschrijver, om de kosten van de Moderne Digitale Werkplek met ingang van het 2e contractjaar jaarlijks en aantoonbaar te kunnen verminderen? 
</t>
  </si>
  <si>
    <t xml:space="preserve">Wanneer Hecht in het kader van gewenste flexibiliteit een keuze maakt voor significant tussentijds op- of afschalen van volumes bijv. in het geval van de Light werkplek (variant2) bij een epidemie als Corona; wat is de positieve/negatieve impact op de afgegeven tariefstelling (zie tab. 3, Bijlage 11 Prijzenblad) van de Moderne Digitale Werkplek?
</t>
  </si>
  <si>
    <t xml:space="preserve">Totaal </t>
  </si>
  <si>
    <r>
      <rPr>
        <b/>
        <sz val="7"/>
        <color theme="1"/>
        <rFont val="Times New Roman"/>
        <family val="1"/>
      </rPr>
      <t xml:space="preserve">  </t>
    </r>
    <r>
      <rPr>
        <b/>
        <sz val="16"/>
        <color theme="1"/>
        <rFont val="Calibri"/>
        <family val="2"/>
        <scheme val="minor"/>
      </rPr>
      <t xml:space="preserve">Maatschappelijk Verantwoord Inkopen </t>
    </r>
  </si>
  <si>
    <t>Hecht wenst waar redelijkerwijs mogelijk en haalbaar recht te doen aan doelstellingen op het vlak van Maatschappelijk Verantwoord Inkopen. Hiervoor geldt als uitgangspunt het door het Rijk geformuleerde Nationaal plan Maatschappelijk Verantwoord Inkopen 2022-2025. Inschrijver wordt verzocht conform de SMART-methode uit te werken op welke wijze de door inschrijver te leveren dienstverlening kan bijdragen aan de in voornoemd Nationaal plan beschreven MVI-doelstellingen. Desgewenst kunt u dit doen aan de hand van de MVI-criteriatool van het Rijk (MVI-criteriatool (mvicriteria.nl)</t>
  </si>
  <si>
    <t>Samenwerking</t>
  </si>
  <si>
    <t>Hecht wenst met de gegunde opdrachtnemer van de dienstverlening voor de Moderne Digitale Werkplek (onderhavige aanbesteding) en met de opdrachtnemer van de dienstverlening voor Netwerk en Security Infrastructuur (parallelle aanbesteding) een alliantieovereenkomst af te sluiten waarin voornoemde twee opdrachtnemers en Hecht participeren. Leidende principes hierin zullen onder meer zijn: wederkerigheid, gelijkwaardigheid, eerlijkheid, transparantie, loyaliteit, proportionaliteit, integriteit en sociale veiligheid. Inschrijver wordt verzocht conform de SMART-methodiek deze leidende principes uit te werken in een model alliantieovereenkomst.</t>
  </si>
  <si>
    <t>Max. punten</t>
  </si>
  <si>
    <t>Score</t>
  </si>
  <si>
    <t>K1 - Architectuur en Oplossing</t>
  </si>
  <si>
    <t>K2 - Security en Compliance</t>
  </si>
  <si>
    <t>K3 - Regie en Service integratie</t>
  </si>
  <si>
    <t>K4 - Migratie</t>
  </si>
  <si>
    <t>K5 - Adoptie</t>
  </si>
  <si>
    <t>K6 - Financiële aspecten in relatie tot Kwaliteit</t>
  </si>
  <si>
    <t>K7 - Maatschappelijk Verantwoord Inkopen (MVI)</t>
  </si>
  <si>
    <t>K8 - Samenwerking</t>
  </si>
  <si>
    <t>Inschrijfprijs (Totale Kosten TK), excl. BTW</t>
  </si>
  <si>
    <t>&gt; Inschrijver invullen</t>
  </si>
  <si>
    <t>Gewogen kwaliteitscore</t>
  </si>
  <si>
    <t>De inschrijver met de hoogste gewogen kwaliteitscore krijgt in beginsel de aanbesteding gegund.</t>
  </si>
  <si>
    <t xml:space="preserve">Inschrijver dient op tabblad 'Wensen' in kolom D per onderdeel punten toe te kennen. Hierbij wordt een schaal van 0 t/m 5 gehanteerd, zie beoordelingskader voor de inhoud van de te geven cijfers. In cel C84 van ditzelfde tabblad dient inschrijver de inschrijfprijs in te dienen.                      •Specifiek: beschrijf in hoeverre inschrijver de gevraagde prestatie /norm kan leveren
•Meetbaar: beschrijf op welke wijze inschrijver kan aantonen dat de gevraagde prestatie/norm is/wordt behaald.
•	Acceptabel: beschrijf hoe de gevraagde prestatie bijdraagt aan het grotere geheel, lees succesvolle dienstverlening o.b.v. moderne digitale werkplek aan Hecht?
•	Realistisch: beschrijf welke kennis, capaciteit en middelen nodig zijn om de gevraagde prestatie/norm te leveren en in welke mate inschrijver hierover beschikt voor de uitvoering van de gevraagde dienstverlening?
•	Tijdgebonden: beschrijf op welke wijze de prestatie/norm tijdig qua planning past in het grotere geheel met een beoogde start dienstverlening per 1 augustus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</si>
</sst>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b/>
      <sz val="11"/>
      <name val="Calibri"/>
      <family val="2"/>
      <scheme val="minor"/>
    </font>
    <font>
      <b/>
      <u/>
      <sz val="11"/>
      <color theme="1"/>
      <name val="Calibri"/>
      <family val="2"/>
      <scheme val="minor"/>
    </font>
    <font>
      <b/>
      <i/>
      <sz val="11"/>
      <color theme="1"/>
      <name val="Calibri"/>
      <family val="2"/>
      <scheme val="minor"/>
    </font>
    <font>
      <sz val="10"/>
      <color theme="1"/>
      <name val="Calibri"/>
      <family val="2"/>
    </font>
    <font>
      <b/>
      <sz val="7"/>
      <color theme="1"/>
      <name val="Times New Roman"/>
      <family val="1"/>
    </font>
    <font>
      <b/>
      <sz val="16"/>
      <color theme="1"/>
      <name val="Calibri"/>
      <family val="2"/>
      <scheme val="minor"/>
    </font>
    <font>
      <sz val="11"/>
      <color theme="1"/>
      <name val="Calibri"/>
    </font>
  </fonts>
  <fills count="7">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rgb="FF00B0F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rgb="FFBFBFBF"/>
      </left>
      <right style="medium">
        <color rgb="FFBFBFBF"/>
      </right>
      <top style="medium">
        <color rgb="FFBFBFBF"/>
      </top>
      <bottom/>
      <diagonal/>
    </border>
    <border>
      <left style="medium">
        <color rgb="FFBFBFBF"/>
      </left>
      <right style="medium">
        <color rgb="FFBFBFBF"/>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BFBFBF"/>
      </left>
      <right style="medium">
        <color rgb="FFBFBFBF"/>
      </right>
      <top style="medium">
        <color rgb="FFBFBFBF"/>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s>
  <cellStyleXfs count="1">
    <xf numFmtId="0" fontId="0" fillId="0" borderId="0"/>
  </cellStyleXfs>
  <cellXfs count="87">
    <xf numFmtId="0" fontId="0" fillId="0" borderId="0" xfId="0"/>
    <xf numFmtId="0" fontId="1" fillId="0" borderId="0" xfId="0" applyFont="1"/>
    <xf numFmtId="1" fontId="0" fillId="0" borderId="0" xfId="0" applyNumberFormat="1"/>
    <xf numFmtId="0" fontId="0" fillId="0" borderId="1" xfId="0" applyBorder="1"/>
    <xf numFmtId="0" fontId="0" fillId="0" borderId="1" xfId="0" applyBorder="1" applyAlignment="1">
      <alignment horizontal="left" vertical="top" wrapText="1"/>
    </xf>
    <xf numFmtId="0" fontId="3" fillId="0" borderId="0" xfId="0" applyFont="1"/>
    <xf numFmtId="0" fontId="0" fillId="0" borderId="0" xfId="0" applyAlignment="1">
      <alignment wrapText="1"/>
    </xf>
    <xf numFmtId="0" fontId="1" fillId="0" borderId="0" xfId="0" applyFont="1" applyAlignment="1">
      <alignment horizontal="center"/>
    </xf>
    <xf numFmtId="1" fontId="1" fillId="0" borderId="0" xfId="0" applyNumberFormat="1" applyFont="1"/>
    <xf numFmtId="1" fontId="1" fillId="0" borderId="0" xfId="0" applyNumberFormat="1" applyFont="1" applyAlignment="1">
      <alignment horizontal="center"/>
    </xf>
    <xf numFmtId="2" fontId="0" fillId="0" borderId="0" xfId="0" applyNumberFormat="1"/>
    <xf numFmtId="2" fontId="4" fillId="0" borderId="0" xfId="0" applyNumberFormat="1" applyFont="1"/>
    <xf numFmtId="1" fontId="1" fillId="0" borderId="0" xfId="0" applyNumberFormat="1" applyFont="1" applyAlignment="1">
      <alignment horizontal="left"/>
    </xf>
    <xf numFmtId="0" fontId="0" fillId="0" borderId="1" xfId="0" applyBorder="1" applyAlignment="1">
      <alignment vertical="center" wrapText="1"/>
    </xf>
    <xf numFmtId="0" fontId="2" fillId="0" borderId="1" xfId="0" applyFont="1" applyBorder="1" applyAlignment="1">
      <alignment horizontal="left" vertical="top" wrapText="1"/>
    </xf>
    <xf numFmtId="0" fontId="0" fillId="0" borderId="0" xfId="0" applyAlignment="1">
      <alignment vertical="center"/>
    </xf>
    <xf numFmtId="0" fontId="0" fillId="0" borderId="1" xfId="0" applyBorder="1" applyAlignment="1">
      <alignment vertical="center"/>
    </xf>
    <xf numFmtId="0" fontId="3" fillId="0" borderId="0" xfId="0" applyFont="1" applyAlignment="1">
      <alignment vertical="center"/>
    </xf>
    <xf numFmtId="0" fontId="0" fillId="0" borderId="1" xfId="0" applyBorder="1" applyAlignment="1">
      <alignment horizontal="right" vertical="center"/>
    </xf>
    <xf numFmtId="0" fontId="0" fillId="0" borderId="0" xfId="0" applyAlignment="1">
      <alignment horizontal="right" vertical="center"/>
    </xf>
    <xf numFmtId="0" fontId="1" fillId="0" borderId="0" xfId="0" applyFont="1" applyAlignment="1">
      <alignment vertical="center"/>
    </xf>
    <xf numFmtId="0" fontId="0" fillId="4" borderId="0" xfId="0" applyFill="1" applyAlignment="1">
      <alignment vertical="center" wrapText="1"/>
    </xf>
    <xf numFmtId="0" fontId="0" fillId="0" borderId="0" xfId="0" applyAlignment="1">
      <alignment horizontal="left" vertical="top" wrapText="1"/>
    </xf>
    <xf numFmtId="0" fontId="6" fillId="3" borderId="2" xfId="0" applyFont="1" applyFill="1" applyBorder="1"/>
    <xf numFmtId="0" fontId="0" fillId="3" borderId="3" xfId="0" applyFill="1" applyBorder="1"/>
    <xf numFmtId="0" fontId="0" fillId="3" borderId="4" xfId="0" applyFill="1" applyBorder="1"/>
    <xf numFmtId="0" fontId="0" fillId="4" borderId="0" xfId="0" applyFill="1"/>
    <xf numFmtId="0" fontId="6" fillId="4" borderId="0" xfId="0" applyFont="1" applyFill="1"/>
    <xf numFmtId="0" fontId="0" fillId="4" borderId="0" xfId="0" applyFill="1" applyAlignment="1">
      <alignment vertical="top"/>
    </xf>
    <xf numFmtId="0" fontId="0" fillId="0" borderId="1" xfId="0" applyBorder="1" applyProtection="1">
      <protection locked="0"/>
    </xf>
    <xf numFmtId="0" fontId="0" fillId="4" borderId="1" xfId="0" applyFill="1" applyBorder="1" applyAlignment="1">
      <alignment vertical="center"/>
    </xf>
    <xf numFmtId="1" fontId="1" fillId="5" borderId="0" xfId="0" applyNumberFormat="1" applyFont="1" applyFill="1"/>
    <xf numFmtId="0" fontId="0" fillId="0" borderId="2" xfId="0" applyBorder="1" applyAlignment="1" applyProtection="1">
      <alignment vertical="top"/>
      <protection locked="0"/>
    </xf>
    <xf numFmtId="0" fontId="0" fillId="0" borderId="4" xfId="0" applyBorder="1" applyAlignment="1" applyProtection="1">
      <alignment vertical="top"/>
      <protection locked="0"/>
    </xf>
    <xf numFmtId="0" fontId="0" fillId="0" borderId="0" xfId="0" applyProtection="1">
      <protection locked="0"/>
    </xf>
    <xf numFmtId="0" fontId="0" fillId="2" borderId="1" xfId="0" applyFill="1" applyBorder="1" applyAlignment="1" applyProtection="1">
      <alignment vertical="center"/>
      <protection locked="0"/>
    </xf>
    <xf numFmtId="0" fontId="0" fillId="0" borderId="1" xfId="0" applyBorder="1" applyAlignment="1">
      <alignment wrapText="1"/>
    </xf>
    <xf numFmtId="0" fontId="0" fillId="0" borderId="0" xfId="0" applyAlignment="1">
      <alignment vertical="top" wrapText="1"/>
    </xf>
    <xf numFmtId="0" fontId="8" fillId="0" borderId="11" xfId="0" applyFont="1" applyBorder="1" applyAlignment="1">
      <alignment vertical="center" wrapText="1"/>
    </xf>
    <xf numFmtId="0" fontId="3" fillId="0" borderId="1" xfId="0" applyFont="1" applyBorder="1"/>
    <xf numFmtId="0" fontId="0" fillId="0" borderId="1" xfId="0" applyBorder="1" applyAlignment="1">
      <alignment vertical="top" wrapText="1"/>
    </xf>
    <xf numFmtId="0" fontId="0" fillId="0" borderId="12" xfId="0" applyBorder="1" applyAlignment="1">
      <alignment vertical="center"/>
    </xf>
    <xf numFmtId="0" fontId="0" fillId="0" borderId="13" xfId="0" applyBorder="1" applyAlignment="1">
      <alignment vertical="center"/>
    </xf>
    <xf numFmtId="0" fontId="0" fillId="2" borderId="13" xfId="0" applyFill="1" applyBorder="1" applyAlignment="1" applyProtection="1">
      <alignment vertical="center"/>
      <protection locked="0"/>
    </xf>
    <xf numFmtId="0" fontId="8" fillId="0" borderId="10" xfId="0" applyFont="1" applyBorder="1" applyAlignment="1">
      <alignment horizontal="left" vertical="top" wrapText="1"/>
    </xf>
    <xf numFmtId="0" fontId="5" fillId="0" borderId="0" xfId="0" applyFont="1"/>
    <xf numFmtId="0" fontId="8" fillId="0" borderId="1" xfId="0" applyFont="1" applyBorder="1" applyAlignment="1">
      <alignment vertical="center" wrapText="1"/>
    </xf>
    <xf numFmtId="0" fontId="0" fillId="4" borderId="1" xfId="0" applyFill="1" applyBorder="1" applyAlignment="1" applyProtection="1">
      <alignment vertical="center"/>
      <protection locked="0"/>
    </xf>
    <xf numFmtId="0" fontId="0" fillId="4" borderId="12" xfId="0" applyFill="1" applyBorder="1" applyAlignment="1" applyProtection="1">
      <alignment vertical="center"/>
      <protection locked="0"/>
    </xf>
    <xf numFmtId="0" fontId="8" fillId="0" borderId="14" xfId="0" applyFont="1" applyBorder="1" applyAlignment="1">
      <alignment horizontal="left" vertical="top" wrapText="1"/>
    </xf>
    <xf numFmtId="2" fontId="4" fillId="0" borderId="15" xfId="0" applyNumberFormat="1" applyFont="1" applyBorder="1"/>
    <xf numFmtId="0" fontId="1" fillId="0" borderId="15" xfId="0" applyFont="1" applyBorder="1" applyAlignment="1">
      <alignment horizontal="left" indent="1"/>
    </xf>
    <xf numFmtId="2" fontId="4" fillId="0" borderId="16" xfId="0" applyNumberFormat="1" applyFont="1" applyBorder="1"/>
    <xf numFmtId="2" fontId="5" fillId="0" borderId="15" xfId="0" applyNumberFormat="1" applyFont="1" applyBorder="1"/>
    <xf numFmtId="2" fontId="4" fillId="0" borderId="17" xfId="0" applyNumberFormat="1" applyFont="1" applyBorder="1"/>
    <xf numFmtId="0" fontId="4" fillId="0" borderId="15" xfId="0" applyFont="1" applyBorder="1"/>
    <xf numFmtId="0" fontId="0" fillId="0" borderId="17" xfId="0" applyBorder="1"/>
    <xf numFmtId="0" fontId="0" fillId="2" borderId="18" xfId="0" applyFill="1" applyBorder="1" applyAlignment="1">
      <alignment vertical="center"/>
    </xf>
    <xf numFmtId="0" fontId="1" fillId="0" borderId="15" xfId="0" applyFont="1" applyBorder="1"/>
    <xf numFmtId="0" fontId="1" fillId="2" borderId="18" xfId="0" applyFont="1" applyFill="1" applyBorder="1" applyAlignment="1">
      <alignment horizontal="center" vertical="center"/>
    </xf>
    <xf numFmtId="0" fontId="4" fillId="0" borderId="16" xfId="0" applyFont="1" applyBorder="1"/>
    <xf numFmtId="0" fontId="11" fillId="0" borderId="1" xfId="0" applyFont="1" applyBorder="1" applyAlignment="1">
      <alignment horizontal="left" vertical="top" wrapText="1"/>
    </xf>
    <xf numFmtId="0" fontId="7" fillId="0" borderId="0" xfId="0" applyFont="1"/>
    <xf numFmtId="0" fontId="0" fillId="6" borderId="1" xfId="0" applyFill="1" applyBorder="1" applyAlignment="1" applyProtection="1">
      <alignment vertical="center"/>
      <protection locked="0"/>
    </xf>
    <xf numFmtId="0" fontId="0" fillId="3" borderId="5" xfId="0" applyFill="1" applyBorder="1" applyAlignment="1">
      <alignment horizontal="left" vertical="top" wrapText="1"/>
    </xf>
    <xf numFmtId="0" fontId="0" fillId="3" borderId="0" xfId="0" applyFill="1" applyAlignment="1">
      <alignment horizontal="left" vertical="top" wrapText="1"/>
    </xf>
    <xf numFmtId="0" fontId="0" fillId="3" borderId="6" xfId="0" applyFill="1" applyBorder="1" applyAlignment="1">
      <alignment horizontal="left" vertical="top" wrapText="1"/>
    </xf>
    <xf numFmtId="0" fontId="0" fillId="3" borderId="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0" fillId="0" borderId="5" xfId="0" applyBorder="1" applyAlignment="1" applyProtection="1">
      <alignment horizontal="center" vertical="top"/>
      <protection locked="0"/>
    </xf>
    <xf numFmtId="0" fontId="0" fillId="0" borderId="6" xfId="0" applyBorder="1" applyAlignment="1" applyProtection="1">
      <alignment horizontal="center" vertical="top"/>
      <protection locked="0"/>
    </xf>
    <xf numFmtId="0" fontId="0" fillId="0" borderId="7" xfId="0" applyBorder="1" applyAlignment="1" applyProtection="1">
      <alignment horizontal="center" vertical="top"/>
      <protection locked="0"/>
    </xf>
    <xf numFmtId="0" fontId="0" fillId="0" borderId="8" xfId="0" applyBorder="1" applyAlignment="1" applyProtection="1">
      <alignment horizontal="center" vertical="top"/>
      <protection locked="0"/>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8" xfId="0" applyFont="1" applyBorder="1" applyAlignment="1">
      <alignment horizontal="center" vertical="center" wrapText="1"/>
    </xf>
    <xf numFmtId="0" fontId="2" fillId="0" borderId="1" xfId="0" applyFont="1" applyBorder="1" applyAlignment="1">
      <alignment horizontal="center"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6351</xdr:colOff>
      <xdr:row>0</xdr:row>
      <xdr:rowOff>25400</xdr:rowOff>
    </xdr:from>
    <xdr:to>
      <xdr:col>1</xdr:col>
      <xdr:colOff>934721</xdr:colOff>
      <xdr:row>3</xdr:row>
      <xdr:rowOff>60035</xdr:rowOff>
    </xdr:to>
    <xdr:pic>
      <xdr:nvPicPr>
        <xdr:cNvPr id="3" name="Afbeelding 2">
          <a:extLst>
            <a:ext uri="{FF2B5EF4-FFF2-40B4-BE49-F238E27FC236}">
              <a16:creationId xmlns:a16="http://schemas.microsoft.com/office/drawing/2014/main" id="{EBBE738C-B138-4688-A66B-79BE1AFC55AB}"/>
            </a:ext>
          </a:extLst>
        </xdr:cNvPr>
        <xdr:cNvPicPr>
          <a:picLocks noChangeAspect="1"/>
        </xdr:cNvPicPr>
      </xdr:nvPicPr>
      <xdr:blipFill>
        <a:blip xmlns:r="http://schemas.openxmlformats.org/officeDocument/2006/relationships" r:embed="rId1"/>
        <a:stretch>
          <a:fillRect/>
        </a:stretch>
      </xdr:blipFill>
      <xdr:spPr>
        <a:xfrm>
          <a:off x="7621" y="22860"/>
          <a:ext cx="1524000" cy="59724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13D09-B330-4AF5-BDF8-C1D6F99184C3}">
  <dimension ref="B3:H12"/>
  <sheetViews>
    <sheetView zoomScale="60" zoomScaleNormal="60" workbookViewId="0">
      <selection activeCell="B9" sqref="B9:C10"/>
    </sheetView>
  </sheetViews>
  <sheetFormatPr defaultColWidth="8.77734375" defaultRowHeight="14.4" x14ac:dyDescent="0.3"/>
  <cols>
    <col min="1" max="1" width="8.77734375" style="26"/>
    <col min="2" max="2" width="14.77734375" style="26" bestFit="1" customWidth="1"/>
    <col min="3" max="3" width="18.21875" style="26" customWidth="1"/>
    <col min="4" max="5" width="8.77734375" style="26"/>
    <col min="6" max="6" width="13.21875" style="26" bestFit="1" customWidth="1"/>
    <col min="7" max="7" width="40.77734375" style="26" customWidth="1"/>
    <col min="8" max="16384" width="8.77734375" style="26"/>
  </cols>
  <sheetData>
    <row r="3" spans="2:8" x14ac:dyDescent="0.3">
      <c r="F3" s="27"/>
    </row>
    <row r="4" spans="2:8" ht="14.55" customHeight="1" x14ac:dyDescent="0.3">
      <c r="F4" s="23" t="s">
        <v>0</v>
      </c>
      <c r="G4" s="24"/>
      <c r="H4" s="25"/>
    </row>
    <row r="5" spans="2:8" x14ac:dyDescent="0.3">
      <c r="F5" s="64" t="s">
        <v>58</v>
      </c>
      <c r="G5" s="65"/>
      <c r="H5" s="66"/>
    </row>
    <row r="6" spans="2:8" x14ac:dyDescent="0.3">
      <c r="B6" s="3" t="s">
        <v>1</v>
      </c>
      <c r="C6" s="29"/>
      <c r="F6" s="64"/>
      <c r="G6" s="65"/>
      <c r="H6" s="66"/>
    </row>
    <row r="7" spans="2:8" x14ac:dyDescent="0.3">
      <c r="B7" s="3" t="s">
        <v>2</v>
      </c>
      <c r="C7" s="29"/>
      <c r="D7" s="28"/>
      <c r="F7" s="64"/>
      <c r="G7" s="65"/>
      <c r="H7" s="66"/>
    </row>
    <row r="8" spans="2:8" x14ac:dyDescent="0.3">
      <c r="B8" s="32" t="s">
        <v>3</v>
      </c>
      <c r="C8" s="33"/>
      <c r="D8" s="28"/>
      <c r="F8" s="64"/>
      <c r="G8" s="65"/>
      <c r="H8" s="66"/>
    </row>
    <row r="9" spans="2:8" x14ac:dyDescent="0.3">
      <c r="B9" s="70"/>
      <c r="C9" s="71"/>
      <c r="D9" s="28"/>
      <c r="F9" s="64"/>
      <c r="G9" s="65"/>
      <c r="H9" s="66"/>
    </row>
    <row r="10" spans="2:8" ht="19.05" customHeight="1" x14ac:dyDescent="0.3">
      <c r="B10" s="72"/>
      <c r="C10" s="73"/>
      <c r="F10" s="64"/>
      <c r="G10" s="65"/>
      <c r="H10" s="66"/>
    </row>
    <row r="11" spans="2:8" ht="160.05000000000001" customHeight="1" x14ac:dyDescent="0.3">
      <c r="F11" s="67"/>
      <c r="G11" s="68"/>
      <c r="H11" s="69"/>
    </row>
    <row r="12" spans="2:8" ht="98.1" customHeight="1" x14ac:dyDescent="0.3"/>
  </sheetData>
  <sheetProtection algorithmName="SHA-512" hashValue="zMGzWrcWMcPaplKZkNfTcuNYPaCYiRS2BphwmGG64fshM6ee0tdz1X1A16V2adus5id3pbn0jO1RQ776NHk+tQ==" saltValue="stRd03LYcj/KeMvF/rbrQQ==" spinCount="100000" sheet="1" objects="1" scenarios="1"/>
  <mergeCells count="2">
    <mergeCell ref="F5:H11"/>
    <mergeCell ref="B9:C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BDC7E-1515-4120-AEC9-6A1FA65455DD}">
  <dimension ref="A1:M59"/>
  <sheetViews>
    <sheetView topLeftCell="A11" zoomScaleNormal="100" workbookViewId="0">
      <selection activeCell="C11" sqref="C11"/>
    </sheetView>
  </sheetViews>
  <sheetFormatPr defaultRowHeight="14.4" x14ac:dyDescent="0.3"/>
  <cols>
    <col min="1" max="1" width="10.77734375" style="15" bestFit="1" customWidth="1"/>
    <col min="2" max="2" width="66.77734375" customWidth="1"/>
    <col min="3" max="3" width="11.77734375" style="15" bestFit="1" customWidth="1"/>
    <col min="4" max="4" width="15.21875" style="15" customWidth="1"/>
    <col min="5" max="5" width="19" style="15" bestFit="1" customWidth="1"/>
    <col min="6" max="6" width="18.21875" bestFit="1" customWidth="1"/>
    <col min="8" max="8" width="37.77734375" customWidth="1"/>
    <col min="11" max="11" width="14.44140625" bestFit="1" customWidth="1"/>
  </cols>
  <sheetData>
    <row r="1" spans="1:13" ht="18" x14ac:dyDescent="0.35">
      <c r="A1" s="17"/>
      <c r="B1" s="5" t="s">
        <v>4</v>
      </c>
      <c r="H1" s="3" t="s">
        <v>5</v>
      </c>
      <c r="I1" s="3">
        <v>1</v>
      </c>
      <c r="J1" s="3">
        <v>2</v>
      </c>
      <c r="K1" s="3">
        <v>3</v>
      </c>
      <c r="L1" s="3">
        <v>4</v>
      </c>
      <c r="M1" s="3">
        <v>5</v>
      </c>
    </row>
    <row r="3" spans="1:13" x14ac:dyDescent="0.3">
      <c r="A3" s="16" t="s">
        <v>6</v>
      </c>
      <c r="B3" s="3" t="s">
        <v>7</v>
      </c>
      <c r="C3" s="16" t="s">
        <v>8</v>
      </c>
      <c r="D3" s="16" t="s">
        <v>9</v>
      </c>
      <c r="E3" s="16" t="s">
        <v>10</v>
      </c>
      <c r="H3" s="1"/>
    </row>
    <row r="4" spans="1:13" ht="18" x14ac:dyDescent="0.35">
      <c r="A4" s="16"/>
      <c r="B4" s="39" t="s">
        <v>11</v>
      </c>
      <c r="C4" s="16"/>
      <c r="D4" s="16"/>
      <c r="E4" s="16"/>
      <c r="H4" s="1"/>
    </row>
    <row r="5" spans="1:13" ht="392.55" customHeight="1" x14ac:dyDescent="0.3">
      <c r="A5" s="18">
        <v>1</v>
      </c>
      <c r="B5" s="61" t="s">
        <v>12</v>
      </c>
      <c r="C5" s="13">
        <v>1</v>
      </c>
      <c r="D5" s="35">
        <v>0</v>
      </c>
      <c r="E5" s="16">
        <f>C5*D5</f>
        <v>0</v>
      </c>
    </row>
    <row r="6" spans="1:13" ht="227.55" customHeight="1" x14ac:dyDescent="0.3">
      <c r="A6" s="18">
        <v>2</v>
      </c>
      <c r="B6" s="4" t="s">
        <v>13</v>
      </c>
      <c r="C6" s="13">
        <v>1</v>
      </c>
      <c r="D6" s="35">
        <v>0</v>
      </c>
      <c r="E6" s="16">
        <f t="shared" ref="E6:E8" si="0">C6*D6</f>
        <v>0</v>
      </c>
    </row>
    <row r="7" spans="1:13" ht="59.1" customHeight="1" x14ac:dyDescent="0.3">
      <c r="A7" s="18">
        <v>3</v>
      </c>
      <c r="B7" s="4" t="s">
        <v>14</v>
      </c>
      <c r="C7" s="16">
        <v>1</v>
      </c>
      <c r="D7" s="35">
        <v>0</v>
      </c>
      <c r="E7" s="16">
        <f t="shared" si="0"/>
        <v>0</v>
      </c>
      <c r="K7" s="34"/>
    </row>
    <row r="8" spans="1:13" ht="145.05000000000001" customHeight="1" x14ac:dyDescent="0.3">
      <c r="A8" s="18">
        <v>4</v>
      </c>
      <c r="B8" s="4" t="s">
        <v>15</v>
      </c>
      <c r="C8" s="16">
        <v>1</v>
      </c>
      <c r="D8" s="35">
        <v>0</v>
      </c>
      <c r="E8" s="16">
        <f t="shared" si="0"/>
        <v>0</v>
      </c>
    </row>
    <row r="9" spans="1:13" ht="21" customHeight="1" x14ac:dyDescent="0.3">
      <c r="A9" s="18"/>
      <c r="B9" s="14" t="s">
        <v>16</v>
      </c>
      <c r="C9" s="16"/>
      <c r="D9" s="47">
        <v>0</v>
      </c>
      <c r="E9" s="16">
        <f>SUM(E5:E8)</f>
        <v>0</v>
      </c>
    </row>
    <row r="10" spans="1:13" ht="37.049999999999997" customHeight="1" x14ac:dyDescent="0.3">
      <c r="A10" s="19"/>
      <c r="B10" s="80" t="s">
        <v>17</v>
      </c>
      <c r="C10" s="80"/>
      <c r="D10" s="80"/>
      <c r="E10" s="80"/>
    </row>
    <row r="11" spans="1:13" ht="288.60000000000002" customHeight="1" x14ac:dyDescent="0.3">
      <c r="A11" s="18">
        <v>5</v>
      </c>
      <c r="B11" s="14" t="s">
        <v>18</v>
      </c>
      <c r="C11" s="16">
        <v>1</v>
      </c>
      <c r="D11" s="35">
        <v>0</v>
      </c>
      <c r="E11" s="16">
        <f t="shared" ref="E11:E32" si="1">C11*D11</f>
        <v>0</v>
      </c>
    </row>
    <row r="12" spans="1:13" ht="82.05" customHeight="1" x14ac:dyDescent="0.3">
      <c r="A12" s="18">
        <v>6</v>
      </c>
      <c r="B12" s="14" t="s">
        <v>19</v>
      </c>
      <c r="C12" s="16">
        <v>1</v>
      </c>
      <c r="D12" s="35">
        <v>0</v>
      </c>
      <c r="E12" s="16">
        <f t="shared" si="1"/>
        <v>0</v>
      </c>
    </row>
    <row r="13" spans="1:13" x14ac:dyDescent="0.3">
      <c r="A13" s="18"/>
      <c r="B13" s="36" t="s">
        <v>20</v>
      </c>
      <c r="C13" s="41"/>
      <c r="D13" s="48">
        <v>0</v>
      </c>
      <c r="E13" s="41">
        <f>SUM(E11:E12)</f>
        <v>0</v>
      </c>
    </row>
    <row r="14" spans="1:13" ht="14.55" customHeight="1" x14ac:dyDescent="0.3">
      <c r="A14" s="74" t="s">
        <v>21</v>
      </c>
      <c r="B14" s="75"/>
      <c r="C14" s="75"/>
      <c r="D14" s="75"/>
      <c r="E14" s="76"/>
    </row>
    <row r="15" spans="1:13" ht="328.5" customHeight="1" x14ac:dyDescent="0.3">
      <c r="A15" s="18">
        <v>7</v>
      </c>
      <c r="B15" s="40" t="s">
        <v>22</v>
      </c>
      <c r="C15" s="42">
        <v>1</v>
      </c>
      <c r="D15" s="43">
        <v>0</v>
      </c>
      <c r="E15" s="42">
        <f t="shared" si="1"/>
        <v>0</v>
      </c>
    </row>
    <row r="16" spans="1:13" ht="109.5" customHeight="1" x14ac:dyDescent="0.3">
      <c r="A16" s="18">
        <v>8</v>
      </c>
      <c r="B16" s="40" t="s">
        <v>23</v>
      </c>
      <c r="C16" s="16">
        <v>1</v>
      </c>
      <c r="D16" s="35">
        <v>0</v>
      </c>
      <c r="E16" s="16">
        <f t="shared" si="1"/>
        <v>0</v>
      </c>
    </row>
    <row r="17" spans="1:6" ht="109.5" customHeight="1" x14ac:dyDescent="0.3">
      <c r="A17" s="18">
        <v>9</v>
      </c>
      <c r="B17" s="40" t="s">
        <v>24</v>
      </c>
      <c r="C17" s="16">
        <v>1</v>
      </c>
      <c r="D17" s="35">
        <v>0</v>
      </c>
      <c r="E17" s="16">
        <f t="shared" si="1"/>
        <v>0</v>
      </c>
    </row>
    <row r="18" spans="1:6" ht="99.6" customHeight="1" x14ac:dyDescent="0.3">
      <c r="A18" s="18">
        <v>10</v>
      </c>
      <c r="B18" s="40" t="s">
        <v>25</v>
      </c>
      <c r="C18" s="16">
        <v>1</v>
      </c>
      <c r="D18" s="35">
        <v>0</v>
      </c>
      <c r="E18" s="16">
        <f t="shared" si="1"/>
        <v>0</v>
      </c>
    </row>
    <row r="19" spans="1:6" ht="55.5" customHeight="1" x14ac:dyDescent="0.3">
      <c r="A19" s="18">
        <v>11</v>
      </c>
      <c r="B19" s="40" t="s">
        <v>26</v>
      </c>
      <c r="C19" s="16">
        <v>1</v>
      </c>
      <c r="D19" s="35">
        <v>0</v>
      </c>
      <c r="E19" s="16">
        <f t="shared" si="1"/>
        <v>0</v>
      </c>
    </row>
    <row r="20" spans="1:6" ht="17.55" customHeight="1" x14ac:dyDescent="0.3">
      <c r="A20" s="18"/>
      <c r="B20" s="6" t="s">
        <v>27</v>
      </c>
      <c r="C20" s="41"/>
      <c r="D20" s="48">
        <v>0</v>
      </c>
      <c r="E20" s="41">
        <f>SUM(E15:E19)</f>
        <v>0</v>
      </c>
    </row>
    <row r="21" spans="1:6" ht="21" x14ac:dyDescent="0.3">
      <c r="A21" s="74" t="s">
        <v>28</v>
      </c>
      <c r="B21" s="75"/>
      <c r="C21" s="75"/>
      <c r="D21" s="75"/>
      <c r="E21" s="76"/>
    </row>
    <row r="22" spans="1:6" ht="400.05" customHeight="1" x14ac:dyDescent="0.3">
      <c r="A22" s="18">
        <v>12</v>
      </c>
      <c r="B22" s="40" t="s">
        <v>29</v>
      </c>
      <c r="C22" s="16">
        <v>1</v>
      </c>
      <c r="D22" s="35">
        <v>0</v>
      </c>
      <c r="E22" s="16">
        <f t="shared" si="1"/>
        <v>0</v>
      </c>
      <c r="F22" s="21"/>
    </row>
    <row r="23" spans="1:6" ht="306" customHeight="1" x14ac:dyDescent="0.3">
      <c r="A23" s="18">
        <v>13</v>
      </c>
      <c r="B23" s="4" t="s">
        <v>30</v>
      </c>
      <c r="C23" s="16">
        <v>1</v>
      </c>
      <c r="D23" s="35">
        <v>0</v>
      </c>
      <c r="E23" s="16">
        <f t="shared" si="1"/>
        <v>0</v>
      </c>
    </row>
    <row r="24" spans="1:6" ht="61.05" customHeight="1" x14ac:dyDescent="0.3">
      <c r="A24" s="18">
        <v>14</v>
      </c>
      <c r="B24" s="22" t="s">
        <v>31</v>
      </c>
      <c r="C24" s="16">
        <v>1</v>
      </c>
      <c r="D24" s="35">
        <v>0</v>
      </c>
      <c r="E24" s="16">
        <f t="shared" si="1"/>
        <v>0</v>
      </c>
    </row>
    <row r="25" spans="1:6" ht="19.5" customHeight="1" x14ac:dyDescent="0.3">
      <c r="A25" s="18"/>
      <c r="B25" s="22" t="s">
        <v>27</v>
      </c>
      <c r="C25" s="16"/>
      <c r="D25" s="47"/>
      <c r="E25" s="16">
        <f>SUM(E22:E24)</f>
        <v>0</v>
      </c>
    </row>
    <row r="26" spans="1:6" ht="28.05" customHeight="1" x14ac:dyDescent="0.3">
      <c r="A26" s="74" t="s">
        <v>32</v>
      </c>
      <c r="B26" s="75"/>
      <c r="C26" s="75"/>
      <c r="D26" s="75"/>
      <c r="E26" s="76"/>
    </row>
    <row r="27" spans="1:6" ht="315" customHeight="1" x14ac:dyDescent="0.3">
      <c r="A27" s="18">
        <v>15</v>
      </c>
      <c r="B27" s="40" t="s">
        <v>33</v>
      </c>
      <c r="C27" s="16">
        <v>1</v>
      </c>
      <c r="D27" s="35">
        <v>0</v>
      </c>
      <c r="E27" s="16">
        <f t="shared" si="1"/>
        <v>0</v>
      </c>
    </row>
    <row r="28" spans="1:6" ht="57.6" x14ac:dyDescent="0.3">
      <c r="A28" s="18">
        <v>16</v>
      </c>
      <c r="B28" s="40" t="s">
        <v>34</v>
      </c>
      <c r="C28" s="16">
        <v>1</v>
      </c>
      <c r="D28" s="35">
        <v>0</v>
      </c>
      <c r="E28" s="16">
        <f t="shared" si="1"/>
        <v>0</v>
      </c>
    </row>
    <row r="29" spans="1:6" ht="23.55" customHeight="1" x14ac:dyDescent="0.3">
      <c r="A29" s="18"/>
      <c r="B29" s="37" t="s">
        <v>27</v>
      </c>
      <c r="C29" s="16"/>
      <c r="D29" s="47"/>
      <c r="E29" s="16">
        <f>SUM(E27:E28)</f>
        <v>0</v>
      </c>
    </row>
    <row r="30" spans="1:6" ht="33" customHeight="1" thickBot="1" x14ac:dyDescent="0.35">
      <c r="A30" s="74" t="s">
        <v>35</v>
      </c>
      <c r="B30" s="75"/>
      <c r="C30" s="75"/>
      <c r="D30" s="75"/>
      <c r="E30" s="76"/>
    </row>
    <row r="31" spans="1:6" ht="49.5" customHeight="1" thickBot="1" x14ac:dyDescent="0.35">
      <c r="A31" s="18">
        <v>17</v>
      </c>
      <c r="B31" s="44" t="s">
        <v>36</v>
      </c>
      <c r="C31" s="16">
        <v>1</v>
      </c>
      <c r="D31" s="35">
        <v>0</v>
      </c>
      <c r="E31" s="16">
        <f t="shared" si="1"/>
        <v>0</v>
      </c>
    </row>
    <row r="32" spans="1:6" ht="69" x14ac:dyDescent="0.3">
      <c r="A32" s="18">
        <v>18</v>
      </c>
      <c r="B32" s="44" t="s">
        <v>37</v>
      </c>
      <c r="C32" s="16">
        <v>1</v>
      </c>
      <c r="D32" s="35">
        <v>0</v>
      </c>
      <c r="E32" s="16">
        <f t="shared" si="1"/>
        <v>0</v>
      </c>
    </row>
    <row r="33" spans="1:5" ht="77.55" customHeight="1" x14ac:dyDescent="0.3">
      <c r="A33" s="18">
        <v>19</v>
      </c>
      <c r="B33" s="49" t="s">
        <v>38</v>
      </c>
      <c r="C33" s="16">
        <v>1</v>
      </c>
      <c r="D33" s="35">
        <v>0</v>
      </c>
      <c r="E33" s="16">
        <f>C33*D33</f>
        <v>0</v>
      </c>
    </row>
    <row r="34" spans="1:5" ht="31.05" customHeight="1" x14ac:dyDescent="0.3">
      <c r="A34" s="18"/>
      <c r="B34" s="38" t="s">
        <v>39</v>
      </c>
      <c r="C34" s="16"/>
      <c r="D34" s="47"/>
      <c r="E34" s="16">
        <f>SUM(E31:E33)</f>
        <v>0</v>
      </c>
    </row>
    <row r="35" spans="1:5" ht="14.55" customHeight="1" x14ac:dyDescent="0.3">
      <c r="A35" s="81" t="s">
        <v>40</v>
      </c>
      <c r="B35" s="82"/>
      <c r="C35" s="82"/>
      <c r="D35" s="82"/>
      <c r="E35" s="83"/>
    </row>
    <row r="36" spans="1:5" ht="29.1" customHeight="1" x14ac:dyDescent="0.3">
      <c r="A36" s="84"/>
      <c r="B36" s="85"/>
      <c r="C36" s="85"/>
      <c r="D36" s="85"/>
      <c r="E36" s="86"/>
    </row>
    <row r="37" spans="1:5" ht="162.6" customHeight="1" x14ac:dyDescent="0.3">
      <c r="A37" s="18">
        <v>20</v>
      </c>
      <c r="B37" s="40" t="s">
        <v>41</v>
      </c>
      <c r="C37" s="16">
        <v>1</v>
      </c>
      <c r="D37" s="35">
        <v>0</v>
      </c>
      <c r="E37" s="16">
        <f t="shared" ref="E37" si="2">C37*D37</f>
        <v>0</v>
      </c>
    </row>
    <row r="38" spans="1:5" ht="18" x14ac:dyDescent="0.3">
      <c r="A38" s="17"/>
      <c r="B38" s="46" t="s">
        <v>27</v>
      </c>
      <c r="C38" s="16"/>
      <c r="D38" s="16"/>
      <c r="E38" s="16">
        <f>E37</f>
        <v>0</v>
      </c>
    </row>
    <row r="39" spans="1:5" x14ac:dyDescent="0.3">
      <c r="A39"/>
      <c r="C39"/>
      <c r="D39"/>
      <c r="E39"/>
    </row>
    <row r="40" spans="1:5" ht="14.55" customHeight="1" x14ac:dyDescent="0.3">
      <c r="A40" s="74" t="s">
        <v>42</v>
      </c>
      <c r="B40" s="75"/>
      <c r="C40" s="75"/>
      <c r="D40" s="75"/>
      <c r="E40" s="76"/>
    </row>
    <row r="41" spans="1:5" ht="14.55" customHeight="1" x14ac:dyDescent="0.3">
      <c r="A41" s="77"/>
      <c r="B41" s="78"/>
      <c r="C41" s="78"/>
      <c r="D41" s="78"/>
      <c r="E41" s="79"/>
    </row>
    <row r="42" spans="1:5" ht="173.55" customHeight="1" x14ac:dyDescent="0.3">
      <c r="A42" s="3">
        <v>21</v>
      </c>
      <c r="B42" s="40" t="s">
        <v>43</v>
      </c>
      <c r="C42" s="16">
        <v>1</v>
      </c>
      <c r="D42" s="35">
        <v>0</v>
      </c>
      <c r="E42" s="16">
        <f t="shared" ref="E42" si="3">C42*D42</f>
        <v>0</v>
      </c>
    </row>
    <row r="43" spans="1:5" x14ac:dyDescent="0.3">
      <c r="A43" s="3"/>
      <c r="B43" s="3" t="s">
        <v>27</v>
      </c>
      <c r="C43" s="3"/>
      <c r="D43" s="3"/>
      <c r="E43" s="3">
        <f>E42</f>
        <v>0</v>
      </c>
    </row>
    <row r="44" spans="1:5" x14ac:dyDescent="0.3">
      <c r="A44"/>
      <c r="C44"/>
      <c r="D44"/>
      <c r="E44"/>
    </row>
    <row r="47" spans="1:5" x14ac:dyDescent="0.3">
      <c r="A47" s="20"/>
    </row>
    <row r="50" spans="1:1" x14ac:dyDescent="0.3">
      <c r="A50" s="20"/>
    </row>
    <row r="53" spans="1:1" x14ac:dyDescent="0.3">
      <c r="A53" s="20"/>
    </row>
    <row r="56" spans="1:1" x14ac:dyDescent="0.3">
      <c r="A56" s="20"/>
    </row>
    <row r="59" spans="1:1" x14ac:dyDescent="0.3">
      <c r="A59" s="20"/>
    </row>
  </sheetData>
  <sheetProtection algorithmName="SHA-512" hashValue="i3VLR1H9VcYyYagJjIEOOexjplkFxm1tV483eaq2p9C8FKLHCZo2EnfOX1UpOiNlKfB9Fspq0gtORFuG0Cdo6w==" saltValue="NLzinLLsGibQ1LEsTirDpQ==" spinCount="100000" sheet="1" objects="1" scenarios="1"/>
  <mergeCells count="7">
    <mergeCell ref="A40:E41"/>
    <mergeCell ref="B10:E10"/>
    <mergeCell ref="A35:E36"/>
    <mergeCell ref="A30:E30"/>
    <mergeCell ref="A26:E26"/>
    <mergeCell ref="A21:E21"/>
    <mergeCell ref="A14:E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E4BA8-20B6-4138-B508-4CAA38D1721E}">
  <dimension ref="A2:J28"/>
  <sheetViews>
    <sheetView tabSelected="1" zoomScaleNormal="70" workbookViewId="0">
      <selection activeCell="D6" sqref="D6"/>
    </sheetView>
  </sheetViews>
  <sheetFormatPr defaultRowHeight="14.4" x14ac:dyDescent="0.3"/>
  <cols>
    <col min="2" max="2" width="43.21875" bestFit="1" customWidth="1"/>
    <col min="3" max="3" width="8" customWidth="1"/>
    <col min="4" max="4" width="7" customWidth="1"/>
    <col min="5" max="5" width="11.77734375" customWidth="1"/>
    <col min="6" max="6" width="17.5546875" bestFit="1" customWidth="1"/>
    <col min="7" max="7" width="7.5546875" customWidth="1"/>
    <col min="8" max="8" width="3.21875" customWidth="1"/>
    <col min="10" max="10" width="15.5546875" customWidth="1"/>
  </cols>
  <sheetData>
    <row r="2" spans="2:10" x14ac:dyDescent="0.3">
      <c r="C2" s="58" t="s">
        <v>8</v>
      </c>
      <c r="D2" s="58" t="s">
        <v>9</v>
      </c>
      <c r="E2" s="58" t="s">
        <v>44</v>
      </c>
      <c r="F2" s="59" t="s">
        <v>45</v>
      </c>
      <c r="G2" s="51" t="s">
        <v>27</v>
      </c>
      <c r="H2" s="7"/>
      <c r="I2" s="7"/>
    </row>
    <row r="3" spans="2:10" x14ac:dyDescent="0.3">
      <c r="B3" s="1" t="s">
        <v>46</v>
      </c>
      <c r="C3" s="60">
        <v>4</v>
      </c>
      <c r="D3" s="60">
        <v>5</v>
      </c>
      <c r="E3" s="60">
        <f t="shared" ref="E3:E9" si="0">C3*D3</f>
        <v>20</v>
      </c>
      <c r="F3" s="57">
        <f>Wensen!E9/4</f>
        <v>0</v>
      </c>
      <c r="G3" s="52">
        <f t="shared" ref="G3:G10" si="1">C3*F3</f>
        <v>0</v>
      </c>
      <c r="H3" s="10"/>
      <c r="J3" s="30"/>
    </row>
    <row r="4" spans="2:10" x14ac:dyDescent="0.3">
      <c r="B4" s="1" t="s">
        <v>47</v>
      </c>
      <c r="C4" s="55">
        <v>4</v>
      </c>
      <c r="D4" s="55">
        <v>5</v>
      </c>
      <c r="E4" s="55">
        <f t="shared" si="0"/>
        <v>20</v>
      </c>
      <c r="F4" s="57">
        <f>Wensen!E13/2</f>
        <v>0</v>
      </c>
      <c r="G4" s="50">
        <f t="shared" si="1"/>
        <v>0</v>
      </c>
      <c r="H4" s="10"/>
    </row>
    <row r="5" spans="2:10" x14ac:dyDescent="0.3">
      <c r="B5" s="1" t="s">
        <v>48</v>
      </c>
      <c r="C5" s="55">
        <v>3</v>
      </c>
      <c r="D5" s="55">
        <v>5</v>
      </c>
      <c r="E5" s="55">
        <f t="shared" si="0"/>
        <v>15</v>
      </c>
      <c r="F5" s="57">
        <f>Wensen!E20/5</f>
        <v>0</v>
      </c>
      <c r="G5" s="50">
        <f t="shared" si="1"/>
        <v>0</v>
      </c>
      <c r="H5" s="10"/>
    </row>
    <row r="6" spans="2:10" x14ac:dyDescent="0.3">
      <c r="B6" s="1" t="s">
        <v>49</v>
      </c>
      <c r="C6" s="55">
        <v>4</v>
      </c>
      <c r="D6" s="55">
        <v>5</v>
      </c>
      <c r="E6" s="55">
        <f t="shared" si="0"/>
        <v>20</v>
      </c>
      <c r="F6" s="57">
        <f>Wensen!E25/3</f>
        <v>0</v>
      </c>
      <c r="G6" s="50">
        <f t="shared" si="1"/>
        <v>0</v>
      </c>
      <c r="H6" s="10"/>
    </row>
    <row r="7" spans="2:10" x14ac:dyDescent="0.3">
      <c r="B7" s="1" t="s">
        <v>50</v>
      </c>
      <c r="C7" s="55">
        <v>4</v>
      </c>
      <c r="D7" s="55">
        <v>5</v>
      </c>
      <c r="E7" s="55">
        <f t="shared" si="0"/>
        <v>20</v>
      </c>
      <c r="F7" s="57">
        <f>Wensen!E29/2</f>
        <v>0</v>
      </c>
      <c r="G7" s="50">
        <f t="shared" si="1"/>
        <v>0</v>
      </c>
      <c r="H7" s="10"/>
    </row>
    <row r="8" spans="2:10" x14ac:dyDescent="0.3">
      <c r="B8" s="1" t="s">
        <v>51</v>
      </c>
      <c r="C8" s="55">
        <v>2</v>
      </c>
      <c r="D8" s="55">
        <v>5</v>
      </c>
      <c r="E8" s="55">
        <f t="shared" si="0"/>
        <v>10</v>
      </c>
      <c r="F8" s="57">
        <f>Wensen!E34/3</f>
        <v>0</v>
      </c>
      <c r="G8" s="50">
        <f t="shared" si="1"/>
        <v>0</v>
      </c>
      <c r="H8" s="10"/>
    </row>
    <row r="9" spans="2:10" x14ac:dyDescent="0.3">
      <c r="B9" s="45" t="s">
        <v>52</v>
      </c>
      <c r="C9" s="55">
        <v>2</v>
      </c>
      <c r="D9" s="55">
        <v>5</v>
      </c>
      <c r="E9" s="55">
        <f t="shared" si="0"/>
        <v>10</v>
      </c>
      <c r="F9" s="57">
        <f>Wensen!E38/1</f>
        <v>0</v>
      </c>
      <c r="G9" s="50">
        <f t="shared" si="1"/>
        <v>0</v>
      </c>
      <c r="H9" s="10"/>
    </row>
    <row r="10" spans="2:10" x14ac:dyDescent="0.3">
      <c r="B10" s="45" t="s">
        <v>53</v>
      </c>
      <c r="C10" s="55">
        <v>3</v>
      </c>
      <c r="D10" s="55">
        <v>5</v>
      </c>
      <c r="E10" s="55">
        <f t="shared" ref="E10" si="2">C10*D10</f>
        <v>15</v>
      </c>
      <c r="F10" s="57">
        <f>Wensen!E42/1</f>
        <v>0</v>
      </c>
      <c r="G10" s="50">
        <f t="shared" si="1"/>
        <v>0</v>
      </c>
      <c r="H10" s="10"/>
    </row>
    <row r="11" spans="2:10" x14ac:dyDescent="0.3">
      <c r="B11" s="1"/>
      <c r="F11" s="10"/>
      <c r="G11" s="10"/>
      <c r="H11" s="10"/>
    </row>
    <row r="12" spans="2:10" x14ac:dyDescent="0.3">
      <c r="B12" s="1" t="s">
        <v>27</v>
      </c>
      <c r="C12" s="55">
        <f>SUM(C3:C10)</f>
        <v>26</v>
      </c>
      <c r="D12" s="55">
        <v>5</v>
      </c>
      <c r="E12" s="56">
        <f>C12*D12</f>
        <v>130</v>
      </c>
      <c r="F12" s="54">
        <f>SUM(F3:F10)</f>
        <v>0</v>
      </c>
      <c r="G12" s="53">
        <f>SUM(G3:G10)</f>
        <v>0</v>
      </c>
      <c r="H12" s="11"/>
    </row>
    <row r="14" spans="2:10" x14ac:dyDescent="0.3">
      <c r="B14" s="1" t="s">
        <v>54</v>
      </c>
      <c r="F14" s="63"/>
      <c r="G14" t="s">
        <v>55</v>
      </c>
      <c r="H14" s="2"/>
      <c r="I14" s="2"/>
    </row>
    <row r="15" spans="2:10" x14ac:dyDescent="0.3">
      <c r="B15" s="1" t="s">
        <v>56</v>
      </c>
      <c r="F15" s="31" t="e">
        <f>G12/F14*1000000</f>
        <v>#DIV/0!</v>
      </c>
      <c r="G15" s="8"/>
      <c r="H15" s="8"/>
      <c r="J15" s="62" t="s">
        <v>57</v>
      </c>
    </row>
    <row r="16" spans="2:10" x14ac:dyDescent="0.3">
      <c r="B16" s="1"/>
      <c r="F16" s="8"/>
      <c r="H16" s="2"/>
    </row>
    <row r="17" spans="1:8" x14ac:dyDescent="0.3">
      <c r="B17" s="1"/>
      <c r="F17" s="8"/>
      <c r="G17" s="1"/>
      <c r="H17" s="8"/>
    </row>
    <row r="18" spans="1:8" x14ac:dyDescent="0.3">
      <c r="B18" s="1"/>
      <c r="F18" s="8"/>
      <c r="G18" s="1"/>
      <c r="H18" s="8"/>
    </row>
    <row r="22" spans="1:8" x14ac:dyDescent="0.3">
      <c r="B22" s="9"/>
      <c r="C22" s="9"/>
      <c r="D22" s="12"/>
    </row>
    <row r="23" spans="1:8" x14ac:dyDescent="0.3">
      <c r="B23" s="7"/>
      <c r="C23" s="8"/>
      <c r="D23" s="2"/>
    </row>
    <row r="24" spans="1:8" x14ac:dyDescent="0.3">
      <c r="B24" s="7"/>
      <c r="C24" s="8"/>
      <c r="D24" s="2"/>
    </row>
    <row r="25" spans="1:8" x14ac:dyDescent="0.3">
      <c r="B25" s="7"/>
      <c r="C25" s="8"/>
      <c r="D25" s="2"/>
    </row>
    <row r="26" spans="1:8" x14ac:dyDescent="0.3">
      <c r="B26" s="7"/>
      <c r="C26" s="8"/>
      <c r="D26" s="2"/>
    </row>
    <row r="27" spans="1:8" x14ac:dyDescent="0.3">
      <c r="B27" s="7"/>
      <c r="C27" s="8"/>
      <c r="D27" s="2"/>
    </row>
    <row r="28" spans="1:8" x14ac:dyDescent="0.3">
      <c r="A28" s="7"/>
      <c r="C28" s="2"/>
    </row>
  </sheetData>
  <sheetProtection algorithmName="SHA-512" hashValue="I1xs+W1SSKUnzCI84HORbgEB2936AJDxJp9B1/qwuOiYy1ABFcrswHTS+AlKJF9FiIFXq0odb9NEkIHLr1cLKg==" saltValue="BBlMtqRyIhYxDbY843qwH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E2FFF7059E1F4DBAD8C68C866D7AA1" ma:contentTypeVersion="14" ma:contentTypeDescription="Een nieuw document maken." ma:contentTypeScope="" ma:versionID="1e50c432187cbff676626b37c37f288d">
  <xsd:schema xmlns:xsd="http://www.w3.org/2001/XMLSchema" xmlns:xs="http://www.w3.org/2001/XMLSchema" xmlns:p="http://schemas.microsoft.com/office/2006/metadata/properties" xmlns:ns2="3e3e99da-681c-4acf-9039-f824ee2410fb" xmlns:ns3="704b9874-1636-4dce-bf7d-1a9ab8c317ea" targetNamespace="http://schemas.microsoft.com/office/2006/metadata/properties" ma:root="true" ma:fieldsID="48f5a673a7952c4509c9adcacc73f950" ns2:_="" ns3:_="">
    <xsd:import namespace="3e3e99da-681c-4acf-9039-f824ee2410fb"/>
    <xsd:import namespace="704b9874-1636-4dce-bf7d-1a9ab8c317e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3e99da-681c-4acf-9039-f824ee2410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04b9874-1636-4dce-bf7d-1a9ab8c317ea"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f2505ca3-7cf2-4a4e-9e66-d79de03225ca}" ma:internalName="TaxCatchAll" ma:showField="CatchAllData" ma:web="704b9874-1636-4dce-bf7d-1a9ab8c317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e3e99da-681c-4acf-9039-f824ee2410fb">
      <Terms xmlns="http://schemas.microsoft.com/office/infopath/2007/PartnerControls"/>
    </lcf76f155ced4ddcb4097134ff3c332f>
    <TaxCatchAll xmlns="704b9874-1636-4dce-bf7d-1a9ab8c317ea" xsi:nil="true"/>
  </documentManagement>
</p:properties>
</file>

<file path=customXml/itemProps1.xml><?xml version="1.0" encoding="utf-8"?>
<ds:datastoreItem xmlns:ds="http://schemas.openxmlformats.org/officeDocument/2006/customXml" ds:itemID="{207D1327-2A7B-4F4F-A9FC-F86310C3CC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3e99da-681c-4acf-9039-f824ee2410fb"/>
    <ds:schemaRef ds:uri="704b9874-1636-4dce-bf7d-1a9ab8c31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CDB464-3AF9-45E4-A6B5-A585101958E6}">
  <ds:schemaRefs>
    <ds:schemaRef ds:uri="http://schemas.microsoft.com/sharepoint/v3/contenttype/forms"/>
  </ds:schemaRefs>
</ds:datastoreItem>
</file>

<file path=customXml/itemProps3.xml><?xml version="1.0" encoding="utf-8"?>
<ds:datastoreItem xmlns:ds="http://schemas.openxmlformats.org/officeDocument/2006/customXml" ds:itemID="{AA80FCC5-48E9-4224-95B0-9B4AEAF187E0}">
  <ds:schemaRefs>
    <ds:schemaRef ds:uri="http://schemas.microsoft.com/office/2006/metadata/properties"/>
    <ds:schemaRef ds:uri="http://www.w3.org/XML/1998/namespace"/>
    <ds:schemaRef ds:uri="http://schemas.microsoft.com/office/infopath/2007/PartnerControls"/>
    <ds:schemaRef ds:uri="http://purl.org/dc/dcmitype/"/>
    <ds:schemaRef ds:uri="http://purl.org/dc/terms/"/>
    <ds:schemaRef ds:uri="http://schemas.microsoft.com/office/2006/documentManagement/types"/>
    <ds:schemaRef ds:uri="704b9874-1636-4dce-bf7d-1a9ab8c317ea"/>
    <ds:schemaRef ds:uri="http://purl.org/dc/elements/1.1/"/>
    <ds:schemaRef ds:uri="http://schemas.openxmlformats.org/package/2006/metadata/core-properties"/>
    <ds:schemaRef ds:uri="3e3e99da-681c-4acf-9039-f824ee2410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Inschrijver</vt:lpstr>
      <vt:lpstr>Wensen</vt:lpstr>
      <vt:lpstr>Conclusiematrix</vt:lpstr>
      <vt:lpstr>Wensen!_Toc118774503</vt:lpstr>
      <vt:lpstr>Wensen!_Toc118774504</vt:lpstr>
    </vt:vector>
  </TitlesOfParts>
  <Manager/>
  <Company>De Haagse 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Stolk, P.A.</dc:creator>
  <cp:keywords/>
  <dc:description/>
  <cp:lastModifiedBy>Stolk, P.A.</cp:lastModifiedBy>
  <cp:revision/>
  <dcterms:created xsi:type="dcterms:W3CDTF">2022-10-13T20:13:18Z</dcterms:created>
  <dcterms:modified xsi:type="dcterms:W3CDTF">2023-01-31T20:30:55Z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0x010100B7E2FFF7059E1F4DBAD8C68C866D7AA1</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2022-11-24T15:22:15Z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213a6ca3-4808-4047-8aca-814d2cde4474</vt:lpwstr>
  </property>
  <property fmtid="{D5CDD505-2E9C-101B-9397-08002B2CF9AE}" pid="9" name="MSIP_Label_defa4170-0d19-0005-0004-bc88714345d2_ActionId">
    <vt:lpwstr>a384571e-4b26-4b24-a3df-45bdac265f50</vt:lpwstr>
  </property>
  <property fmtid="{D5CDD505-2E9C-101B-9397-08002B2CF9AE}" pid="10" name="MSIP_Label_defa4170-0d19-0005-0004-bc88714345d2_ContentBits">
    <vt:lpwstr>0</vt:lpwstr>
  </property>
</Properties>
</file>