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biedsmanagersbv.sharepoint.com/sites/1578_KW_Inkoopadvies_2022/Werkdossier/07_Contractering/1578.3b Reinigen riool/B_Aanbestedingsdocumenten/"/>
    </mc:Choice>
  </mc:AlternateContent>
  <xr:revisionPtr revIDLastSave="239" documentId="8_{84EB5EE5-9FB1-4FCA-9270-1616ED1D6286}" xr6:coauthVersionLast="47" xr6:coauthVersionMax="47" xr10:uidLastSave="{2D7C7DA5-D2AF-402C-A109-D5281FD0DA4C}"/>
  <workbookProtection lockStructure="1"/>
  <bookViews>
    <workbookView xWindow="-108" yWindow="-108" windowWidth="23256" windowHeight="12576" xr2:uid="{74FBDB41-27DB-4426-A554-CA2217203F05}"/>
  </bookViews>
  <sheets>
    <sheet name="Inschrijfst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F77" i="1"/>
  <c r="F78" i="1"/>
  <c r="F79" i="1"/>
  <c r="F80" i="1"/>
  <c r="F81" i="1"/>
  <c r="F82" i="1"/>
  <c r="F83" i="1"/>
  <c r="F84" i="1"/>
  <c r="F75" i="1"/>
  <c r="F55" i="1"/>
  <c r="F41" i="1"/>
  <c r="F19" i="1"/>
  <c r="F27" i="1"/>
  <c r="F11" i="1"/>
  <c r="C96" i="1"/>
  <c r="C95" i="1"/>
  <c r="C94" i="1"/>
  <c r="C93" i="1"/>
  <c r="D72" i="1"/>
  <c r="F71" i="1"/>
  <c r="D68" i="1"/>
  <c r="F67" i="1"/>
  <c r="F66" i="1"/>
  <c r="F65" i="1"/>
  <c r="F52" i="1"/>
  <c r="F53" i="1"/>
  <c r="F54" i="1"/>
  <c r="F57" i="1"/>
  <c r="F58" i="1"/>
  <c r="F59" i="1"/>
  <c r="F60" i="1"/>
  <c r="F61" i="1"/>
  <c r="D62" i="1"/>
  <c r="C92" i="1"/>
  <c r="C91" i="1"/>
  <c r="C90" i="1"/>
  <c r="C89" i="1"/>
  <c r="F47" i="1"/>
  <c r="F46" i="1"/>
  <c r="F45" i="1"/>
  <c r="F44" i="1"/>
  <c r="F43" i="1"/>
  <c r="F40" i="1"/>
  <c r="F39" i="1"/>
  <c r="F38" i="1"/>
  <c r="F33" i="1"/>
  <c r="F32" i="1"/>
  <c r="F31" i="1"/>
  <c r="F30" i="1"/>
  <c r="F29" i="1"/>
  <c r="F26" i="1"/>
  <c r="F25" i="1"/>
  <c r="F24" i="1"/>
  <c r="F18" i="1"/>
  <c r="F17" i="1"/>
  <c r="F16" i="1"/>
  <c r="D48" i="1"/>
  <c r="D34" i="1"/>
  <c r="D20" i="1"/>
  <c r="F8" i="1"/>
  <c r="F9" i="1"/>
  <c r="F10" i="1"/>
  <c r="D12" i="1"/>
  <c r="F85" i="1" l="1"/>
  <c r="F72" i="1"/>
  <c r="F68" i="1"/>
  <c r="F62" i="1"/>
  <c r="F48" i="1"/>
  <c r="F34" i="1"/>
  <c r="F20" i="1"/>
  <c r="E93" i="1" l="1"/>
  <c r="F93" i="1" s="1"/>
  <c r="E95" i="1"/>
  <c r="F95" i="1" s="1"/>
  <c r="E90" i="1"/>
  <c r="F90" i="1" s="1"/>
  <c r="E91" i="1"/>
  <c r="F91" i="1" s="1"/>
  <c r="E94" i="1"/>
  <c r="F94" i="1" s="1"/>
  <c r="E96" i="1"/>
  <c r="F96" i="1" s="1"/>
  <c r="E92" i="1"/>
  <c r="F92" i="1" s="1"/>
  <c r="F12" i="1"/>
  <c r="E89" i="1" s="1"/>
  <c r="F89" i="1" l="1"/>
  <c r="F97" i="1" s="1"/>
</calcChain>
</file>

<file path=xl/sharedStrings.xml><?xml version="1.0" encoding="utf-8"?>
<sst xmlns="http://schemas.openxmlformats.org/spreadsheetml/2006/main" count="152" uniqueCount="86">
  <si>
    <t>Totaal</t>
  </si>
  <si>
    <t>Betreft</t>
  </si>
  <si>
    <t>Datum</t>
  </si>
  <si>
    <t>Inschrijver</t>
  </si>
  <si>
    <t>(bedrijfsnaam)</t>
  </si>
  <si>
    <t>Bevoegde</t>
  </si>
  <si>
    <t>excl BTW</t>
  </si>
  <si>
    <t>Aantal</t>
  </si>
  <si>
    <t>Prijs</t>
  </si>
  <si>
    <t>Voorwaarden</t>
  </si>
  <si>
    <t>Contact</t>
  </si>
  <si>
    <t>Subtotaal per jaar</t>
  </si>
  <si>
    <t>Per 4 jaar</t>
  </si>
  <si>
    <t>Item</t>
  </si>
  <si>
    <t>Onderdeel</t>
  </si>
  <si>
    <t>PRIJSOVERZICHT</t>
  </si>
  <si>
    <t>Prijs/jaar</t>
  </si>
  <si>
    <t>Inschrijfprijs, inclusief AK+WR</t>
  </si>
  <si>
    <t>2.1</t>
  </si>
  <si>
    <t>Gemeente Krimpenerwaard, Arie van Buren</t>
  </si>
  <si>
    <t xml:space="preserve"> - Artikelen die in de lijn liggen van de materialen bij de verrekenprijzen dienen met hetzelfde prijsniveau geleverd te worden.</t>
  </si>
  <si>
    <t xml:space="preserve"> - De aantallen bij de genoemde verrekenprijzen zijn fictief. De opdrachtnemer kan hier geen rechten aan ontlenen. Alleen in opdracht gegeven meerwerken kunnen in rekening gebracht worden. </t>
  </si>
  <si>
    <t xml:space="preserve"> - Alle prijzen in deze inschrijfstaat zijn bedoeld als all-in eenheidsprijzen inclusief alle algemene kosten, winst en risico, voorrijkosten, uitvoeringskosten en overige bijkomende kosten.</t>
  </si>
  <si>
    <t>(dag-maand-jaar)</t>
  </si>
  <si>
    <t>(naam)</t>
  </si>
  <si>
    <t>Reinigen en inspecteren HWA</t>
  </si>
  <si>
    <t>Rond (mm)</t>
  </si>
  <si>
    <t>300/450</t>
  </si>
  <si>
    <t>400/600</t>
  </si>
  <si>
    <t>500/750</t>
  </si>
  <si>
    <t>600/900</t>
  </si>
  <si>
    <t>Ei-buis (mm/mm)</t>
  </si>
  <si>
    <t>Reinigen HWA</t>
  </si>
  <si>
    <t>Reinigen en inspecteren VWA</t>
  </si>
  <si>
    <t>Reinigen VWA</t>
  </si>
  <si>
    <t>Aantal [m]</t>
  </si>
  <si>
    <t>4.1</t>
  </si>
  <si>
    <t>4.2</t>
  </si>
  <si>
    <t>3.1</t>
  </si>
  <si>
    <t>3.2</t>
  </si>
  <si>
    <t>1.1</t>
  </si>
  <si>
    <t>5.1</t>
  </si>
  <si>
    <t>5.2</t>
  </si>
  <si>
    <t>6.3</t>
  </si>
  <si>
    <t>6.1</t>
  </si>
  <si>
    <t>6.2</t>
  </si>
  <si>
    <t>Afvoeren en verwerken slib</t>
  </si>
  <si>
    <t>Afvoer en verwerking vrijgekomen slib</t>
  </si>
  <si>
    <t>7.1</t>
  </si>
  <si>
    <t>Aantal [st]</t>
  </si>
  <si>
    <t>Aantal [ton]</t>
  </si>
  <si>
    <t>INSCHIJFSTRAAT 1578.3b reinigen riolering</t>
  </si>
  <si>
    <t xml:space="preserve">Verrekenprijzen arbeid, materiaal en materieel </t>
  </si>
  <si>
    <t>8.1</t>
  </si>
  <si>
    <t>8.2</t>
  </si>
  <si>
    <t>8.3</t>
  </si>
  <si>
    <t>8.4</t>
  </si>
  <si>
    <t>8.5</t>
  </si>
  <si>
    <t>8.6</t>
  </si>
  <si>
    <t>Gemaal 1x per jaar</t>
  </si>
  <si>
    <t>Gemaal 2x per jaar</t>
  </si>
  <si>
    <t>Gemaal 3x per jaar</t>
  </si>
  <si>
    <t>Vakgerichte medewerker (in bezit van veilig werken in riolering)</t>
  </si>
  <si>
    <t>Verkeersregelaar</t>
  </si>
  <si>
    <t>Spuitwagen</t>
  </si>
  <si>
    <t>Vacuumwagen</t>
  </si>
  <si>
    <t>Spuit- en vacuumwagen</t>
  </si>
  <si>
    <t>combiwagen (min. inhoud 4,5m3)</t>
  </si>
  <si>
    <t>combiwagen (min. inhoud 11m3)</t>
  </si>
  <si>
    <t>Rioolinspectiewagen</t>
  </si>
  <si>
    <t>haspelwagen</t>
  </si>
  <si>
    <t>Mobiliseren materieel (spoedeisend, binnen 2 uur)</t>
  </si>
  <si>
    <t>8.7</t>
  </si>
  <si>
    <t>8.8</t>
  </si>
  <si>
    <t>8.9</t>
  </si>
  <si>
    <t>8.10</t>
  </si>
  <si>
    <t>Ondertekening   …..................................................................................................................................</t>
  </si>
  <si>
    <t>Rond (mm) ook gemengd.</t>
  </si>
  <si>
    <t>250/375</t>
  </si>
  <si>
    <t>Reinigen HWA/VWA met extra vervuiling (&gt;20%)</t>
  </si>
  <si>
    <t>Reinigen gemalen (locaties conform bijlage)</t>
  </si>
  <si>
    <t>160 t/m 250</t>
  </si>
  <si>
    <t>300 t/m 400</t>
  </si>
  <si>
    <t>500 t/m 700</t>
  </si>
  <si>
    <t>800 t/m 1250</t>
  </si>
  <si>
    <t>Aantal [dag]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</si>
</sst>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Black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2" borderId="0" xfId="0" applyFont="1" applyFill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4" fillId="4" borderId="0" xfId="0" applyFont="1" applyFill="1"/>
    <xf numFmtId="15" fontId="2" fillId="2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15" fontId="2" fillId="2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9" fillId="0" borderId="0" xfId="0" applyFont="1"/>
    <xf numFmtId="0" fontId="6" fillId="0" borderId="1" xfId="0" applyFont="1" applyBorder="1"/>
    <xf numFmtId="0" fontId="10" fillId="6" borderId="6" xfId="0" applyFont="1" applyFill="1" applyBorder="1" applyAlignment="1">
      <alignment horizontal="center"/>
    </xf>
    <xf numFmtId="0" fontId="6" fillId="6" borderId="6" xfId="0" applyFont="1" applyFill="1" applyBorder="1"/>
    <xf numFmtId="0" fontId="6" fillId="6" borderId="6" xfId="0" applyFont="1" applyFill="1" applyBorder="1" applyAlignment="1">
      <alignment horizontal="center"/>
    </xf>
    <xf numFmtId="0" fontId="6" fillId="0" borderId="2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0" xfId="0" applyFont="1"/>
    <xf numFmtId="164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4" fontId="0" fillId="0" borderId="4" xfId="0" applyNumberFormat="1" applyBorder="1" applyAlignment="1">
      <alignment horizontal="right"/>
    </xf>
    <xf numFmtId="0" fontId="5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6" fillId="6" borderId="6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center"/>
    </xf>
    <xf numFmtId="0" fontId="6" fillId="8" borderId="6" xfId="0" applyFont="1" applyFill="1" applyBorder="1"/>
    <xf numFmtId="0" fontId="6" fillId="8" borderId="6" xfId="0" applyFont="1" applyFill="1" applyBorder="1" applyAlignment="1">
      <alignment horizontal="center"/>
    </xf>
    <xf numFmtId="164" fontId="6" fillId="8" borderId="6" xfId="1" applyNumberFormat="1" applyFont="1" applyFill="1" applyBorder="1" applyAlignment="1">
      <alignment horizontal="right"/>
    </xf>
    <xf numFmtId="0" fontId="6" fillId="6" borderId="10" xfId="0" applyFont="1" applyFill="1" applyBorder="1"/>
    <xf numFmtId="0" fontId="6" fillId="6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6" fillId="8" borderId="11" xfId="0" applyFont="1" applyFill="1" applyBorder="1"/>
    <xf numFmtId="0" fontId="6" fillId="8" borderId="1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6" fillId="6" borderId="11" xfId="0" applyFont="1" applyFill="1" applyBorder="1"/>
    <xf numFmtId="0" fontId="6" fillId="6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/>
    </xf>
    <xf numFmtId="0" fontId="6" fillId="8" borderId="8" xfId="0" applyFont="1" applyFill="1" applyBorder="1"/>
    <xf numFmtId="0" fontId="6" fillId="8" borderId="8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/>
    <xf numFmtId="0" fontId="12" fillId="5" borderId="8" xfId="0" applyFont="1" applyFill="1" applyBorder="1" applyAlignment="1">
      <alignment horizontal="center"/>
    </xf>
    <xf numFmtId="164" fontId="12" fillId="5" borderId="9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6" xfId="0" applyFont="1" applyFill="1" applyBorder="1"/>
    <xf numFmtId="0" fontId="6" fillId="4" borderId="6" xfId="0" applyFont="1" applyFill="1" applyBorder="1" applyAlignment="1">
      <alignment horizontal="center"/>
    </xf>
    <xf numFmtId="0" fontId="12" fillId="7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12" fillId="7" borderId="0" xfId="1" applyNumberFormat="1" applyFont="1" applyFill="1" applyBorder="1" applyAlignment="1">
      <alignment horizontal="right"/>
    </xf>
    <xf numFmtId="44" fontId="0" fillId="0" borderId="0" xfId="1" applyFont="1" applyAlignment="1">
      <alignment horizontal="right"/>
    </xf>
    <xf numFmtId="44" fontId="2" fillId="2" borderId="0" xfId="1" applyFont="1" applyFill="1" applyAlignment="1">
      <alignment horizontal="right"/>
    </xf>
    <xf numFmtId="44" fontId="12" fillId="5" borderId="8" xfId="1" applyFont="1" applyFill="1" applyBorder="1" applyAlignment="1">
      <alignment horizontal="right"/>
    </xf>
    <xf numFmtId="44" fontId="6" fillId="8" borderId="6" xfId="1" applyFont="1" applyFill="1" applyBorder="1" applyAlignment="1" applyProtection="1">
      <alignment horizontal="right"/>
      <protection locked="0"/>
    </xf>
    <xf numFmtId="44" fontId="6" fillId="6" borderId="6" xfId="1" applyFont="1" applyFill="1" applyBorder="1" applyAlignment="1" applyProtection="1">
      <alignment horizontal="right"/>
      <protection locked="0"/>
    </xf>
    <xf numFmtId="44" fontId="6" fillId="8" borderId="8" xfId="1" applyFont="1" applyFill="1" applyBorder="1" applyAlignment="1">
      <alignment horizontal="right"/>
    </xf>
    <xf numFmtId="44" fontId="4" fillId="0" borderId="0" xfId="1" applyFont="1" applyAlignment="1">
      <alignment horizontal="right"/>
    </xf>
    <xf numFmtId="44" fontId="6" fillId="8" borderId="11" xfId="1" applyFont="1" applyFill="1" applyBorder="1" applyAlignment="1" applyProtection="1">
      <alignment horizontal="right"/>
      <protection locked="0"/>
    </xf>
    <xf numFmtId="44" fontId="6" fillId="3" borderId="8" xfId="1" applyFont="1" applyFill="1" applyBorder="1" applyAlignment="1">
      <alignment horizontal="right"/>
    </xf>
    <xf numFmtId="44" fontId="5" fillId="0" borderId="0" xfId="1" applyFont="1" applyAlignment="1">
      <alignment horizontal="right"/>
    </xf>
    <xf numFmtId="44" fontId="12" fillId="7" borderId="0" xfId="1" applyFont="1" applyFill="1" applyAlignment="1">
      <alignment horizontal="right"/>
    </xf>
    <xf numFmtId="44" fontId="6" fillId="4" borderId="6" xfId="1" applyFont="1" applyFill="1" applyBorder="1" applyAlignment="1">
      <alignment horizontal="right"/>
    </xf>
    <xf numFmtId="44" fontId="4" fillId="4" borderId="0" xfId="1" applyFont="1" applyFill="1" applyAlignment="1">
      <alignment horizontal="right"/>
    </xf>
    <xf numFmtId="44" fontId="0" fillId="0" borderId="4" xfId="1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44" fontId="6" fillId="4" borderId="6" xfId="1" applyNumberFormat="1" applyFont="1" applyFill="1" applyBorder="1" applyAlignment="1">
      <alignment horizontal="right"/>
    </xf>
    <xf numFmtId="44" fontId="12" fillId="7" borderId="0" xfId="1" applyNumberFormat="1" applyFont="1" applyFill="1" applyBorder="1" applyAlignment="1">
      <alignment horizontal="right"/>
    </xf>
    <xf numFmtId="44" fontId="6" fillId="6" borderId="11" xfId="1" applyNumberFormat="1" applyFont="1" applyFill="1" applyBorder="1" applyAlignment="1">
      <alignment horizontal="right"/>
    </xf>
    <xf numFmtId="44" fontId="6" fillId="3" borderId="9" xfId="1" applyNumberFormat="1" applyFont="1" applyFill="1" applyBorder="1" applyAlignment="1">
      <alignment horizontal="right"/>
    </xf>
    <xf numFmtId="44" fontId="6" fillId="6" borderId="6" xfId="1" applyNumberFormat="1" applyFont="1" applyFill="1" applyBorder="1" applyAlignment="1">
      <alignment horizontal="right"/>
    </xf>
    <xf numFmtId="44" fontId="6" fillId="8" borderId="9" xfId="1" applyNumberFormat="1" applyFont="1" applyFill="1" applyBorder="1" applyAlignment="1">
      <alignment horizontal="right"/>
    </xf>
    <xf numFmtId="44" fontId="4" fillId="0" borderId="0" xfId="1" applyNumberFormat="1" applyFont="1" applyBorder="1" applyAlignment="1">
      <alignment horizontal="right"/>
    </xf>
    <xf numFmtId="44" fontId="12" fillId="5" borderId="9" xfId="0" applyNumberFormat="1" applyFont="1" applyFill="1" applyBorder="1" applyAlignment="1">
      <alignment horizontal="right"/>
    </xf>
    <xf numFmtId="44" fontId="6" fillId="8" borderId="6" xfId="1" applyNumberFormat="1" applyFont="1" applyFill="1" applyBorder="1" applyAlignment="1">
      <alignment horizontal="right"/>
    </xf>
    <xf numFmtId="44" fontId="6" fillId="8" borderId="11" xfId="1" applyNumberFormat="1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383621</xdr:colOff>
      <xdr:row>1</xdr:row>
      <xdr:rowOff>50800</xdr:rowOff>
    </xdr:from>
    <xdr:to>
      <xdr:col>5</xdr:col>
      <xdr:colOff>588995</xdr:colOff>
      <xdr:row>3</xdr:row>
      <xdr:rowOff>132715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6A94248-7265-4C5E-9E6E-4C1042551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19" b="24496"/>
        <a:stretch/>
      </xdr:blipFill>
      <xdr:spPr bwMode="auto">
        <a:xfrm>
          <a:off x="4301571" y="127000"/>
          <a:ext cx="1549319" cy="463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246E-DEBE-464D-AF4D-C9B61F4A9AF3}">
  <dimension ref="A1:G108"/>
  <sheetViews>
    <sheetView tabSelected="1" zoomScale="115" zoomScaleNormal="115" workbookViewId="0">
      <selection activeCell="E16" sqref="E16"/>
    </sheetView>
  </sheetViews>
  <sheetFormatPr defaultRowHeight="14.4" outlineLevelRow="1" x14ac:dyDescent="0.3"/>
  <cols>
    <col min="1" max="1" width="2" customWidth="1"/>
    <col min="2" max="2" width="8.44140625" style="4" customWidth="1"/>
    <col min="3" max="3" width="38.109375" customWidth="1"/>
    <col min="4" max="4" width="9.5546875" style="14" customWidth="1"/>
    <col min="5" max="5" width="9.6640625" style="75" customWidth="1"/>
    <col min="6" max="6" width="12.6640625" style="39" customWidth="1"/>
    <col min="7" max="7" width="2.33203125" customWidth="1"/>
  </cols>
  <sheetData>
    <row r="1" spans="1:7" ht="3.45" customHeight="1" x14ac:dyDescent="0.3">
      <c r="A1" s="5"/>
      <c r="G1" s="6"/>
    </row>
    <row r="2" spans="1:7" x14ac:dyDescent="0.3">
      <c r="A2" s="5"/>
      <c r="B2" s="2" t="s">
        <v>1</v>
      </c>
      <c r="C2" s="1" t="s">
        <v>51</v>
      </c>
      <c r="D2" s="7"/>
      <c r="E2" s="76"/>
      <c r="F2" s="40"/>
      <c r="G2" s="6"/>
    </row>
    <row r="3" spans="1:7" x14ac:dyDescent="0.3">
      <c r="A3" s="5"/>
      <c r="B3" s="2" t="s">
        <v>2</v>
      </c>
      <c r="C3" s="13">
        <v>45083</v>
      </c>
      <c r="D3" s="15"/>
      <c r="E3" s="76"/>
      <c r="F3" s="40"/>
      <c r="G3" s="6"/>
    </row>
    <row r="4" spans="1:7" x14ac:dyDescent="0.3">
      <c r="A4" s="5"/>
      <c r="B4" s="2" t="s">
        <v>10</v>
      </c>
      <c r="C4" s="1" t="s">
        <v>19</v>
      </c>
      <c r="D4" s="7"/>
      <c r="E4" s="76"/>
      <c r="F4" s="40"/>
      <c r="G4" s="6"/>
    </row>
    <row r="5" spans="1:7" ht="4.2" customHeight="1" x14ac:dyDescent="0.3">
      <c r="A5" s="5"/>
      <c r="G5" s="6"/>
    </row>
    <row r="6" spans="1:7" s="38" customFormat="1" ht="13.8" x14ac:dyDescent="0.3">
      <c r="A6" s="36"/>
      <c r="B6" s="61">
        <v>1</v>
      </c>
      <c r="C6" s="62" t="s">
        <v>25</v>
      </c>
      <c r="D6" s="63" t="s">
        <v>35</v>
      </c>
      <c r="E6" s="77" t="s">
        <v>8</v>
      </c>
      <c r="F6" s="64" t="s">
        <v>0</v>
      </c>
      <c r="G6" s="37"/>
    </row>
    <row r="7" spans="1:7" s="19" customFormat="1" ht="13.2" outlineLevel="1" x14ac:dyDescent="0.3">
      <c r="A7" s="31"/>
      <c r="B7" s="46" t="s">
        <v>40</v>
      </c>
      <c r="C7" s="47" t="s">
        <v>26</v>
      </c>
      <c r="D7" s="48"/>
      <c r="E7" s="78"/>
      <c r="F7" s="49"/>
      <c r="G7" s="35"/>
    </row>
    <row r="8" spans="1:7" s="19" customFormat="1" ht="13.2" outlineLevel="1" x14ac:dyDescent="0.3">
      <c r="A8" s="31"/>
      <c r="B8" s="32"/>
      <c r="C8" s="45" t="s">
        <v>81</v>
      </c>
      <c r="D8" s="34">
        <v>1100</v>
      </c>
      <c r="E8" s="79"/>
      <c r="F8" s="95">
        <f t="shared" ref="F8:F11" si="0">D8*E8</f>
        <v>0</v>
      </c>
      <c r="G8" s="35"/>
    </row>
    <row r="9" spans="1:7" s="19" customFormat="1" ht="13.2" outlineLevel="1" x14ac:dyDescent="0.3">
      <c r="A9" s="31"/>
      <c r="B9" s="32"/>
      <c r="C9" s="45" t="s">
        <v>82</v>
      </c>
      <c r="D9" s="34">
        <v>1650</v>
      </c>
      <c r="E9" s="79"/>
      <c r="F9" s="95">
        <f t="shared" si="0"/>
        <v>0</v>
      </c>
      <c r="G9" s="35"/>
    </row>
    <row r="10" spans="1:7" s="19" customFormat="1" ht="13.2" outlineLevel="1" x14ac:dyDescent="0.3">
      <c r="A10" s="31"/>
      <c r="B10" s="32"/>
      <c r="C10" s="45" t="s">
        <v>83</v>
      </c>
      <c r="D10" s="34">
        <v>350</v>
      </c>
      <c r="E10" s="79"/>
      <c r="F10" s="95">
        <f t="shared" si="0"/>
        <v>0</v>
      </c>
      <c r="G10" s="35"/>
    </row>
    <row r="11" spans="1:7" s="19" customFormat="1" ht="13.2" outlineLevel="1" x14ac:dyDescent="0.3">
      <c r="A11" s="31"/>
      <c r="B11" s="32"/>
      <c r="C11" s="45" t="s">
        <v>84</v>
      </c>
      <c r="D11" s="34">
        <v>25</v>
      </c>
      <c r="E11" s="79"/>
      <c r="F11" s="95">
        <f t="shared" si="0"/>
        <v>0</v>
      </c>
      <c r="G11" s="35"/>
    </row>
    <row r="12" spans="1:7" s="38" customFormat="1" ht="13.8" x14ac:dyDescent="0.3">
      <c r="A12" s="36"/>
      <c r="B12" s="58" t="s">
        <v>11</v>
      </c>
      <c r="C12" s="59"/>
      <c r="D12" s="60">
        <f>SUM(D7:D11)</f>
        <v>3125</v>
      </c>
      <c r="E12" s="80" t="s">
        <v>6</v>
      </c>
      <c r="F12" s="96">
        <f>SUM(F7:F11)</f>
        <v>0</v>
      </c>
      <c r="G12" s="37"/>
    </row>
    <row r="13" spans="1:7" s="11" customFormat="1" ht="3.45" customHeight="1" x14ac:dyDescent="0.25">
      <c r="A13" s="20"/>
      <c r="B13" s="22"/>
      <c r="D13" s="17"/>
      <c r="E13" s="81"/>
      <c r="F13" s="97"/>
      <c r="G13" s="21"/>
    </row>
    <row r="14" spans="1:7" s="38" customFormat="1" ht="13.8" x14ac:dyDescent="0.3">
      <c r="A14" s="36"/>
      <c r="B14" s="61">
        <v>2</v>
      </c>
      <c r="C14" s="62" t="s">
        <v>32</v>
      </c>
      <c r="D14" s="63" t="s">
        <v>35</v>
      </c>
      <c r="E14" s="77" t="s">
        <v>8</v>
      </c>
      <c r="F14" s="98" t="s">
        <v>0</v>
      </c>
      <c r="G14" s="37"/>
    </row>
    <row r="15" spans="1:7" s="19" customFormat="1" ht="13.2" outlineLevel="1" x14ac:dyDescent="0.3">
      <c r="A15" s="31"/>
      <c r="B15" s="46" t="s">
        <v>18</v>
      </c>
      <c r="C15" s="47" t="s">
        <v>26</v>
      </c>
      <c r="D15" s="48"/>
      <c r="E15" s="78"/>
      <c r="F15" s="99"/>
      <c r="G15" s="35"/>
    </row>
    <row r="16" spans="1:7" s="19" customFormat="1" ht="13.2" outlineLevel="1" x14ac:dyDescent="0.3">
      <c r="A16" s="31"/>
      <c r="B16" s="32"/>
      <c r="C16" s="45" t="s">
        <v>81</v>
      </c>
      <c r="D16" s="34">
        <v>1650</v>
      </c>
      <c r="E16" s="79"/>
      <c r="F16" s="95">
        <f t="shared" ref="F16:F17" si="1">D16*E16</f>
        <v>0</v>
      </c>
      <c r="G16" s="35"/>
    </row>
    <row r="17" spans="1:7" s="19" customFormat="1" ht="13.2" outlineLevel="1" x14ac:dyDescent="0.3">
      <c r="A17" s="31"/>
      <c r="B17" s="32"/>
      <c r="C17" s="45" t="s">
        <v>82</v>
      </c>
      <c r="D17" s="34">
        <v>2450</v>
      </c>
      <c r="E17" s="79"/>
      <c r="F17" s="95">
        <f t="shared" si="1"/>
        <v>0</v>
      </c>
      <c r="G17" s="35"/>
    </row>
    <row r="18" spans="1:7" s="19" customFormat="1" ht="13.2" outlineLevel="1" x14ac:dyDescent="0.3">
      <c r="A18" s="31"/>
      <c r="B18" s="32"/>
      <c r="C18" s="45" t="s">
        <v>83</v>
      </c>
      <c r="D18" s="34">
        <v>600</v>
      </c>
      <c r="E18" s="79"/>
      <c r="F18" s="95">
        <f>D18*E18</f>
        <v>0</v>
      </c>
      <c r="G18" s="35"/>
    </row>
    <row r="19" spans="1:7" s="19" customFormat="1" ht="13.2" outlineLevel="1" x14ac:dyDescent="0.3">
      <c r="A19" s="31"/>
      <c r="B19" s="32"/>
      <c r="C19" s="45" t="s">
        <v>84</v>
      </c>
      <c r="D19" s="34">
        <v>25</v>
      </c>
      <c r="E19" s="79"/>
      <c r="F19" s="95">
        <f>D19*E19</f>
        <v>0</v>
      </c>
      <c r="G19" s="35"/>
    </row>
    <row r="20" spans="1:7" s="38" customFormat="1" ht="13.8" x14ac:dyDescent="0.3">
      <c r="A20" s="36"/>
      <c r="B20" s="58" t="s">
        <v>11</v>
      </c>
      <c r="C20" s="59"/>
      <c r="D20" s="60">
        <f>SUM(D15:D19)</f>
        <v>4725</v>
      </c>
      <c r="E20" s="80" t="s">
        <v>6</v>
      </c>
      <c r="F20" s="96">
        <f>SUM(F15:F19)</f>
        <v>0</v>
      </c>
      <c r="G20" s="37"/>
    </row>
    <row r="21" spans="1:7" s="11" customFormat="1" ht="3.45" customHeight="1" x14ac:dyDescent="0.25">
      <c r="A21" s="20"/>
      <c r="B21" s="22"/>
      <c r="D21" s="17"/>
      <c r="E21" s="81"/>
      <c r="F21" s="97"/>
      <c r="G21" s="21"/>
    </row>
    <row r="22" spans="1:7" s="38" customFormat="1" ht="13.8" x14ac:dyDescent="0.3">
      <c r="A22" s="36"/>
      <c r="B22" s="61">
        <v>3</v>
      </c>
      <c r="C22" s="62" t="s">
        <v>33</v>
      </c>
      <c r="D22" s="63" t="s">
        <v>35</v>
      </c>
      <c r="E22" s="77" t="s">
        <v>8</v>
      </c>
      <c r="F22" s="98" t="s">
        <v>0</v>
      </c>
      <c r="G22" s="37"/>
    </row>
    <row r="23" spans="1:7" s="19" customFormat="1" ht="13.2" outlineLevel="1" x14ac:dyDescent="0.3">
      <c r="A23" s="31"/>
      <c r="B23" s="52" t="s">
        <v>38</v>
      </c>
      <c r="C23" s="53" t="s">
        <v>77</v>
      </c>
      <c r="D23" s="54"/>
      <c r="E23" s="82"/>
      <c r="F23" s="100"/>
      <c r="G23" s="35"/>
    </row>
    <row r="24" spans="1:7" s="19" customFormat="1" ht="13.2" outlineLevel="1" x14ac:dyDescent="0.3">
      <c r="A24" s="31"/>
      <c r="B24" s="32"/>
      <c r="C24" s="45" t="s">
        <v>81</v>
      </c>
      <c r="D24" s="34">
        <v>2800</v>
      </c>
      <c r="E24" s="79"/>
      <c r="F24" s="95">
        <f t="shared" ref="F24:F27" si="2">D24*E24</f>
        <v>0</v>
      </c>
      <c r="G24" s="35"/>
    </row>
    <row r="25" spans="1:7" s="19" customFormat="1" ht="13.2" outlineLevel="1" x14ac:dyDescent="0.3">
      <c r="A25" s="31"/>
      <c r="B25" s="32"/>
      <c r="C25" s="45" t="s">
        <v>82</v>
      </c>
      <c r="D25" s="34">
        <v>4400</v>
      </c>
      <c r="E25" s="79"/>
      <c r="F25" s="95">
        <f t="shared" si="2"/>
        <v>0</v>
      </c>
      <c r="G25" s="35"/>
    </row>
    <row r="26" spans="1:7" s="19" customFormat="1" ht="13.2" outlineLevel="1" x14ac:dyDescent="0.3">
      <c r="A26" s="31"/>
      <c r="B26" s="32"/>
      <c r="C26" s="45" t="s">
        <v>83</v>
      </c>
      <c r="D26" s="34">
        <v>1100</v>
      </c>
      <c r="E26" s="79"/>
      <c r="F26" s="95">
        <f t="shared" si="2"/>
        <v>0</v>
      </c>
      <c r="G26" s="35"/>
    </row>
    <row r="27" spans="1:7" s="19" customFormat="1" ht="13.2" outlineLevel="1" x14ac:dyDescent="0.3">
      <c r="A27" s="31"/>
      <c r="B27" s="32"/>
      <c r="C27" s="45" t="s">
        <v>84</v>
      </c>
      <c r="D27" s="34">
        <v>230</v>
      </c>
      <c r="E27" s="79"/>
      <c r="F27" s="95">
        <f t="shared" si="2"/>
        <v>0</v>
      </c>
      <c r="G27" s="35"/>
    </row>
    <row r="28" spans="1:7" s="19" customFormat="1" ht="13.2" outlineLevel="1" x14ac:dyDescent="0.3">
      <c r="A28" s="31"/>
      <c r="B28" s="46" t="s">
        <v>39</v>
      </c>
      <c r="C28" s="47" t="s">
        <v>31</v>
      </c>
      <c r="D28" s="48"/>
      <c r="E28" s="78"/>
      <c r="F28" s="99"/>
      <c r="G28" s="35"/>
    </row>
    <row r="29" spans="1:7" s="19" customFormat="1" ht="13.2" outlineLevel="1" x14ac:dyDescent="0.3">
      <c r="A29" s="31"/>
      <c r="B29" s="32"/>
      <c r="C29" s="45" t="s">
        <v>78</v>
      </c>
      <c r="D29" s="34">
        <v>20</v>
      </c>
      <c r="E29" s="79"/>
      <c r="F29" s="95">
        <f t="shared" ref="F29:F33" si="3">D29*E29</f>
        <v>0</v>
      </c>
      <c r="G29" s="35"/>
    </row>
    <row r="30" spans="1:7" s="19" customFormat="1" ht="13.2" outlineLevel="1" x14ac:dyDescent="0.3">
      <c r="A30" s="31"/>
      <c r="B30" s="32"/>
      <c r="C30" s="45" t="s">
        <v>27</v>
      </c>
      <c r="D30" s="34">
        <v>200</v>
      </c>
      <c r="E30" s="79"/>
      <c r="F30" s="95">
        <f t="shared" si="3"/>
        <v>0</v>
      </c>
      <c r="G30" s="35"/>
    </row>
    <row r="31" spans="1:7" s="19" customFormat="1" ht="13.2" outlineLevel="1" x14ac:dyDescent="0.3">
      <c r="A31" s="31"/>
      <c r="B31" s="32"/>
      <c r="C31" s="45" t="s">
        <v>28</v>
      </c>
      <c r="D31" s="34">
        <v>150</v>
      </c>
      <c r="E31" s="79"/>
      <c r="F31" s="95">
        <f t="shared" si="3"/>
        <v>0</v>
      </c>
      <c r="G31" s="35"/>
    </row>
    <row r="32" spans="1:7" s="19" customFormat="1" ht="13.2" outlineLevel="1" x14ac:dyDescent="0.3">
      <c r="A32" s="31"/>
      <c r="B32" s="32"/>
      <c r="C32" s="45" t="s">
        <v>29</v>
      </c>
      <c r="D32" s="34">
        <v>150</v>
      </c>
      <c r="E32" s="79"/>
      <c r="F32" s="95">
        <f t="shared" si="3"/>
        <v>0</v>
      </c>
      <c r="G32" s="35"/>
    </row>
    <row r="33" spans="1:7" s="19" customFormat="1" ht="13.2" outlineLevel="1" x14ac:dyDescent="0.3">
      <c r="A33" s="31"/>
      <c r="B33" s="32"/>
      <c r="C33" s="45" t="s">
        <v>30</v>
      </c>
      <c r="D33" s="34">
        <v>20</v>
      </c>
      <c r="E33" s="79"/>
      <c r="F33" s="95">
        <f t="shared" si="3"/>
        <v>0</v>
      </c>
      <c r="G33" s="35"/>
    </row>
    <row r="34" spans="1:7" s="38" customFormat="1" ht="13.8" x14ac:dyDescent="0.3">
      <c r="A34" s="36"/>
      <c r="B34" s="58" t="s">
        <v>11</v>
      </c>
      <c r="C34" s="59"/>
      <c r="D34" s="60">
        <f>SUM(D23:D33)</f>
        <v>9070</v>
      </c>
      <c r="E34" s="80" t="s">
        <v>6</v>
      </c>
      <c r="F34" s="96">
        <f>SUM(F23:F33)</f>
        <v>0</v>
      </c>
      <c r="G34" s="37"/>
    </row>
    <row r="35" spans="1:7" s="11" customFormat="1" ht="3.45" customHeight="1" x14ac:dyDescent="0.25">
      <c r="A35" s="20"/>
      <c r="B35" s="22"/>
      <c r="D35" s="17"/>
      <c r="E35" s="81"/>
      <c r="F35" s="97"/>
      <c r="G35" s="21"/>
    </row>
    <row r="36" spans="1:7" s="38" customFormat="1" ht="13.8" x14ac:dyDescent="0.3">
      <c r="A36" s="36"/>
      <c r="B36" s="61">
        <v>4</v>
      </c>
      <c r="C36" s="62" t="s">
        <v>34</v>
      </c>
      <c r="D36" s="63" t="s">
        <v>35</v>
      </c>
      <c r="E36" s="77" t="s">
        <v>8</v>
      </c>
      <c r="F36" s="98" t="s">
        <v>0</v>
      </c>
      <c r="G36" s="37"/>
    </row>
    <row r="37" spans="1:7" s="19" customFormat="1" ht="13.2" outlineLevel="1" x14ac:dyDescent="0.3">
      <c r="A37" s="31"/>
      <c r="B37" s="52" t="s">
        <v>36</v>
      </c>
      <c r="C37" s="53" t="s">
        <v>26</v>
      </c>
      <c r="D37" s="54"/>
      <c r="E37" s="82"/>
      <c r="F37" s="100"/>
      <c r="G37" s="35"/>
    </row>
    <row r="38" spans="1:7" s="19" customFormat="1" ht="13.2" outlineLevel="1" x14ac:dyDescent="0.3">
      <c r="A38" s="31"/>
      <c r="B38" s="32"/>
      <c r="C38" s="45" t="s">
        <v>81</v>
      </c>
      <c r="D38" s="34">
        <v>4100</v>
      </c>
      <c r="E38" s="79"/>
      <c r="F38" s="95">
        <f t="shared" ref="F38:F41" si="4">D38*E38</f>
        <v>0</v>
      </c>
      <c r="G38" s="35"/>
    </row>
    <row r="39" spans="1:7" s="19" customFormat="1" ht="13.2" outlineLevel="1" x14ac:dyDescent="0.3">
      <c r="A39" s="31"/>
      <c r="B39" s="32"/>
      <c r="C39" s="45" t="s">
        <v>82</v>
      </c>
      <c r="D39" s="34">
        <v>6100</v>
      </c>
      <c r="E39" s="79"/>
      <c r="F39" s="95">
        <f t="shared" si="4"/>
        <v>0</v>
      </c>
      <c r="G39" s="35"/>
    </row>
    <row r="40" spans="1:7" s="19" customFormat="1" ht="13.2" outlineLevel="1" x14ac:dyDescent="0.3">
      <c r="A40" s="31"/>
      <c r="B40" s="32"/>
      <c r="C40" s="45" t="s">
        <v>83</v>
      </c>
      <c r="D40" s="34">
        <v>1650</v>
      </c>
      <c r="E40" s="79"/>
      <c r="F40" s="95">
        <f t="shared" si="4"/>
        <v>0</v>
      </c>
      <c r="G40" s="35"/>
    </row>
    <row r="41" spans="1:7" s="19" customFormat="1" ht="13.2" outlineLevel="1" x14ac:dyDescent="0.3">
      <c r="A41" s="31"/>
      <c r="B41" s="32"/>
      <c r="C41" s="45" t="s">
        <v>84</v>
      </c>
      <c r="D41" s="34">
        <v>330</v>
      </c>
      <c r="E41" s="79"/>
      <c r="F41" s="95">
        <f t="shared" si="4"/>
        <v>0</v>
      </c>
      <c r="G41" s="35"/>
    </row>
    <row r="42" spans="1:7" s="19" customFormat="1" ht="13.2" outlineLevel="1" x14ac:dyDescent="0.3">
      <c r="A42" s="31"/>
      <c r="B42" s="46" t="s">
        <v>37</v>
      </c>
      <c r="C42" s="47" t="s">
        <v>31</v>
      </c>
      <c r="D42" s="48"/>
      <c r="E42" s="78"/>
      <c r="F42" s="99"/>
      <c r="G42" s="35"/>
    </row>
    <row r="43" spans="1:7" s="19" customFormat="1" ht="13.2" outlineLevel="1" x14ac:dyDescent="0.3">
      <c r="A43" s="31"/>
      <c r="B43" s="32"/>
      <c r="C43" s="45" t="s">
        <v>78</v>
      </c>
      <c r="D43" s="34">
        <v>20</v>
      </c>
      <c r="E43" s="79"/>
      <c r="F43" s="95">
        <f t="shared" ref="F43:F47" si="5">D43*E43</f>
        <v>0</v>
      </c>
      <c r="G43" s="35"/>
    </row>
    <row r="44" spans="1:7" s="19" customFormat="1" ht="13.2" outlineLevel="1" x14ac:dyDescent="0.3">
      <c r="A44" s="31"/>
      <c r="B44" s="32"/>
      <c r="C44" s="45" t="s">
        <v>27</v>
      </c>
      <c r="D44" s="34">
        <v>350</v>
      </c>
      <c r="E44" s="79"/>
      <c r="F44" s="95">
        <f t="shared" si="5"/>
        <v>0</v>
      </c>
      <c r="G44" s="35"/>
    </row>
    <row r="45" spans="1:7" s="19" customFormat="1" ht="13.2" outlineLevel="1" x14ac:dyDescent="0.3">
      <c r="A45" s="31"/>
      <c r="B45" s="32"/>
      <c r="C45" s="45" t="s">
        <v>28</v>
      </c>
      <c r="D45" s="34">
        <v>250</v>
      </c>
      <c r="E45" s="79"/>
      <c r="F45" s="95">
        <f t="shared" si="5"/>
        <v>0</v>
      </c>
      <c r="G45" s="35"/>
    </row>
    <row r="46" spans="1:7" s="19" customFormat="1" ht="13.2" outlineLevel="1" x14ac:dyDescent="0.3">
      <c r="A46" s="31"/>
      <c r="B46" s="32"/>
      <c r="C46" s="45" t="s">
        <v>29</v>
      </c>
      <c r="D46" s="34">
        <v>250</v>
      </c>
      <c r="E46" s="79"/>
      <c r="F46" s="95">
        <f t="shared" si="5"/>
        <v>0</v>
      </c>
      <c r="G46" s="35"/>
    </row>
    <row r="47" spans="1:7" s="19" customFormat="1" ht="13.2" outlineLevel="1" x14ac:dyDescent="0.3">
      <c r="A47" s="31"/>
      <c r="B47" s="32"/>
      <c r="C47" s="45" t="s">
        <v>30</v>
      </c>
      <c r="D47" s="34">
        <v>20</v>
      </c>
      <c r="E47" s="79"/>
      <c r="F47" s="95">
        <f t="shared" si="5"/>
        <v>0</v>
      </c>
      <c r="G47" s="35"/>
    </row>
    <row r="48" spans="1:7" s="38" customFormat="1" ht="13.8" x14ac:dyDescent="0.3">
      <c r="A48" s="36"/>
      <c r="B48" s="58" t="s">
        <v>11</v>
      </c>
      <c r="C48" s="59"/>
      <c r="D48" s="60">
        <f>SUM(D37:D47)</f>
        <v>13070</v>
      </c>
      <c r="E48" s="80" t="s">
        <v>6</v>
      </c>
      <c r="F48" s="96">
        <f>SUM(F37:F47)</f>
        <v>0</v>
      </c>
      <c r="G48" s="37"/>
    </row>
    <row r="49" spans="1:7" s="11" customFormat="1" ht="3.45" customHeight="1" x14ac:dyDescent="0.25">
      <c r="A49" s="20"/>
      <c r="B49" s="22"/>
      <c r="D49" s="17"/>
      <c r="E49" s="81"/>
      <c r="F49" s="97"/>
      <c r="G49" s="21"/>
    </row>
    <row r="50" spans="1:7" s="38" customFormat="1" ht="13.8" x14ac:dyDescent="0.3">
      <c r="A50" s="36"/>
      <c r="B50" s="61">
        <v>5</v>
      </c>
      <c r="C50" s="62" t="s">
        <v>79</v>
      </c>
      <c r="D50" s="63" t="s">
        <v>35</v>
      </c>
      <c r="E50" s="77" t="s">
        <v>8</v>
      </c>
      <c r="F50" s="98" t="s">
        <v>0</v>
      </c>
      <c r="G50" s="37"/>
    </row>
    <row r="51" spans="1:7" s="19" customFormat="1" ht="13.2" outlineLevel="1" x14ac:dyDescent="0.3">
      <c r="A51" s="31"/>
      <c r="B51" s="52" t="s">
        <v>41</v>
      </c>
      <c r="C51" s="53" t="s">
        <v>26</v>
      </c>
      <c r="D51" s="54"/>
      <c r="E51" s="82"/>
      <c r="F51" s="100"/>
      <c r="G51" s="35"/>
    </row>
    <row r="52" spans="1:7" s="19" customFormat="1" ht="13.2" outlineLevel="1" x14ac:dyDescent="0.3">
      <c r="A52" s="31"/>
      <c r="B52" s="32"/>
      <c r="C52" s="45" t="s">
        <v>81</v>
      </c>
      <c r="D52" s="34">
        <v>100</v>
      </c>
      <c r="E52" s="79"/>
      <c r="F52" s="95">
        <f t="shared" ref="F52:F55" si="6">D52*E52</f>
        <v>0</v>
      </c>
      <c r="G52" s="35"/>
    </row>
    <row r="53" spans="1:7" s="19" customFormat="1" ht="13.2" outlineLevel="1" x14ac:dyDescent="0.3">
      <c r="A53" s="31"/>
      <c r="B53" s="32"/>
      <c r="C53" s="45" t="s">
        <v>82</v>
      </c>
      <c r="D53" s="34">
        <v>100</v>
      </c>
      <c r="E53" s="79"/>
      <c r="F53" s="95">
        <f t="shared" si="6"/>
        <v>0</v>
      </c>
      <c r="G53" s="35"/>
    </row>
    <row r="54" spans="1:7" s="19" customFormat="1" ht="13.2" outlineLevel="1" x14ac:dyDescent="0.3">
      <c r="A54" s="31"/>
      <c r="B54" s="32"/>
      <c r="C54" s="45" t="s">
        <v>83</v>
      </c>
      <c r="D54" s="34">
        <v>100</v>
      </c>
      <c r="E54" s="79"/>
      <c r="F54" s="95">
        <f t="shared" si="6"/>
        <v>0</v>
      </c>
      <c r="G54" s="35"/>
    </row>
    <row r="55" spans="1:7" s="19" customFormat="1" ht="13.2" outlineLevel="1" x14ac:dyDescent="0.3">
      <c r="A55" s="31"/>
      <c r="B55" s="32"/>
      <c r="C55" s="45" t="s">
        <v>84</v>
      </c>
      <c r="D55" s="34">
        <v>100</v>
      </c>
      <c r="E55" s="79"/>
      <c r="F55" s="95">
        <f t="shared" si="6"/>
        <v>0</v>
      </c>
      <c r="G55" s="35"/>
    </row>
    <row r="56" spans="1:7" s="19" customFormat="1" ht="13.2" outlineLevel="1" x14ac:dyDescent="0.3">
      <c r="A56" s="31"/>
      <c r="B56" s="46" t="s">
        <v>42</v>
      </c>
      <c r="C56" s="47" t="s">
        <v>31</v>
      </c>
      <c r="D56" s="48"/>
      <c r="E56" s="78"/>
      <c r="F56" s="99"/>
      <c r="G56" s="35"/>
    </row>
    <row r="57" spans="1:7" s="19" customFormat="1" ht="13.2" outlineLevel="1" x14ac:dyDescent="0.3">
      <c r="A57" s="31"/>
      <c r="B57" s="32"/>
      <c r="C57" s="45" t="s">
        <v>78</v>
      </c>
      <c r="D57" s="34">
        <v>10</v>
      </c>
      <c r="E57" s="79"/>
      <c r="F57" s="95">
        <f t="shared" ref="F57:F61" si="7">D57*E57</f>
        <v>0</v>
      </c>
      <c r="G57" s="35"/>
    </row>
    <row r="58" spans="1:7" s="19" customFormat="1" ht="13.2" outlineLevel="1" x14ac:dyDescent="0.3">
      <c r="A58" s="31"/>
      <c r="B58" s="32"/>
      <c r="C58" s="45" t="s">
        <v>27</v>
      </c>
      <c r="D58" s="34">
        <v>10</v>
      </c>
      <c r="E58" s="79"/>
      <c r="F58" s="95">
        <f t="shared" si="7"/>
        <v>0</v>
      </c>
      <c r="G58" s="35"/>
    </row>
    <row r="59" spans="1:7" s="19" customFormat="1" ht="13.2" outlineLevel="1" x14ac:dyDescent="0.3">
      <c r="A59" s="31"/>
      <c r="B59" s="32"/>
      <c r="C59" s="45" t="s">
        <v>28</v>
      </c>
      <c r="D59" s="34">
        <v>10</v>
      </c>
      <c r="E59" s="79"/>
      <c r="F59" s="95">
        <f t="shared" si="7"/>
        <v>0</v>
      </c>
      <c r="G59" s="35"/>
    </row>
    <row r="60" spans="1:7" s="19" customFormat="1" ht="13.2" outlineLevel="1" x14ac:dyDescent="0.3">
      <c r="A60" s="31"/>
      <c r="B60" s="32"/>
      <c r="C60" s="45" t="s">
        <v>29</v>
      </c>
      <c r="D60" s="34">
        <v>10</v>
      </c>
      <c r="E60" s="79"/>
      <c r="F60" s="95">
        <f t="shared" si="7"/>
        <v>0</v>
      </c>
      <c r="G60" s="35"/>
    </row>
    <row r="61" spans="1:7" s="19" customFormat="1" ht="13.2" outlineLevel="1" x14ac:dyDescent="0.3">
      <c r="A61" s="31"/>
      <c r="B61" s="32"/>
      <c r="C61" s="45" t="s">
        <v>30</v>
      </c>
      <c r="D61" s="34">
        <v>10</v>
      </c>
      <c r="E61" s="79"/>
      <c r="F61" s="95">
        <f t="shared" si="7"/>
        <v>0</v>
      </c>
      <c r="G61" s="35"/>
    </row>
    <row r="62" spans="1:7" s="38" customFormat="1" ht="13.8" x14ac:dyDescent="0.3">
      <c r="A62" s="36"/>
      <c r="B62" s="58" t="s">
        <v>11</v>
      </c>
      <c r="C62" s="59"/>
      <c r="D62" s="60">
        <f>SUM(D51:D61)</f>
        <v>450</v>
      </c>
      <c r="E62" s="80" t="s">
        <v>6</v>
      </c>
      <c r="F62" s="96">
        <f>SUM(F51:F61)</f>
        <v>0</v>
      </c>
      <c r="G62" s="37"/>
    </row>
    <row r="63" spans="1:7" s="11" customFormat="1" ht="3.45" customHeight="1" x14ac:dyDescent="0.25">
      <c r="A63" s="20"/>
      <c r="B63" s="22"/>
      <c r="D63" s="17"/>
      <c r="E63" s="81"/>
      <c r="F63" s="97"/>
      <c r="G63" s="21"/>
    </row>
    <row r="64" spans="1:7" s="38" customFormat="1" ht="13.8" x14ac:dyDescent="0.3">
      <c r="A64" s="36"/>
      <c r="B64" s="61">
        <v>6</v>
      </c>
      <c r="C64" s="62" t="s">
        <v>80</v>
      </c>
      <c r="D64" s="63" t="s">
        <v>49</v>
      </c>
      <c r="E64" s="77" t="s">
        <v>8</v>
      </c>
      <c r="F64" s="98" t="s">
        <v>0</v>
      </c>
      <c r="G64" s="37"/>
    </row>
    <row r="65" spans="1:7" s="19" customFormat="1" ht="13.2" outlineLevel="1" x14ac:dyDescent="0.3">
      <c r="A65" s="31"/>
      <c r="B65" s="32" t="s">
        <v>44</v>
      </c>
      <c r="C65" s="45" t="s">
        <v>59</v>
      </c>
      <c r="D65" s="34">
        <v>1</v>
      </c>
      <c r="E65" s="79">
        <v>1.97</v>
      </c>
      <c r="F65" s="95">
        <f t="shared" ref="F65:F67" si="8">D65*E65</f>
        <v>1.97</v>
      </c>
      <c r="G65" s="35"/>
    </row>
    <row r="66" spans="1:7" s="19" customFormat="1" ht="13.2" outlineLevel="1" x14ac:dyDescent="0.3">
      <c r="A66" s="31"/>
      <c r="B66" s="32" t="s">
        <v>45</v>
      </c>
      <c r="C66" s="45" t="s">
        <v>60</v>
      </c>
      <c r="D66" s="34">
        <v>80</v>
      </c>
      <c r="E66" s="79">
        <v>1.97</v>
      </c>
      <c r="F66" s="95">
        <f t="shared" si="8"/>
        <v>157.6</v>
      </c>
      <c r="G66" s="35"/>
    </row>
    <row r="67" spans="1:7" s="19" customFormat="1" ht="13.2" outlineLevel="1" x14ac:dyDescent="0.3">
      <c r="A67" s="31"/>
      <c r="B67" s="32" t="s">
        <v>43</v>
      </c>
      <c r="C67" s="45" t="s">
        <v>61</v>
      </c>
      <c r="D67" s="34">
        <v>1</v>
      </c>
      <c r="E67" s="79">
        <v>1.97</v>
      </c>
      <c r="F67" s="95">
        <f t="shared" si="8"/>
        <v>1.97</v>
      </c>
      <c r="G67" s="35"/>
    </row>
    <row r="68" spans="1:7" s="38" customFormat="1" ht="13.8" x14ac:dyDescent="0.3">
      <c r="A68" s="36"/>
      <c r="B68" s="58" t="s">
        <v>11</v>
      </c>
      <c r="C68" s="59"/>
      <c r="D68" s="60">
        <f>SUM(D65:D67)</f>
        <v>82</v>
      </c>
      <c r="E68" s="80" t="s">
        <v>6</v>
      </c>
      <c r="F68" s="96">
        <f>SUM(F65:F67)</f>
        <v>161.54</v>
      </c>
      <c r="G68" s="37"/>
    </row>
    <row r="69" spans="1:7" s="11" customFormat="1" ht="3.45" customHeight="1" x14ac:dyDescent="0.25">
      <c r="A69" s="20"/>
      <c r="B69" s="22"/>
      <c r="D69" s="17"/>
      <c r="E69" s="81"/>
      <c r="F69" s="97"/>
      <c r="G69" s="21"/>
    </row>
    <row r="70" spans="1:7" s="38" customFormat="1" ht="13.8" x14ac:dyDescent="0.3">
      <c r="A70" s="36"/>
      <c r="B70" s="61">
        <v>7</v>
      </c>
      <c r="C70" s="62" t="s">
        <v>46</v>
      </c>
      <c r="D70" s="63" t="s">
        <v>50</v>
      </c>
      <c r="E70" s="77" t="s">
        <v>8</v>
      </c>
      <c r="F70" s="98" t="s">
        <v>0</v>
      </c>
      <c r="G70" s="37"/>
    </row>
    <row r="71" spans="1:7" s="19" customFormat="1" ht="13.2" outlineLevel="1" x14ac:dyDescent="0.3">
      <c r="A71" s="31"/>
      <c r="B71" s="32" t="s">
        <v>48</v>
      </c>
      <c r="C71" s="45" t="s">
        <v>47</v>
      </c>
      <c r="D71" s="34">
        <v>1</v>
      </c>
      <c r="E71" s="79"/>
      <c r="F71" s="95">
        <f t="shared" ref="F71" si="9">D71*E71</f>
        <v>0</v>
      </c>
      <c r="G71" s="35"/>
    </row>
    <row r="72" spans="1:7" s="38" customFormat="1" ht="13.8" x14ac:dyDescent="0.3">
      <c r="A72" s="36"/>
      <c r="B72" s="65" t="s">
        <v>11</v>
      </c>
      <c r="C72" s="66"/>
      <c r="D72" s="67">
        <f>SUM(D71:D71)</f>
        <v>1</v>
      </c>
      <c r="E72" s="83" t="s">
        <v>6</v>
      </c>
      <c r="F72" s="94">
        <f>SUM(F71:F71)</f>
        <v>0</v>
      </c>
      <c r="G72" s="37"/>
    </row>
    <row r="73" spans="1:7" s="11" customFormat="1" ht="3.45" customHeight="1" x14ac:dyDescent="0.25">
      <c r="A73" s="20"/>
      <c r="B73" s="22"/>
      <c r="D73" s="17"/>
      <c r="E73" s="81"/>
      <c r="F73" s="97"/>
      <c r="G73" s="21"/>
    </row>
    <row r="74" spans="1:7" s="38" customFormat="1" ht="13.8" x14ac:dyDescent="0.3">
      <c r="A74" s="36"/>
      <c r="B74" s="61">
        <v>8</v>
      </c>
      <c r="C74" s="62" t="s">
        <v>52</v>
      </c>
      <c r="D74" s="63" t="s">
        <v>85</v>
      </c>
      <c r="E74" s="77" t="s">
        <v>8</v>
      </c>
      <c r="F74" s="98" t="s">
        <v>0</v>
      </c>
      <c r="G74" s="37"/>
    </row>
    <row r="75" spans="1:7" s="11" customFormat="1" outlineLevel="1" x14ac:dyDescent="0.3">
      <c r="A75" s="20"/>
      <c r="B75" s="55" t="s">
        <v>53</v>
      </c>
      <c r="C75" s="56" t="s">
        <v>62</v>
      </c>
      <c r="D75" s="57">
        <v>0.5</v>
      </c>
      <c r="E75" s="79"/>
      <c r="F75" s="93">
        <f>E75</f>
        <v>0</v>
      </c>
      <c r="G75" s="21"/>
    </row>
    <row r="76" spans="1:7" s="11" customFormat="1" outlineLevel="1" x14ac:dyDescent="0.3">
      <c r="A76" s="20"/>
      <c r="B76" s="55" t="s">
        <v>54</v>
      </c>
      <c r="C76" s="56" t="s">
        <v>63</v>
      </c>
      <c r="D76" s="57">
        <v>0.5</v>
      </c>
      <c r="E76" s="79"/>
      <c r="F76" s="93">
        <f t="shared" ref="F76:F84" si="10">E76</f>
        <v>0</v>
      </c>
      <c r="G76" s="21"/>
    </row>
    <row r="77" spans="1:7" s="11" customFormat="1" outlineLevel="1" x14ac:dyDescent="0.3">
      <c r="A77" s="20"/>
      <c r="B77" s="55" t="s">
        <v>55</v>
      </c>
      <c r="C77" s="56" t="s">
        <v>64</v>
      </c>
      <c r="D77" s="57">
        <v>0.5</v>
      </c>
      <c r="E77" s="79"/>
      <c r="F77" s="93">
        <f t="shared" si="10"/>
        <v>0</v>
      </c>
      <c r="G77" s="21"/>
    </row>
    <row r="78" spans="1:7" s="11" customFormat="1" outlineLevel="1" x14ac:dyDescent="0.3">
      <c r="A78" s="20"/>
      <c r="B78" s="55" t="s">
        <v>56</v>
      </c>
      <c r="C78" s="56" t="s">
        <v>65</v>
      </c>
      <c r="D78" s="57">
        <v>0.5</v>
      </c>
      <c r="E78" s="79"/>
      <c r="F78" s="93">
        <f t="shared" si="10"/>
        <v>0</v>
      </c>
      <c r="G78" s="21"/>
    </row>
    <row r="79" spans="1:7" s="11" customFormat="1" outlineLevel="1" x14ac:dyDescent="0.3">
      <c r="A79" s="20"/>
      <c r="B79" s="55" t="s">
        <v>57</v>
      </c>
      <c r="C79" s="56" t="s">
        <v>66</v>
      </c>
      <c r="D79" s="57">
        <v>0.5</v>
      </c>
      <c r="E79" s="79"/>
      <c r="F79" s="93">
        <f t="shared" si="10"/>
        <v>0</v>
      </c>
      <c r="G79" s="21"/>
    </row>
    <row r="80" spans="1:7" s="11" customFormat="1" outlineLevel="1" x14ac:dyDescent="0.3">
      <c r="A80" s="20"/>
      <c r="B80" s="55" t="s">
        <v>58</v>
      </c>
      <c r="C80" s="56" t="s">
        <v>67</v>
      </c>
      <c r="D80" s="57">
        <v>0.5</v>
      </c>
      <c r="E80" s="79"/>
      <c r="F80" s="93">
        <f t="shared" si="10"/>
        <v>0</v>
      </c>
      <c r="G80" s="21"/>
    </row>
    <row r="81" spans="1:7" s="11" customFormat="1" outlineLevel="1" x14ac:dyDescent="0.3">
      <c r="A81" s="20"/>
      <c r="B81" s="55" t="s">
        <v>72</v>
      </c>
      <c r="C81" s="56" t="s">
        <v>68</v>
      </c>
      <c r="D81" s="57">
        <v>0.5</v>
      </c>
      <c r="E81" s="79"/>
      <c r="F81" s="93">
        <f t="shared" si="10"/>
        <v>0</v>
      </c>
      <c r="G81" s="21"/>
    </row>
    <row r="82" spans="1:7" s="11" customFormat="1" outlineLevel="1" x14ac:dyDescent="0.3">
      <c r="A82" s="20"/>
      <c r="B82" s="55" t="s">
        <v>73</v>
      </c>
      <c r="C82" s="56" t="s">
        <v>69</v>
      </c>
      <c r="D82" s="57">
        <v>0.5</v>
      </c>
      <c r="E82" s="79"/>
      <c r="F82" s="93">
        <f t="shared" si="10"/>
        <v>0</v>
      </c>
      <c r="G82" s="21"/>
    </row>
    <row r="83" spans="1:7" s="11" customFormat="1" outlineLevel="1" x14ac:dyDescent="0.3">
      <c r="A83" s="20"/>
      <c r="B83" s="55" t="s">
        <v>74</v>
      </c>
      <c r="C83" s="33" t="s">
        <v>70</v>
      </c>
      <c r="D83" s="57">
        <v>0.5</v>
      </c>
      <c r="E83" s="79"/>
      <c r="F83" s="93">
        <f t="shared" si="10"/>
        <v>0</v>
      </c>
      <c r="G83" s="21"/>
    </row>
    <row r="84" spans="1:7" s="11" customFormat="1" outlineLevel="1" x14ac:dyDescent="0.3">
      <c r="A84" s="20"/>
      <c r="B84" s="55" t="s">
        <v>75</v>
      </c>
      <c r="C84" s="50" t="s">
        <v>71</v>
      </c>
      <c r="D84" s="51">
        <v>0.5</v>
      </c>
      <c r="E84" s="79"/>
      <c r="F84" s="93">
        <f t="shared" si="10"/>
        <v>0</v>
      </c>
      <c r="G84" s="21"/>
    </row>
    <row r="85" spans="1:7" s="38" customFormat="1" ht="13.8" x14ac:dyDescent="0.3">
      <c r="A85" s="36"/>
      <c r="B85" s="65" t="s">
        <v>11</v>
      </c>
      <c r="C85" s="66"/>
      <c r="D85" s="67"/>
      <c r="E85" s="83" t="s">
        <v>6</v>
      </c>
      <c r="F85" s="94">
        <f>SUM(F75:F84)</f>
        <v>0</v>
      </c>
      <c r="G85" s="37"/>
    </row>
    <row r="86" spans="1:7" s="11" customFormat="1" ht="3.45" customHeight="1" x14ac:dyDescent="0.25">
      <c r="A86" s="20"/>
      <c r="B86" s="23"/>
      <c r="D86" s="17"/>
      <c r="E86" s="84"/>
      <c r="F86" s="29"/>
      <c r="G86" s="21"/>
    </row>
    <row r="87" spans="1:7" s="11" customFormat="1" ht="17.399999999999999" x14ac:dyDescent="0.45">
      <c r="A87" s="20"/>
      <c r="B87" s="30" t="s">
        <v>15</v>
      </c>
      <c r="D87" s="17"/>
      <c r="E87" s="81"/>
      <c r="F87" s="28"/>
      <c r="G87" s="21"/>
    </row>
    <row r="88" spans="1:7" s="11" customFormat="1" x14ac:dyDescent="0.3">
      <c r="A88" s="20"/>
      <c r="B88" s="71" t="s">
        <v>13</v>
      </c>
      <c r="C88" s="72" t="s">
        <v>14</v>
      </c>
      <c r="D88" s="73" t="s">
        <v>7</v>
      </c>
      <c r="E88" s="85" t="s">
        <v>16</v>
      </c>
      <c r="F88" s="74" t="s">
        <v>12</v>
      </c>
      <c r="G88" s="21"/>
    </row>
    <row r="89" spans="1:7" s="38" customFormat="1" ht="13.8" x14ac:dyDescent="0.3">
      <c r="A89" s="36"/>
      <c r="B89" s="68">
        <v>1</v>
      </c>
      <c r="C89" s="69" t="str">
        <f>C6</f>
        <v>Reinigen en inspecteren HWA</v>
      </c>
      <c r="D89" s="70">
        <v>4</v>
      </c>
      <c r="E89" s="86">
        <f>F12</f>
        <v>0</v>
      </c>
      <c r="F89" s="91">
        <f>E89*D89</f>
        <v>0</v>
      </c>
      <c r="G89" s="37"/>
    </row>
    <row r="90" spans="1:7" s="38" customFormat="1" ht="13.8" x14ac:dyDescent="0.3">
      <c r="A90" s="36"/>
      <c r="B90" s="68">
        <v>2</v>
      </c>
      <c r="C90" s="69" t="str">
        <f>C14</f>
        <v>Reinigen HWA</v>
      </c>
      <c r="D90" s="70">
        <v>4</v>
      </c>
      <c r="E90" s="86">
        <f>F20</f>
        <v>0</v>
      </c>
      <c r="F90" s="91">
        <f t="shared" ref="F90:F96" si="11">E90*D90</f>
        <v>0</v>
      </c>
      <c r="G90" s="37"/>
    </row>
    <row r="91" spans="1:7" s="38" customFormat="1" ht="13.8" x14ac:dyDescent="0.3">
      <c r="A91" s="36"/>
      <c r="B91" s="68">
        <v>3</v>
      </c>
      <c r="C91" s="69" t="str">
        <f>C22</f>
        <v>Reinigen en inspecteren VWA</v>
      </c>
      <c r="D91" s="70">
        <v>4</v>
      </c>
      <c r="E91" s="86">
        <f>F34</f>
        <v>0</v>
      </c>
      <c r="F91" s="91">
        <f t="shared" si="11"/>
        <v>0</v>
      </c>
      <c r="G91" s="37"/>
    </row>
    <row r="92" spans="1:7" s="38" customFormat="1" ht="13.8" x14ac:dyDescent="0.3">
      <c r="A92" s="36"/>
      <c r="B92" s="68">
        <v>4</v>
      </c>
      <c r="C92" s="69" t="str">
        <f>C36</f>
        <v>Reinigen VWA</v>
      </c>
      <c r="D92" s="70">
        <v>4</v>
      </c>
      <c r="E92" s="86">
        <f>F48</f>
        <v>0</v>
      </c>
      <c r="F92" s="91">
        <f t="shared" si="11"/>
        <v>0</v>
      </c>
      <c r="G92" s="37"/>
    </row>
    <row r="93" spans="1:7" s="38" customFormat="1" ht="13.8" x14ac:dyDescent="0.3">
      <c r="A93" s="36"/>
      <c r="B93" s="68">
        <v>5</v>
      </c>
      <c r="C93" s="69" t="str">
        <f>C50</f>
        <v>Reinigen HWA/VWA met extra vervuiling (&gt;20%)</v>
      </c>
      <c r="D93" s="70">
        <v>4</v>
      </c>
      <c r="E93" s="86">
        <f>F62</f>
        <v>0</v>
      </c>
      <c r="F93" s="91">
        <f t="shared" si="11"/>
        <v>0</v>
      </c>
      <c r="G93" s="37"/>
    </row>
    <row r="94" spans="1:7" s="38" customFormat="1" ht="13.8" x14ac:dyDescent="0.3">
      <c r="A94" s="36"/>
      <c r="B94" s="68">
        <v>6</v>
      </c>
      <c r="C94" s="69" t="str">
        <f>C64</f>
        <v>Reinigen gemalen (locaties conform bijlage)</v>
      </c>
      <c r="D94" s="70">
        <v>4</v>
      </c>
      <c r="E94" s="86">
        <f>F68</f>
        <v>161.54</v>
      </c>
      <c r="F94" s="91">
        <f t="shared" si="11"/>
        <v>646.16</v>
      </c>
      <c r="G94" s="37"/>
    </row>
    <row r="95" spans="1:7" s="38" customFormat="1" ht="13.8" x14ac:dyDescent="0.3">
      <c r="A95" s="36"/>
      <c r="B95" s="68">
        <v>7</v>
      </c>
      <c r="C95" s="69" t="str">
        <f>C70</f>
        <v>Afvoeren en verwerken slib</v>
      </c>
      <c r="D95" s="70">
        <v>4</v>
      </c>
      <c r="E95" s="86">
        <f>F72</f>
        <v>0</v>
      </c>
      <c r="F95" s="91">
        <f t="shared" si="11"/>
        <v>0</v>
      </c>
      <c r="G95" s="37"/>
    </row>
    <row r="96" spans="1:7" s="38" customFormat="1" ht="13.8" x14ac:dyDescent="0.3">
      <c r="A96" s="36"/>
      <c r="B96" s="68">
        <v>8</v>
      </c>
      <c r="C96" s="69" t="str">
        <f>C74</f>
        <v xml:space="preserve">Verrekenprijzen arbeid, materiaal en materieel </v>
      </c>
      <c r="D96" s="70">
        <v>4</v>
      </c>
      <c r="E96" s="86">
        <f>F85</f>
        <v>0</v>
      </c>
      <c r="F96" s="91">
        <f t="shared" si="11"/>
        <v>0</v>
      </c>
      <c r="G96" s="37"/>
    </row>
    <row r="97" spans="1:7" s="26" customFormat="1" x14ac:dyDescent="0.3">
      <c r="A97" s="24"/>
      <c r="B97" s="71" t="s">
        <v>0</v>
      </c>
      <c r="C97" s="72" t="s">
        <v>17</v>
      </c>
      <c r="D97" s="73"/>
      <c r="E97" s="85" t="s">
        <v>6</v>
      </c>
      <c r="F97" s="92">
        <f>SUM(F89:F96)</f>
        <v>646.16</v>
      </c>
      <c r="G97" s="25"/>
    </row>
    <row r="98" spans="1:7" s="11" customFormat="1" ht="2.7" customHeight="1" x14ac:dyDescent="0.25">
      <c r="A98" s="20"/>
      <c r="B98" s="22"/>
      <c r="D98" s="17"/>
      <c r="E98" s="81"/>
      <c r="F98" s="27"/>
      <c r="G98" s="21"/>
    </row>
    <row r="99" spans="1:7" s="11" customFormat="1" ht="15.45" customHeight="1" x14ac:dyDescent="0.45">
      <c r="A99" s="20"/>
      <c r="B99" s="30" t="s">
        <v>9</v>
      </c>
      <c r="D99" s="17"/>
      <c r="E99" s="81"/>
      <c r="F99" s="27"/>
      <c r="G99" s="21"/>
    </row>
    <row r="100" spans="1:7" s="11" customFormat="1" ht="20.7" customHeight="1" x14ac:dyDescent="0.25">
      <c r="A100" s="20"/>
      <c r="B100" s="89" t="s">
        <v>21</v>
      </c>
      <c r="C100" s="89"/>
      <c r="D100" s="89"/>
      <c r="E100" s="89"/>
      <c r="F100" s="89"/>
      <c r="G100" s="21"/>
    </row>
    <row r="101" spans="1:7" s="11" customFormat="1" ht="10.199999999999999" customHeight="1" x14ac:dyDescent="0.25">
      <c r="A101" s="20"/>
      <c r="B101" s="89" t="s">
        <v>20</v>
      </c>
      <c r="C101" s="89"/>
      <c r="D101" s="89"/>
      <c r="E101" s="89"/>
      <c r="F101" s="89"/>
      <c r="G101" s="21"/>
    </row>
    <row r="102" spans="1:7" s="11" customFormat="1" ht="25.5" customHeight="1" x14ac:dyDescent="0.25">
      <c r="A102" s="20"/>
      <c r="B102" s="90" t="s">
        <v>22</v>
      </c>
      <c r="C102" s="90"/>
      <c r="D102" s="90"/>
      <c r="E102" s="90"/>
      <c r="F102" s="90"/>
      <c r="G102" s="21"/>
    </row>
    <row r="103" spans="1:7" x14ac:dyDescent="0.3">
      <c r="A103" s="5"/>
      <c r="B103" s="12" t="s">
        <v>3</v>
      </c>
      <c r="C103" s="43"/>
      <c r="D103" s="16"/>
      <c r="E103" s="87" t="s">
        <v>4</v>
      </c>
      <c r="F103" s="41"/>
      <c r="G103" s="6"/>
    </row>
    <row r="104" spans="1:7" x14ac:dyDescent="0.3">
      <c r="A104" s="5"/>
      <c r="B104" s="12" t="s">
        <v>5</v>
      </c>
      <c r="C104" s="43"/>
      <c r="D104" s="16"/>
      <c r="E104" s="87" t="s">
        <v>24</v>
      </c>
      <c r="F104" s="41"/>
      <c r="G104" s="6"/>
    </row>
    <row r="105" spans="1:7" x14ac:dyDescent="0.3">
      <c r="A105" s="5"/>
      <c r="B105" s="12" t="s">
        <v>2</v>
      </c>
      <c r="C105" s="43"/>
      <c r="D105" s="16"/>
      <c r="E105" s="87" t="s">
        <v>23</v>
      </c>
      <c r="F105" s="41"/>
      <c r="G105" s="6"/>
    </row>
    <row r="106" spans="1:7" x14ac:dyDescent="0.3">
      <c r="A106" s="5"/>
      <c r="B106" s="11"/>
      <c r="C106" s="11"/>
      <c r="D106" s="17"/>
      <c r="E106" s="81"/>
      <c r="F106" s="27"/>
      <c r="G106" s="6"/>
    </row>
    <row r="107" spans="1:7" ht="29.7" customHeight="1" x14ac:dyDescent="0.3">
      <c r="A107" s="5"/>
      <c r="B107" s="11" t="s">
        <v>76</v>
      </c>
      <c r="C107" s="44"/>
      <c r="D107" s="17"/>
      <c r="E107" s="81"/>
      <c r="F107" s="27"/>
      <c r="G107" s="6"/>
    </row>
    <row r="108" spans="1:7" ht="9.4499999999999993" customHeight="1" thickBot="1" x14ac:dyDescent="0.35">
      <c r="A108" s="8"/>
      <c r="B108" s="9"/>
      <c r="C108" s="3"/>
      <c r="D108" s="18"/>
      <c r="E108" s="88"/>
      <c r="F108" s="42"/>
      <c r="G108" s="10"/>
    </row>
  </sheetData>
  <protectedRanges>
    <protectedRange algorithmName="SHA-512" hashValue="XwVJ+axQ+8s4nILCsBMHmdxdY9qu/SlDnQUqdDQW2+X5jfTihd6S0lFR8xNp2amX3EdME8GrlVj42C+iORYZqA==" saltValue="GaoizZpNGpO2o36/OF45iQ==" spinCount="100000" sqref="E7:E13 E15:E21 E23:E35 E37:E49 E51:E63 E65:E69 E71:E86" name="Prijzen"/>
  </protectedRanges>
  <mergeCells count="3">
    <mergeCell ref="B100:F100"/>
    <mergeCell ref="B101:F101"/>
    <mergeCell ref="B102:F102"/>
  </mergeCells>
  <phoneticPr fontId="7" type="noConversion"/>
  <pageMargins left="0.25" right="0.25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en xmlns="df0df5ae-6ce3-4aeb-bbf2-4405309cb420" xsi:nil="true"/>
    <Statusgegevendoor xmlns="df0df5ae-6ce3-4aeb-bbf2-4405309cb420" xsi:nil="true"/>
    <lcf76f155ced4ddcb4097134ff3c332f xmlns="df0df5ae-6ce3-4aeb-bbf2-4405309cb420">
      <Terms xmlns="http://schemas.microsoft.com/office/infopath/2007/PartnerControls"/>
    </lcf76f155ced4ddcb4097134ff3c332f>
    <TaxCatchAll xmlns="1ae10338-5508-4fb4-94dd-d8fafd50644a" xsi:nil="true"/>
    <Statusdocument xmlns="df0df5ae-6ce3-4aeb-bbf2-4405309cb420" xsi:nil="true"/>
    <Beoordelinggevraagddoor xmlns="df0df5ae-6ce3-4aeb-bbf2-4405309cb4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297261317AB544BD6A6C62646B021D" ma:contentTypeVersion="15" ma:contentTypeDescription="Een nieuw document maken." ma:contentTypeScope="" ma:versionID="809188a83cd48b096cac6b2490a85ecd">
  <xsd:schema xmlns:xsd="http://www.w3.org/2001/XMLSchema" xmlns:xs="http://www.w3.org/2001/XMLSchema" xmlns:p="http://schemas.microsoft.com/office/2006/metadata/properties" xmlns:ns2="df0df5ae-6ce3-4aeb-bbf2-4405309cb420" xmlns:ns3="1ae10338-5508-4fb4-94dd-d8fafd50644a" targetNamespace="http://schemas.microsoft.com/office/2006/metadata/properties" ma:root="true" ma:fieldsID="272ab6286e88f7b863cf16bffcbe33f2" ns2:_="" ns3:_="">
    <xsd:import namespace="df0df5ae-6ce3-4aeb-bbf2-4405309cb420"/>
    <xsd:import namespace="1ae10338-5508-4fb4-94dd-d8fafd5064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Statusdocument" minOccurs="0"/>
                <xsd:element ref="ns2:Statusgegevendoor" minOccurs="0"/>
                <xsd:element ref="ns2:Beoordelinggevraagddoor" minOccurs="0"/>
                <xsd:element ref="ns2:Opmerking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df5ae-6ce3-4aeb-bbf2-4405309cb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c35b622-0a1b-4724-8d1a-1da34ea11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document" ma:index="18" nillable="true" ma:displayName="Status document" ma:format="Dropdown" ma:internalName="Statusdocument">
      <xsd:simpleType>
        <xsd:restriction base="dms:Text">
          <xsd:maxLength value="255"/>
        </xsd:restriction>
      </xsd:simpleType>
    </xsd:element>
    <xsd:element name="Statusgegevendoor" ma:index="19" nillable="true" ma:displayName="Status gegeven door" ma:format="Dropdown" ma:internalName="Statusgegevendoor">
      <xsd:simpleType>
        <xsd:restriction base="dms:Text">
          <xsd:maxLength value="255"/>
        </xsd:restriction>
      </xsd:simpleType>
    </xsd:element>
    <xsd:element name="Beoordelinggevraagddoor" ma:index="20" nillable="true" ma:displayName="Beoordeling gevraagd door" ma:format="Dropdown" ma:internalName="Beoordelinggevraagddoor">
      <xsd:simpleType>
        <xsd:restriction base="dms:Text">
          <xsd:maxLength value="255"/>
        </xsd:restriction>
      </xsd:simpleType>
    </xsd:element>
    <xsd:element name="Opmerkingen" ma:index="21" nillable="true" ma:displayName="Opmerkingen" ma:format="Dropdown" ma:internalName="Opmerkinge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10338-5508-4fb4-94dd-d8fafd5064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546073-4a0e-416f-8366-6a1e7b671c70}" ma:internalName="TaxCatchAll" ma:showField="CatchAllData" ma:web="1ae10338-5508-4fb4-94dd-d8fafd5064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CBE58-FC91-46C6-A3F6-A8F3B6025083}">
  <ds:schemaRefs>
    <ds:schemaRef ds:uri="http://schemas.microsoft.com/office/2006/metadata/properties"/>
    <ds:schemaRef ds:uri="http://schemas.microsoft.com/office/infopath/2007/PartnerControls"/>
    <ds:schemaRef ds:uri="df0df5ae-6ce3-4aeb-bbf2-4405309cb420"/>
    <ds:schemaRef ds:uri="1ae10338-5508-4fb4-94dd-d8fafd50644a"/>
  </ds:schemaRefs>
</ds:datastoreItem>
</file>

<file path=customXml/itemProps2.xml><?xml version="1.0" encoding="utf-8"?>
<ds:datastoreItem xmlns:ds="http://schemas.openxmlformats.org/officeDocument/2006/customXml" ds:itemID="{1C6DCFF1-D275-4A4A-A223-267F176F0C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11A04-368D-4ABF-9AC9-0C9D75086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df5ae-6ce3-4aeb-bbf2-4405309cb420"/>
    <ds:schemaRef ds:uri="1ae10338-5508-4fb4-94dd-d8fafd506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Pieter de Vries | Gebiedsmanagers</cp:lastModifiedBy>
  <cp:lastPrinted>2023-03-02T09:38:04Z</cp:lastPrinted>
  <dcterms:created xsi:type="dcterms:W3CDTF">2020-10-15T08:16:47Z</dcterms:created>
  <dcterms:modified xsi:type="dcterms:W3CDTF">2023-07-27T11:33:36Z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0x01010079297261317AB544BD6A6C62646B021D</vt:lpwstr>
  </property>
  <property fmtid="{D5CDD505-2E9C-101B-9397-08002B2CF9AE}" pid="3" name="MediaServiceImageTags">
    <vt:lpwstr/>
  </property>
</Properties>
</file>