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inflowprocurement1413545-my.sharepoint.com/personal/info_inflowprocurement_nl/Documents/Profiel/doc/InFlow Procurement/Klanten/Zaanstad/8. Saendenborch opvang/Inrichting/Aanbestedingsstukken/"/>
    </mc:Choice>
  </mc:AlternateContent>
  <xr:revisionPtr revIDLastSave="0" documentId="8_{BE974C39-5BA3-4438-A9B2-047E820486B6}" xr6:coauthVersionLast="47" xr6:coauthVersionMax="47" xr10:uidLastSave="{00000000-0000-0000-0000-000000000000}"/>
  <bookViews>
    <workbookView xWindow="14400" yWindow="0" windowWidth="14400" windowHeight="15600" xr2:uid="{00000000-000D-0000-FFFF-FFFF00000000}"/>
  </bookViews>
  <sheets>
    <sheet name="Prijsblad " sheetId="10" r:id="rId1"/>
    <sheet name="SNDBRCH Overall " sheetId="1" r:id="rId2"/>
    <sheet name="Keuken " sheetId="7" r:id="rId3"/>
    <sheet name="Apparatuur " sheetId="8" r:id="rId4"/>
    <sheet name="Logies verblijf " sheetId="9" r:id="rId5"/>
    <sheet name="SNDBRCH BG "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 l="1"/>
  <c r="L13" i="6"/>
  <c r="L15" i="6" s="1"/>
  <c r="O15" i="6"/>
  <c r="L6" i="8"/>
  <c r="L7" i="8"/>
  <c r="L8" i="8"/>
  <c r="L9" i="8"/>
  <c r="L10" i="8"/>
  <c r="L11" i="8"/>
  <c r="L12" i="8"/>
  <c r="L5" i="8"/>
  <c r="L13" i="8" s="1"/>
  <c r="I7" i="10" s="1"/>
  <c r="I6" i="8"/>
  <c r="I7" i="8"/>
  <c r="I8" i="8"/>
  <c r="I9" i="8"/>
  <c r="I10" i="8"/>
  <c r="I11" i="8"/>
  <c r="I12" i="8"/>
  <c r="I5" i="8"/>
  <c r="I49" i="7" l="1"/>
  <c r="J49" i="7" s="1"/>
  <c r="K49" i="7" s="1"/>
  <c r="N49" i="7" s="1"/>
  <c r="I48" i="7"/>
  <c r="J48" i="7" s="1"/>
  <c r="K48" i="7" s="1"/>
  <c r="N48" i="7" s="1"/>
  <c r="I8" i="9"/>
  <c r="I7" i="9"/>
  <c r="J7" i="9" s="1"/>
  <c r="I6" i="9"/>
  <c r="I5" i="9"/>
  <c r="J5" i="9" l="1"/>
  <c r="K5" i="9" s="1"/>
  <c r="N5" i="9" s="1"/>
  <c r="J8" i="9"/>
  <c r="K8" i="9" s="1"/>
  <c r="N8" i="9" s="1"/>
  <c r="J6" i="9"/>
  <c r="K6" i="9" s="1"/>
  <c r="N6" i="9" s="1"/>
  <c r="K7" i="9"/>
  <c r="N7" i="9" s="1"/>
  <c r="N9" i="9" l="1"/>
  <c r="I8" i="10" s="1"/>
  <c r="I47" i="7"/>
  <c r="J47" i="7"/>
  <c r="K47" i="7" s="1"/>
  <c r="N47" i="7" s="1"/>
  <c r="I46" i="7"/>
  <c r="J46" i="7"/>
  <c r="K46" i="7" s="1"/>
  <c r="N46" i="7" s="1"/>
  <c r="I45" i="7"/>
  <c r="J45" i="7"/>
  <c r="K45" i="7" s="1"/>
  <c r="N45" i="7" s="1"/>
  <c r="I44" i="7"/>
  <c r="J44" i="7"/>
  <c r="K44" i="7" s="1"/>
  <c r="N44" i="7" s="1"/>
  <c r="I43" i="7"/>
  <c r="J43" i="7"/>
  <c r="K43" i="7" s="1"/>
  <c r="N43" i="7" s="1"/>
  <c r="I42" i="7" l="1"/>
  <c r="J42" i="7" s="1"/>
  <c r="K42" i="7" s="1"/>
  <c r="N42" i="7" s="1"/>
  <c r="I40" i="7"/>
  <c r="J40" i="7" s="1"/>
  <c r="K40" i="7" s="1"/>
  <c r="N40" i="7" s="1"/>
  <c r="I41" i="7"/>
  <c r="I39" i="7"/>
  <c r="J39" i="7" s="1"/>
  <c r="K39" i="7" s="1"/>
  <c r="N39" i="7" s="1"/>
  <c r="J41" i="7" l="1"/>
  <c r="K41" i="7" s="1"/>
  <c r="N41" i="7" s="1"/>
  <c r="H14" i="1"/>
  <c r="H9" i="1"/>
  <c r="H10" i="1"/>
  <c r="H11" i="1"/>
  <c r="H12" i="1"/>
  <c r="H13" i="1"/>
  <c r="H8" i="1"/>
  <c r="H7" i="1"/>
  <c r="H3" i="1"/>
  <c r="I20" i="7" l="1"/>
  <c r="J20" i="7" s="1"/>
  <c r="K20" i="7" s="1"/>
  <c r="N20" i="7" s="1"/>
  <c r="I15" i="7" l="1"/>
  <c r="I16" i="7"/>
  <c r="J16" i="7" s="1"/>
  <c r="I18" i="7"/>
  <c r="I19" i="7"/>
  <c r="J19" i="7" s="1"/>
  <c r="I21" i="7"/>
  <c r="J21" i="7" s="1"/>
  <c r="I22" i="7"/>
  <c r="J22" i="7" s="1"/>
  <c r="I23" i="7"/>
  <c r="I24" i="7"/>
  <c r="I25" i="7"/>
  <c r="J25" i="7" s="1"/>
  <c r="I26" i="7"/>
  <c r="I27" i="7"/>
  <c r="I28" i="7"/>
  <c r="J28" i="7" s="1"/>
  <c r="K28" i="7" s="1"/>
  <c r="N28" i="7" s="1"/>
  <c r="I29" i="7"/>
  <c r="I30" i="7"/>
  <c r="J30" i="7" s="1"/>
  <c r="I31" i="7"/>
  <c r="I32" i="7"/>
  <c r="J32" i="7" s="1"/>
  <c r="I33" i="7"/>
  <c r="J33" i="7" s="1"/>
  <c r="I34" i="7"/>
  <c r="I35" i="7"/>
  <c r="I36" i="7"/>
  <c r="J36" i="7" s="1"/>
  <c r="K36" i="7" s="1"/>
  <c r="N36" i="7" s="1"/>
  <c r="I37" i="7"/>
  <c r="J37" i="7" s="1"/>
  <c r="I38" i="7"/>
  <c r="J38" i="7" s="1"/>
  <c r="I14" i="7"/>
  <c r="I5" i="7"/>
  <c r="I6" i="7"/>
  <c r="I7" i="7"/>
  <c r="J7" i="7" s="1"/>
  <c r="K7" i="7" s="1"/>
  <c r="N7" i="7" s="1"/>
  <c r="I8" i="7"/>
  <c r="I9" i="7"/>
  <c r="I10" i="7"/>
  <c r="J10" i="7" s="1"/>
  <c r="K10" i="7" s="1"/>
  <c r="N10" i="7" s="1"/>
  <c r="I11" i="7"/>
  <c r="J11" i="7" s="1"/>
  <c r="I12" i="7"/>
  <c r="J12" i="7" s="1"/>
  <c r="I13" i="7"/>
  <c r="I3" i="7"/>
  <c r="F17" i="7"/>
  <c r="G17" i="7"/>
  <c r="E17" i="7"/>
  <c r="D17" i="7"/>
  <c r="I17" i="7" l="1"/>
  <c r="J9" i="7"/>
  <c r="K9" i="7" s="1"/>
  <c r="N9" i="7" s="1"/>
  <c r="J17" i="7"/>
  <c r="K17" i="7" s="1"/>
  <c r="N17" i="7" s="1"/>
  <c r="J35" i="7"/>
  <c r="K35" i="7" s="1"/>
  <c r="N35" i="7" s="1"/>
  <c r="J27" i="7"/>
  <c r="K27" i="7" s="1"/>
  <c r="N27" i="7" s="1"/>
  <c r="J18" i="7"/>
  <c r="K18" i="7" s="1"/>
  <c r="N18" i="7" s="1"/>
  <c r="K12" i="7"/>
  <c r="N12" i="7" s="1"/>
  <c r="K38" i="7"/>
  <c r="N38" i="7" s="1"/>
  <c r="K30" i="7"/>
  <c r="N30" i="7" s="1"/>
  <c r="K22" i="7"/>
  <c r="N22" i="7" s="1"/>
  <c r="J29" i="7"/>
  <c r="K29" i="7" s="1"/>
  <c r="N29" i="7" s="1"/>
  <c r="K32" i="7"/>
  <c r="N32" i="7" s="1"/>
  <c r="J34" i="7"/>
  <c r="K34" i="7" s="1"/>
  <c r="N34" i="7" s="1"/>
  <c r="J26" i="7"/>
  <c r="K26" i="7" s="1"/>
  <c r="N26" i="7" s="1"/>
  <c r="K11" i="7"/>
  <c r="N11" i="7" s="1"/>
  <c r="K37" i="7"/>
  <c r="N37" i="7" s="1"/>
  <c r="K21" i="7"/>
  <c r="N21" i="7" s="1"/>
  <c r="K19" i="7"/>
  <c r="N19" i="7" s="1"/>
  <c r="J24" i="7"/>
  <c r="K24" i="7" s="1"/>
  <c r="N24" i="7" s="1"/>
  <c r="J15" i="7"/>
  <c r="K15" i="7" s="1"/>
  <c r="N15" i="7" s="1"/>
  <c r="J8" i="7"/>
  <c r="K8" i="7" s="1"/>
  <c r="N8" i="7" s="1"/>
  <c r="J5" i="7"/>
  <c r="K5" i="7" s="1"/>
  <c r="N5" i="7" s="1"/>
  <c r="J31" i="7"/>
  <c r="K31" i="7" s="1"/>
  <c r="N31" i="7" s="1"/>
  <c r="J23" i="7"/>
  <c r="K23" i="7" s="1"/>
  <c r="N23" i="7" s="1"/>
  <c r="J14" i="7"/>
  <c r="K14" i="7" s="1"/>
  <c r="N14" i="7" s="1"/>
  <c r="J13" i="7"/>
  <c r="K13" i="7" s="1"/>
  <c r="N13" i="7" s="1"/>
  <c r="J6" i="7"/>
  <c r="K6" i="7" s="1"/>
  <c r="N6" i="7" s="1"/>
  <c r="K33" i="7"/>
  <c r="N33" i="7" s="1"/>
  <c r="K25" i="7"/>
  <c r="N25" i="7" s="1"/>
  <c r="K16" i="7"/>
  <c r="N16" i="7" s="1"/>
  <c r="R13" i="6"/>
  <c r="R15" i="6" s="1"/>
  <c r="E13" i="6"/>
  <c r="G13" i="6"/>
  <c r="G15" i="6" s="1"/>
  <c r="H13" i="6"/>
  <c r="H15" i="6" s="1"/>
  <c r="I13" i="6"/>
  <c r="I15" i="6" s="1"/>
  <c r="J13" i="6"/>
  <c r="J15" i="6" s="1"/>
  <c r="N50" i="7" l="1"/>
  <c r="I6" i="10" s="1"/>
  <c r="S13" i="6"/>
  <c r="S15" i="6" s="1"/>
  <c r="Q13" i="6"/>
  <c r="Q15" i="6" s="1"/>
  <c r="P13" i="6"/>
  <c r="P15" i="6" s="1"/>
  <c r="N13" i="6"/>
  <c r="N15" i="6" s="1"/>
  <c r="M13" i="6"/>
  <c r="M15" i="6" s="1"/>
  <c r="K13" i="6"/>
  <c r="K15" i="6" s="1"/>
  <c r="S16" i="6" s="1"/>
  <c r="I9" i="10" s="1"/>
  <c r="H4" i="1" l="1"/>
  <c r="H5" i="1"/>
  <c r="H15" i="1" l="1"/>
  <c r="I5" i="10" s="1"/>
  <c r="I10" i="10" s="1"/>
</calcChain>
</file>

<file path=xl/sharedStrings.xml><?xml version="1.0" encoding="utf-8"?>
<sst xmlns="http://schemas.openxmlformats.org/spreadsheetml/2006/main" count="377" uniqueCount="278">
  <si>
    <t>verdieping</t>
  </si>
  <si>
    <t>nr</t>
  </si>
  <si>
    <t>type</t>
  </si>
  <si>
    <t>aantal personen</t>
  </si>
  <si>
    <t>verblijf</t>
  </si>
  <si>
    <t>E</t>
  </si>
  <si>
    <t>F</t>
  </si>
  <si>
    <t>G</t>
  </si>
  <si>
    <t>A</t>
  </si>
  <si>
    <t>B</t>
  </si>
  <si>
    <t>C</t>
  </si>
  <si>
    <t>H</t>
  </si>
  <si>
    <t>BG</t>
  </si>
  <si>
    <t>I</t>
  </si>
  <si>
    <t>J</t>
  </si>
  <si>
    <t>KAST</t>
  </si>
  <si>
    <t>K</t>
  </si>
  <si>
    <t xml:space="preserve"> </t>
  </si>
  <si>
    <t xml:space="preserve">TAFEL 3 </t>
  </si>
  <si>
    <t xml:space="preserve">TAFEL 6 </t>
  </si>
  <si>
    <t xml:space="preserve">TAFEL 12 </t>
  </si>
  <si>
    <t xml:space="preserve">3 ZITSBANK </t>
  </si>
  <si>
    <t xml:space="preserve">ELEMENTEN </t>
  </si>
  <si>
    <t xml:space="preserve">TAFEL 1 </t>
  </si>
  <si>
    <t xml:space="preserve">TAFEL 4 </t>
  </si>
  <si>
    <t xml:space="preserve">L </t>
  </si>
  <si>
    <t>BUREAU</t>
  </si>
  <si>
    <t xml:space="preserve">BUREAUSTOEL </t>
  </si>
  <si>
    <t>Opslagruimte 2</t>
  </si>
  <si>
    <t>Opslagruimte 1</t>
  </si>
  <si>
    <t xml:space="preserve">Was - Droogruimte </t>
  </si>
  <si>
    <t xml:space="preserve">Kantoor LDH 2 </t>
  </si>
  <si>
    <t xml:space="preserve">Kantoor LDH 1 </t>
  </si>
  <si>
    <t xml:space="preserve">Ontvangsruimte </t>
  </si>
  <si>
    <t xml:space="preserve">Receptie - Beveiliging </t>
  </si>
  <si>
    <t xml:space="preserve">Studiewerkplekken </t>
  </si>
  <si>
    <t xml:space="preserve">Spreekkamers </t>
  </si>
  <si>
    <t xml:space="preserve"> slaap </t>
  </si>
  <si>
    <t xml:space="preserve">Stelling  (3 mtr) </t>
  </si>
  <si>
    <t>KAST 1,95</t>
  </si>
  <si>
    <t>Aardappelschilmesje</t>
  </si>
  <si>
    <t>Afdruiprek incl opvangblad</t>
  </si>
  <si>
    <t xml:space="preserve">Afwasbak  </t>
  </si>
  <si>
    <t xml:space="preserve">Afwasborstel  </t>
  </si>
  <si>
    <t xml:space="preserve">Blikopener  </t>
  </si>
  <si>
    <t xml:space="preserve">Bord plat groot porselein  </t>
  </si>
  <si>
    <t>Bord plat ontbijt porselein</t>
  </si>
  <si>
    <t xml:space="preserve">Bord diep porselein </t>
  </si>
  <si>
    <t>Broodmes</t>
  </si>
  <si>
    <t>Droogrek groot staand</t>
  </si>
  <si>
    <t>Garde</t>
  </si>
  <si>
    <t xml:space="preserve">Koekenpan basic 28cm  </t>
  </si>
  <si>
    <t>Kookpannen-set 16cm/18cm/20cm</t>
  </si>
  <si>
    <t>Lepel</t>
  </si>
  <si>
    <t>Maatkan</t>
  </si>
  <si>
    <t xml:space="preserve">Mok  </t>
  </si>
  <si>
    <t xml:space="preserve">Onderzetter (kurk set van 3 stuks) </t>
  </si>
  <si>
    <t>Opscheplepel kunststof</t>
  </si>
  <si>
    <t xml:space="preserve">Pollepel-set  </t>
  </si>
  <si>
    <t>Schaar</t>
  </si>
  <si>
    <t xml:space="preserve">Schalen porselein(3 soort) </t>
  </si>
  <si>
    <t>Slabestek Kunststof</t>
  </si>
  <si>
    <t xml:space="preserve">Snijplanken - set </t>
  </si>
  <si>
    <t>Soeplepel Kunststof</t>
  </si>
  <si>
    <t xml:space="preserve">Stoffer en  blik </t>
  </si>
  <si>
    <t>Theelepel</t>
  </si>
  <si>
    <t>Theepot glas</t>
  </si>
  <si>
    <t>Vergiet kunststof</t>
  </si>
  <si>
    <t xml:space="preserve">Vork </t>
  </si>
  <si>
    <t>Voorraadbus 1150ml</t>
  </si>
  <si>
    <t xml:space="preserve">Verdieping </t>
  </si>
  <si>
    <t xml:space="preserve">Item </t>
  </si>
  <si>
    <t xml:space="preserve">Aantal personen op vleugel </t>
  </si>
  <si>
    <t xml:space="preserve">Begane Grond (rechts) </t>
  </si>
  <si>
    <t xml:space="preserve">1e etage </t>
  </si>
  <si>
    <t xml:space="preserve">2e etage </t>
  </si>
  <si>
    <t xml:space="preserve">3e etage </t>
  </si>
  <si>
    <t xml:space="preserve">Aantal keukens </t>
  </si>
  <si>
    <t xml:space="preserve">WASRUIMTE </t>
  </si>
  <si>
    <t xml:space="preserve">Glas assorti  obv personen op vleugel personen </t>
  </si>
  <si>
    <t xml:space="preserve">Totaal </t>
  </si>
  <si>
    <t xml:space="preserve">4e etage (workshopruimte?) </t>
  </si>
  <si>
    <t xml:space="preserve">Sub - Totaal </t>
  </si>
  <si>
    <t xml:space="preserve">Spare  / Voorraad 25% </t>
  </si>
  <si>
    <t xml:space="preserve">Informatie </t>
  </si>
  <si>
    <t xml:space="preserve">      </t>
  </si>
  <si>
    <t>Gezamenlijke wasruimten</t>
  </si>
  <si>
    <t>Wasmachine</t>
  </si>
  <si>
    <t>•	Minimaal 8 kg vulgewicht
•	Minimaal 1400 rpm
•	Minimaal Energieklasse A
•	Maximaal 700 euro per wasmachine (ex btw)</t>
  </si>
  <si>
    <t>Wasdroger</t>
  </si>
  <si>
    <t>•	Condensdroger inclusief condensafvoerslang
•	Minimaal vulgewicht 6 kg
•	Maximaal vulgewicht 8 kg
•	Minimaal Energieklasse A++
•	Maximaal 900 euro per droger (ex btw)</t>
  </si>
  <si>
    <t>Strijkbout</t>
  </si>
  <si>
    <t>•	Stoom strijkijzer</t>
  </si>
  <si>
    <t xml:space="preserve">Begane grond </t>
  </si>
  <si>
    <t>1e etage</t>
  </si>
  <si>
    <t xml:space="preserve">4e etage </t>
  </si>
  <si>
    <t>Stapelkit</t>
  </si>
  <si>
    <t>Passend bij de door u aangeboden wasmachines en wasdrogers</t>
  </si>
  <si>
    <t xml:space="preserve">Strijkplank </t>
  </si>
  <si>
    <t>-</t>
  </si>
  <si>
    <t>Huiskamer - Slaapkamer</t>
  </si>
  <si>
    <t xml:space="preserve">TV </t>
  </si>
  <si>
    <t xml:space="preserve">•	Maat 55 inch  (andere maat niet toegestaan)
•	Draadloze internet verbinding
•	Maximaal 800 euro per televisie (ex btw) inclusief ophangbeugel </t>
  </si>
  <si>
    <t xml:space="preserve">Assorti: longdrinkglas - theeglas - wijnglas - bierglas </t>
  </si>
  <si>
    <t xml:space="preserve">Mes </t>
  </si>
  <si>
    <t xml:space="preserve">Kurkentrekker </t>
  </si>
  <si>
    <t xml:space="preserve">  </t>
  </si>
  <si>
    <t xml:space="preserve">Eenpersoonsbed 2000 mm * 900 mm </t>
  </si>
  <si>
    <t xml:space="preserve">Nachtkastje 400mm * 400mm </t>
  </si>
  <si>
    <t xml:space="preserve">Nachtkastje maatvoering 400mm * 400mm (maximale breedte - diepte; hoogte max 500mm) </t>
  </si>
  <si>
    <t xml:space="preserve">Kledingkast max breedte - diepte 600mm*600mm - voorzien van 1 deur - 2 schap en 1 hangdeel - Incl 5 kledinghangers </t>
  </si>
  <si>
    <t xml:space="preserve">Tafel 2 pax </t>
  </si>
  <si>
    <t xml:space="preserve">Tafel 6 pax </t>
  </si>
  <si>
    <t xml:space="preserve">Tafel 12 pax </t>
  </si>
  <si>
    <t xml:space="preserve">I </t>
  </si>
  <si>
    <t xml:space="preserve">3 Zits bank </t>
  </si>
  <si>
    <t>Bank minimale breedte 1800mm - 2000mm - Afneembare stof ivm intensief gebruik -</t>
  </si>
  <si>
    <t xml:space="preserve">J </t>
  </si>
  <si>
    <t xml:space="preserve">Elementen (bank) </t>
  </si>
  <si>
    <t xml:space="preserve">Elementen vormen samen een bank - in de totalen zijn meegenomen  - Fautteuil - Hoekelement en de elementen rechtsvoorstaand - linksvoorstaand. Het is aan inschrijver om de juiste verdeling te maken. Elementen dienen koppelbaar te zijn tot bank cf voorstel architect. Tevens dienen deze in lijn te zijn met de keuzes gemaakt voor de 3 zits banken. Gelijke materiaal keuze ivm gebruik - Kleurstelling kan verschillen maar dient wel één geheel te zijn. </t>
  </si>
  <si>
    <t xml:space="preserve">K </t>
  </si>
  <si>
    <t xml:space="preserve">Tafel 1  pax </t>
  </si>
  <si>
    <t xml:space="preserve">Tafel 3 pax </t>
  </si>
  <si>
    <t xml:space="preserve">Tafel 2000mm*800mm voorzien van 3 stoelen  Tafel moet  zowel tegen de wand kunnen als vrij in de ruimte te plaatsen zijn. Blad minimaal 25mm dik gemelamineed spaanplaat voorzien van kunststof stootrand of gelijkwaardig </t>
  </si>
  <si>
    <t xml:space="preserve">Tafel 2000mm*800mm voorzien van 6 stoelen Blad minimaal 25mm dik gemelamineed spaanplaat voorzien van kunststof stootrand of gelijkwaardig </t>
  </si>
  <si>
    <t xml:space="preserve">Tafel 4000mm*800mm voorzien van 12 stoelen. Blad minimaal 25mm dik gemelamineed spaanplaat voorzien van kunststof stootrand of gelijkwaardig. Blad mag uit 2 delen bestaan - koppelbaar door stabiele middenpoot óf samenstelling van 2 individuele tafels </t>
  </si>
  <si>
    <t xml:space="preserve">Tafel 600mm*600mm voorzien van 1 stoel.  Tafel moet  zowel tegen de wand kunnen als vrij in de ruimte te plaatsen zijn. Blad minimaal 25mm dik gemelamineed spaanplaat voorzien van kunststof stootrand of gelijkwaardig </t>
  </si>
  <si>
    <t xml:space="preserve">Tafel 4 pax </t>
  </si>
  <si>
    <t xml:space="preserve">Tafel 1600mm*800mm voorzien van 1 stoel.  Tafel moet  zowel tegen de wand kunnen als vrij in de ruimte te plaatsen zijn. Blad minimaal 25mm dik gemelamineed spaanplaat voorzien van kunststof stootrand of gelijkwaardig </t>
  </si>
  <si>
    <t xml:space="preserve">Tafel 1200mm*600mm voorzien van 2 stoelen  Tafel moet  zowel tegen de wand kunnen als vrij in de ruimte te plaatsen zijn. Blad minimaal 25mm dik gemelamineed spaanplaat voorzien van kunststof stootrand of gelijkwaardig </t>
  </si>
  <si>
    <t xml:space="preserve">Nachtkast lampje </t>
  </si>
  <si>
    <t xml:space="preserve">Stellingen: </t>
  </si>
  <si>
    <t xml:space="preserve">In ruimte opslag 1 en 2 staan kasten ingetekend. Deze zijn in de uitvraag stellingen. </t>
  </si>
  <si>
    <t>Hoogte: 2000mm - 2300mm</t>
  </si>
  <si>
    <t>Breedte per stelling opbouw 3000mm</t>
  </si>
  <si>
    <t>Diepte 400mm</t>
  </si>
  <si>
    <t xml:space="preserve">Materiaal </t>
  </si>
  <si>
    <t xml:space="preserve">Maatvoering </t>
  </si>
  <si>
    <t>Legbord breedte 1000mm</t>
  </si>
  <si>
    <t xml:space="preserve">Uigaande van gegalvaniseerd staal  </t>
  </si>
  <si>
    <t xml:space="preserve">Legbordstelling metaal </t>
  </si>
  <si>
    <t xml:space="preserve">Flexibel in te richten en aan te passen. </t>
  </si>
  <si>
    <t xml:space="preserve">Borging aan wand mogelijk </t>
  </si>
  <si>
    <t xml:space="preserve">Kasten tvb Wasruimte. </t>
  </si>
  <si>
    <t xml:space="preserve">Kledingkast 600mm*600mm*1800mm </t>
  </si>
  <si>
    <t>600*600*1800mm</t>
  </si>
  <si>
    <t xml:space="preserve">Kasten voorzien van 1 deur en 4 legplanken </t>
  </si>
  <si>
    <t xml:space="preserve">Spaanplaat afgewerkt melamine en kunsstofstootrand </t>
  </si>
  <si>
    <t xml:space="preserve">Maatvoering 2000mm*1000mm </t>
  </si>
  <si>
    <t xml:space="preserve">Bladdikte 25 mm </t>
  </si>
  <si>
    <t xml:space="preserve">Hoogte tafel 1200mm - 1300mm </t>
  </si>
  <si>
    <t xml:space="preserve">afgewerkt spaanplaat menamile incl kunsstof stootrand </t>
  </si>
  <si>
    <t xml:space="preserve">Werktafel 2 Stuks </t>
  </si>
  <si>
    <t xml:space="preserve">Kasten </t>
  </si>
  <si>
    <t xml:space="preserve">In ruimte LDH 2 zijn kasten aangegeven. De uitvraag wijkt af van de tekening </t>
  </si>
  <si>
    <t>Voor de uitvraag graag opnemen een standaard archiefkast zoals onder onschreven</t>
  </si>
  <si>
    <t>Archiefkast:</t>
  </si>
  <si>
    <t>Kleur: zwart:</t>
  </si>
  <si>
    <t xml:space="preserve">Materiaal: metaal </t>
  </si>
  <si>
    <t>Maatvoering:</t>
  </si>
  <si>
    <t xml:space="preserve">B: </t>
  </si>
  <si>
    <t>D:</t>
  </si>
  <si>
    <t>1950mm</t>
  </si>
  <si>
    <t>420mm</t>
  </si>
  <si>
    <t>920mm</t>
  </si>
  <si>
    <t>Voorzien van afsluitbare deuren.</t>
  </si>
  <si>
    <t xml:space="preserve">Legborden per kast: 4 </t>
  </si>
  <si>
    <t xml:space="preserve">Werkplek incl bureaustoel </t>
  </si>
  <si>
    <t xml:space="preserve">Kleur: </t>
  </si>
  <si>
    <t xml:space="preserve">Zwart onderstel - Houten look werkblad </t>
  </si>
  <si>
    <t xml:space="preserve">Onderstel: </t>
  </si>
  <si>
    <t xml:space="preserve">Zwart  - T-poot - Slingerverstelbaar - Zit/Zit  </t>
  </si>
  <si>
    <t xml:space="preserve">Min hoogte </t>
  </si>
  <si>
    <t>620mm</t>
  </si>
  <si>
    <t xml:space="preserve">Max hoogte 860mm </t>
  </si>
  <si>
    <t>1320mm</t>
  </si>
  <si>
    <t xml:space="preserve">Blad </t>
  </si>
  <si>
    <t>Breedte 1600mm</t>
  </si>
  <si>
    <t>Diepte 800mm</t>
  </si>
  <si>
    <t xml:space="preserve">Dikte 25 mm afgewerkt melamine met kunsstof stootrand </t>
  </si>
  <si>
    <t xml:space="preserve">Elke werkplek dient voorzien te zijn van Wieland stekkerdoos 3 voudig. </t>
  </si>
  <si>
    <t xml:space="preserve">Kabels dienen weggewerkt te worden door cablegrips of middels kabelgoot </t>
  </si>
  <si>
    <t>Werkplekken in opstelling worden gevoed vanuit wcd aan gevel of in muurgoot.</t>
  </si>
  <si>
    <t xml:space="preserve">Op elke werkplek dient op het bureau 1 stroomvoorziening (opbouw) gerealiseerd te worden. </t>
  </si>
  <si>
    <t xml:space="preserve">Deze wordt ook gevoed middels een koppelsnoer vanuit de stekkerdoos. </t>
  </si>
  <si>
    <t xml:space="preserve">Leverancier dient hier ook rekening mee te houden in het plan en invantarisatie </t>
  </si>
  <si>
    <t xml:space="preserve">Koffiemachine </t>
  </si>
  <si>
    <t xml:space="preserve">Buraustoel </t>
  </si>
  <si>
    <t xml:space="preserve">Kleur: Zwart </t>
  </si>
  <si>
    <t>Zithoogte-verstelling</t>
  </si>
  <si>
    <t>3D-armleggers in hoogte breedte en diepte verstelbaar</t>
  </si>
  <si>
    <t>Zitdiepte-verstelling</t>
  </si>
  <si>
    <t>Verschuifbare zitting</t>
  </si>
  <si>
    <t>Verstelbare lendensteun</t>
  </si>
  <si>
    <t>Nederlandse Ergonomie Norm NEN-EN133</t>
  </si>
  <si>
    <t xml:space="preserve">Bezem (zacht) incl steel </t>
  </si>
  <si>
    <t xml:space="preserve">Klok </t>
  </si>
  <si>
    <t>Drinkbekers kinderen (set van 6)</t>
  </si>
  <si>
    <t xml:space="preserve">Vulinisbakken </t>
  </si>
  <si>
    <t xml:space="preserve">Waterkoker </t>
  </si>
  <si>
    <t xml:space="preserve">Keukens </t>
  </si>
  <si>
    <t xml:space="preserve">Kapstok -  </t>
  </si>
  <si>
    <t xml:space="preserve">6 - 8 haken per kapstok </t>
  </si>
  <si>
    <t xml:space="preserve">Minimaal 50 liter </t>
  </si>
  <si>
    <t xml:space="preserve">Emmer </t>
  </si>
  <si>
    <t xml:space="preserve">Spons </t>
  </si>
  <si>
    <t>Raamwisser</t>
  </si>
  <si>
    <t xml:space="preserve">Gemeenschappelijke Ruimten </t>
  </si>
  <si>
    <t xml:space="preserve">Voorzien van batterijen </t>
  </si>
  <si>
    <t xml:space="preserve">Staande lamp </t>
  </si>
  <si>
    <t xml:space="preserve">Lichtbron Led incl </t>
  </si>
  <si>
    <t>•	Filterkoffie apparaat
•	Voor gemalen koffie
•	Minimaal 10 kopjes per zetbeurt</t>
  </si>
  <si>
    <t>•	Minimale inhoud 750 ml</t>
  </si>
  <si>
    <t xml:space="preserve">Min 1100*380mm Max 1240*450mm </t>
  </si>
  <si>
    <t xml:space="preserve">Babybed incl matras </t>
  </si>
  <si>
    <t xml:space="preserve">Maatvoering 1200*600mm -Lattenbodem in hoogte verstelbaar. Incl matras </t>
  </si>
  <si>
    <t xml:space="preserve">Handoekenset </t>
  </si>
  <si>
    <t>Per pakket bestaande uit 2* 50*100cm handdoek - 2* 70*140 cm handdoek</t>
  </si>
  <si>
    <t xml:space="preserve">Beddengoed </t>
  </si>
  <si>
    <t xml:space="preserve">Bestaande uit dekbed minimaal 120*200 en kussen minimaal 50-60 </t>
  </si>
  <si>
    <t xml:space="preserve">Linnenpakket </t>
  </si>
  <si>
    <t>Bestaande uit dekbed overtrek, sloop en hoeslaken</t>
  </si>
  <si>
    <t>Bestaande uit  1 boxpsring en 1 matras voorzien van PU hoes 2000*900mm</t>
  </si>
  <si>
    <t xml:space="preserve">Theedoekenset </t>
  </si>
  <si>
    <t>Bestaande uit 10 theedoeken met maatvoering 65*65cm</t>
  </si>
  <si>
    <t xml:space="preserve">Keukendoekset </t>
  </si>
  <si>
    <t xml:space="preserve">Bestaande uit 6 keukendoeken met maatvoering 50*50cm </t>
  </si>
  <si>
    <t xml:space="preserve">5 liter inhoud </t>
  </si>
  <si>
    <t>diameter 24-26 cm</t>
  </si>
  <si>
    <t>diameter 20-23 cm</t>
  </si>
  <si>
    <t>diameter 18-20 cm</t>
  </si>
  <si>
    <t>Leverancier dient zelf een inschatting te maken van de juiste aansluitsnoeren en koppelsnoeren.</t>
  </si>
  <si>
    <t>Om er voor  zorg te dragen dat werkplekken zijn voorzien van de benodigde stroompunten.</t>
  </si>
  <si>
    <t xml:space="preserve">Prijs per stuk </t>
  </si>
  <si>
    <t xml:space="preserve">Totalen </t>
  </si>
  <si>
    <t xml:space="preserve"> Informatie </t>
  </si>
  <si>
    <t xml:space="preserve">Tekening </t>
  </si>
  <si>
    <t xml:space="preserve">Kantoor </t>
  </si>
  <si>
    <t>Ggezamenlijke ruimte</t>
  </si>
  <si>
    <t>Gezamenlijke ruimte</t>
  </si>
  <si>
    <t>SNDBRCH Overall</t>
  </si>
  <si>
    <t xml:space="preserve">Keuken </t>
  </si>
  <si>
    <t>Apparatuur</t>
  </si>
  <si>
    <t xml:space="preserve">Logies Verblijf </t>
  </si>
  <si>
    <t xml:space="preserve">Totaal naar prijsblad </t>
  </si>
  <si>
    <t>SNDBRCH BG (kantoor)</t>
  </si>
  <si>
    <t xml:space="preserve">excl btw </t>
  </si>
  <si>
    <t>Algemene eisen</t>
  </si>
  <si>
    <t>ja/nee</t>
  </si>
  <si>
    <t>U accepteert de algemene inkoopvoorwaarden van de Gemeente Zaanstad (bijlage 2)</t>
  </si>
  <si>
    <t>U bent akkoord met de concept overeenkomst van de Gemeente Zaanstad (bijlage 3)</t>
  </si>
  <si>
    <t>Een vast aanspreek punt tijdens de installatie en voor nazorg</t>
  </si>
  <si>
    <t>Het bieden van instructie ten aanzien van optimaal gebruik en onderhoud</t>
  </si>
  <si>
    <t>Het registreren van het geleverde meubilair in een vrij bewerkbaar format.</t>
  </si>
  <si>
    <t>Voor de aantallen op dit prijzenblad geldt een afname garantie, daarnaast houden we de ruimte om tot 15% extra te bestellen voor vervanging. Opdrachtnemer zorgt ervoor dat alle geleverde apparaten en meubels nog minimaal 2 jaar leverbaar zijn. Hiervoor geldt geen afnameverplichting.</t>
  </si>
  <si>
    <t>Minimaal 2 jaar garantie op alle meubels en apparaten vanaf de leverdatum</t>
  </si>
  <si>
    <t xml:space="preserve">De afname van inventaris vindt plaats op basis van koop. </t>
  </si>
  <si>
    <t xml:space="preserve">Al de aangeboden inventaris dient van hoge kwaliteit te zijn, robuust, veilig en kindvriendelijk. </t>
  </si>
  <si>
    <t>Bijlage 1 PvE en Prijsaanbod</t>
  </si>
  <si>
    <t>Naam inschrijver</t>
  </si>
  <si>
    <t>Rechtsgeldig vertegenwoordigd door:</t>
  </si>
  <si>
    <t>Naam</t>
  </si>
  <si>
    <t>Functie</t>
  </si>
  <si>
    <t>Levering op afroep. Beschikbaarheid vanaf 25 september 2023 of zoveel eerder als mogelijk. Een eventuele deellevering zal op 25 september 2023 minimaal bestaan uit de behoefte van minimaal 250 bewoners, en alle kantoor benodigdheden. De rest dient dan uiterlijk 3 november 2023 geleverd en gemonteerd te zijn.</t>
  </si>
  <si>
    <t xml:space="preserve">Het schoon en gebruiksklaar opleveren van het meubilair/apparatuur en de ruimte(s), alle transportkosten en installatie op locatie is inbegrepen in uw prijsaanbod. </t>
  </si>
  <si>
    <t>* Alleen volledig ingevulde formulieren worden meegenomen in de beoordeling (formulieren met lege groene vakjes c.q. € 0,-/negatieve prijzen worden terzijde gelegd)</t>
  </si>
  <si>
    <t>* Inrichting dient complementair aan elkaar te zijn. Maw: er dient een duidelijk beeld / lijn in deze inrichting te zijn</t>
  </si>
  <si>
    <t>* Het plafondbedrag is € 620.000,- zie de offerteleidraad paragraaf 2.2</t>
  </si>
  <si>
    <t>Aanbod conform eisen*</t>
  </si>
  <si>
    <t>*doorhalen/weghalen wat niet van toepassing is</t>
  </si>
  <si>
    <r>
      <rPr>
        <b/>
        <sz val="10"/>
        <color theme="0"/>
        <rFont val="Arial"/>
        <family val="2"/>
      </rPr>
      <t>Vergoeding Inschrijving</t>
    </r>
    <r>
      <rPr>
        <sz val="10"/>
        <color theme="0"/>
        <rFont val="Arial"/>
        <family val="2"/>
      </rPr>
      <t xml:space="preserve">
Eventuele kosten en/of schades, welke (kunnen) ontstaan door het niet gunnen van deze aanbesteding (aan u), zijn voor uw risico.
Aan uw Inschrijving zijn voor de Aanbestedende dienst geen kosten verbonden. In de precontractuele fase draagt Inschrijver zijn eigen kosten.</t>
    </r>
  </si>
  <si>
    <t>Inschrijfprijs</t>
  </si>
  <si>
    <r>
      <t xml:space="preserve">Handtekening 
</t>
    </r>
    <r>
      <rPr>
        <sz val="10"/>
        <color theme="1"/>
        <rFont val="Arial"/>
        <family val="2"/>
      </rPr>
      <t>(overeenkomstig UEA en KVK)</t>
    </r>
  </si>
  <si>
    <r>
      <t xml:space="preserve">* In dit document en alle onderliggende tabbladen dient u enkel de </t>
    </r>
    <r>
      <rPr>
        <b/>
        <u/>
        <sz val="10"/>
        <color rgb="FFFF0000"/>
        <rFont val="Arial"/>
        <family val="2"/>
      </rPr>
      <t>groene velden</t>
    </r>
    <r>
      <rPr>
        <b/>
        <sz val="10"/>
        <color rgb="FFFF0000"/>
        <rFont val="Arial"/>
        <family val="2"/>
      </rPr>
      <t xml:space="preserve"> in te vulllen.</t>
    </r>
  </si>
  <si>
    <t>* Toelichtingen, omschrijvingen, materialen, maatvoering etc. op onderliggende tabbladen gelden uitdrukkelijk als eisen.</t>
  </si>
  <si>
    <t>wasruimte (zie opm in regel 45)</t>
  </si>
  <si>
    <t xml:space="preserve">kast </t>
  </si>
  <si>
    <t>Kasten maatvoering 600*600*1800mm,  voorzien van 1 deur en 4 legplanken, Spaanplaat afgewerkt melamine en kunsstofstootrand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</si>
</sst>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20" x14ac:knownFonts="1">
    <font>
      <sz val="11"/>
      <color theme="1"/>
      <name val="Calibri"/>
      <family val="2"/>
      <scheme val="minor"/>
    </font>
    <font>
      <sz val="10"/>
      <color theme="1"/>
      <name val="Arial"/>
      <family val="2"/>
    </font>
    <font>
      <sz val="11"/>
      <color theme="1"/>
      <name val="Arial"/>
      <family val="2"/>
    </font>
    <font>
      <b/>
      <sz val="11"/>
      <color rgb="FFFF0000"/>
      <name val="Arial"/>
      <family val="2"/>
    </font>
    <font>
      <b/>
      <sz val="11"/>
      <color theme="1"/>
      <name val="Calibri Light"/>
      <family val="2"/>
      <scheme val="major"/>
    </font>
    <font>
      <sz val="11"/>
      <color theme="1"/>
      <name val="Calibri Light"/>
      <family val="2"/>
      <scheme val="major"/>
    </font>
    <font>
      <b/>
      <sz val="11"/>
      <name val="Calibri Light"/>
      <family val="2"/>
      <scheme val="major"/>
    </font>
    <font>
      <sz val="11"/>
      <name val="Calibri Light"/>
      <family val="2"/>
      <scheme val="major"/>
    </font>
    <font>
      <sz val="11"/>
      <color rgb="FFFF0000"/>
      <name val="Calibri"/>
      <family val="2"/>
      <scheme val="minor"/>
    </font>
    <font>
      <b/>
      <sz val="11"/>
      <color theme="1"/>
      <name val="Calibri"/>
      <family val="2"/>
      <scheme val="minor"/>
    </font>
    <font>
      <sz val="11"/>
      <color rgb="FF535353"/>
      <name val="Calibri"/>
      <family val="2"/>
      <scheme val="minor"/>
    </font>
    <font>
      <sz val="9"/>
      <color rgb="FF777777"/>
      <name val="Arial"/>
      <family val="2"/>
    </font>
    <font>
      <sz val="11"/>
      <name val="Calibri"/>
      <family val="2"/>
      <scheme val="minor"/>
    </font>
    <font>
      <b/>
      <sz val="10"/>
      <color theme="1"/>
      <name val="Arial"/>
      <family val="2"/>
    </font>
    <font>
      <b/>
      <sz val="10"/>
      <color rgb="FFFF0000"/>
      <name val="Arial"/>
      <family val="2"/>
    </font>
    <font>
      <b/>
      <sz val="14"/>
      <color theme="1"/>
      <name val="Arial"/>
      <family val="2"/>
    </font>
    <font>
      <i/>
      <sz val="10"/>
      <color theme="1"/>
      <name val="Arial"/>
      <family val="2"/>
    </font>
    <font>
      <sz val="10"/>
      <color theme="0"/>
      <name val="Arial"/>
      <family val="2"/>
    </font>
    <font>
      <b/>
      <sz val="10"/>
      <color theme="0"/>
      <name val="Arial"/>
      <family val="2"/>
    </font>
    <font>
      <b/>
      <u/>
      <sz val="10"/>
      <color rgb="FFFF0000"/>
      <name val="Arial"/>
      <family val="2"/>
    </font>
  </fonts>
  <fills count="12">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13">
    <xf numFmtId="0" fontId="0" fillId="0" borderId="0" xfId="0"/>
    <xf numFmtId="0" fontId="2" fillId="0" borderId="0" xfId="0" applyFont="1"/>
    <xf numFmtId="164" fontId="2" fillId="0" borderId="0" xfId="0" applyNumberFormat="1" applyFont="1"/>
    <xf numFmtId="0" fontId="0" fillId="0" borderId="1" xfId="0" applyBorder="1"/>
    <xf numFmtId="0" fontId="9" fillId="0" borderId="1" xfId="0" applyFont="1" applyBorder="1"/>
    <xf numFmtId="1" fontId="0" fillId="0" borderId="1" xfId="0" applyNumberFormat="1" applyBorder="1"/>
    <xf numFmtId="0" fontId="0" fillId="4" borderId="1" xfId="0" applyFill="1" applyBorder="1"/>
    <xf numFmtId="0" fontId="0" fillId="4" borderId="1" xfId="0" applyFill="1" applyBorder="1" applyAlignment="1">
      <alignment horizontal="left" wrapText="1"/>
    </xf>
    <xf numFmtId="0" fontId="0" fillId="4" borderId="1" xfId="0" applyFill="1" applyBorder="1" applyAlignment="1">
      <alignment wrapText="1"/>
    </xf>
    <xf numFmtId="0" fontId="4" fillId="0" borderId="0" xfId="0" applyFont="1"/>
    <xf numFmtId="0" fontId="6" fillId="0" borderId="0" xfId="0" applyFont="1"/>
    <xf numFmtId="0" fontId="7" fillId="0" borderId="0" xfId="0" applyFont="1"/>
    <xf numFmtId="0" fontId="3" fillId="0" borderId="0" xfId="0" applyFont="1"/>
    <xf numFmtId="0" fontId="0" fillId="3" borderId="0" xfId="0" applyFill="1"/>
    <xf numFmtId="0" fontId="9" fillId="3" borderId="0" xfId="0" applyFont="1" applyFill="1"/>
    <xf numFmtId="0" fontId="11" fillId="0" borderId="0" xfId="0" applyFont="1" applyAlignment="1">
      <alignment horizontal="left" vertical="center" wrapText="1" indent="1"/>
    </xf>
    <xf numFmtId="0" fontId="11" fillId="3" borderId="0" xfId="0" applyFont="1" applyFill="1" applyAlignment="1">
      <alignment horizontal="left" vertical="center" wrapText="1" indent="1"/>
    </xf>
    <xf numFmtId="0" fontId="2" fillId="3" borderId="0" xfId="0" applyFont="1" applyFill="1"/>
    <xf numFmtId="0" fontId="0" fillId="2" borderId="1" xfId="0" applyFill="1" applyBorder="1"/>
    <xf numFmtId="9" fontId="0" fillId="2" borderId="1" xfId="0" applyNumberFormat="1" applyFill="1" applyBorder="1"/>
    <xf numFmtId="0" fontId="0" fillId="7" borderId="1" xfId="0" applyFill="1" applyBorder="1"/>
    <xf numFmtId="0" fontId="0" fillId="5" borderId="1" xfId="0" applyFill="1" applyBorder="1"/>
    <xf numFmtId="0" fontId="0" fillId="6" borderId="1" xfId="0" applyFill="1" applyBorder="1"/>
    <xf numFmtId="0" fontId="0" fillId="6" borderId="1" xfId="0" applyFill="1" applyBorder="1" applyAlignment="1">
      <alignment horizontal="left" wrapText="1"/>
    </xf>
    <xf numFmtId="0" fontId="0" fillId="6" borderId="1" xfId="0" applyFill="1" applyBorder="1" applyAlignment="1">
      <alignment wrapText="1"/>
    </xf>
    <xf numFmtId="0" fontId="2" fillId="6" borderId="1" xfId="0" applyFont="1" applyFill="1" applyBorder="1"/>
    <xf numFmtId="0" fontId="4" fillId="7" borderId="1" xfId="0" applyFont="1" applyFill="1" applyBorder="1"/>
    <xf numFmtId="0" fontId="6" fillId="7" borderId="1" xfId="0" applyFont="1" applyFill="1" applyBorder="1"/>
    <xf numFmtId="0" fontId="5" fillId="6" borderId="1" xfId="0" applyFont="1" applyFill="1" applyBorder="1"/>
    <xf numFmtId="0" fontId="7" fillId="6" borderId="1" xfId="0" applyFont="1" applyFill="1" applyBorder="1"/>
    <xf numFmtId="164" fontId="0" fillId="6" borderId="1" xfId="0" applyNumberFormat="1" applyFill="1" applyBorder="1"/>
    <xf numFmtId="44" fontId="2" fillId="6" borderId="1" xfId="0" applyNumberFormat="1" applyFont="1" applyFill="1" applyBorder="1"/>
    <xf numFmtId="0" fontId="5" fillId="7" borderId="1" xfId="0" applyFont="1" applyFill="1" applyBorder="1"/>
    <xf numFmtId="0" fontId="9" fillId="4" borderId="1" xfId="0" applyFont="1" applyFill="1" applyBorder="1"/>
    <xf numFmtId="0" fontId="7" fillId="7" borderId="1" xfId="0" applyFont="1" applyFill="1" applyBorder="1"/>
    <xf numFmtId="44" fontId="7" fillId="7" borderId="1" xfId="0" applyNumberFormat="1" applyFont="1" applyFill="1" applyBorder="1"/>
    <xf numFmtId="44" fontId="5" fillId="7" borderId="1" xfId="0" applyNumberFormat="1" applyFont="1" applyFill="1" applyBorder="1"/>
    <xf numFmtId="1" fontId="0" fillId="7" borderId="1" xfId="0" applyNumberFormat="1" applyFill="1" applyBorder="1"/>
    <xf numFmtId="44" fontId="0" fillId="7" borderId="1" xfId="0" applyNumberFormat="1" applyFill="1" applyBorder="1"/>
    <xf numFmtId="0" fontId="7" fillId="7" borderId="1" xfId="0" applyFont="1" applyFill="1" applyBorder="1" applyAlignment="1">
      <alignment wrapText="1"/>
    </xf>
    <xf numFmtId="44" fontId="3" fillId="0" borderId="0" xfId="0" applyNumberFormat="1" applyFont="1"/>
    <xf numFmtId="0" fontId="10" fillId="7" borderId="1" xfId="0" applyFont="1" applyFill="1" applyBorder="1" applyAlignment="1">
      <alignment horizontal="left" vertical="top" wrapText="1"/>
    </xf>
    <xf numFmtId="0" fontId="0" fillId="7" borderId="1" xfId="0" applyFill="1" applyBorder="1" applyAlignment="1">
      <alignment wrapText="1"/>
    </xf>
    <xf numFmtId="0" fontId="10" fillId="6" borderId="1" xfId="0" applyFont="1" applyFill="1" applyBorder="1" applyAlignment="1">
      <alignment horizontal="left" vertical="top" wrapText="1"/>
    </xf>
    <xf numFmtId="0" fontId="0" fillId="6" borderId="4" xfId="0" applyFill="1" applyBorder="1"/>
    <xf numFmtId="1" fontId="0" fillId="6" borderId="1" xfId="0" applyNumberFormat="1" applyFill="1" applyBorder="1"/>
    <xf numFmtId="44" fontId="0" fillId="6" borderId="1" xfId="0" applyNumberFormat="1" applyFill="1" applyBorder="1"/>
    <xf numFmtId="0" fontId="0" fillId="6" borderId="1" xfId="0" applyFill="1" applyBorder="1" applyAlignment="1">
      <alignment horizontal="right" wrapText="1"/>
    </xf>
    <xf numFmtId="0" fontId="8" fillId="6" borderId="1" xfId="0" applyFont="1" applyFill="1" applyBorder="1" applyAlignment="1">
      <alignment horizontal="left" vertical="top" wrapText="1"/>
    </xf>
    <xf numFmtId="0" fontId="0" fillId="6" borderId="2" xfId="0" applyFill="1" applyBorder="1"/>
    <xf numFmtId="0" fontId="8" fillId="6" borderId="1" xfId="0" applyFont="1" applyFill="1" applyBorder="1" applyAlignment="1">
      <alignment wrapText="1"/>
    </xf>
    <xf numFmtId="0" fontId="0" fillId="6" borderId="1" xfId="0" applyFill="1" applyBorder="1" applyAlignment="1">
      <alignment vertical="top" wrapText="1"/>
    </xf>
    <xf numFmtId="0" fontId="12" fillId="6" borderId="1" xfId="0" applyFont="1" applyFill="1" applyBorder="1" applyAlignment="1">
      <alignment wrapText="1"/>
    </xf>
    <xf numFmtId="1" fontId="7" fillId="6" borderId="1" xfId="0" applyNumberFormat="1" applyFont="1" applyFill="1" applyBorder="1"/>
    <xf numFmtId="0" fontId="7" fillId="6" borderId="1" xfId="0" applyFont="1" applyFill="1" applyBorder="1" applyAlignment="1">
      <alignment wrapText="1"/>
    </xf>
    <xf numFmtId="0" fontId="14" fillId="0" borderId="0" xfId="0" applyFont="1"/>
    <xf numFmtId="0" fontId="15" fillId="0" borderId="0" xfId="0" applyFont="1"/>
    <xf numFmtId="0" fontId="13" fillId="2" borderId="7" xfId="1" applyFont="1" applyFill="1" applyBorder="1" applyAlignment="1">
      <alignment vertical="top"/>
    </xf>
    <xf numFmtId="0" fontId="13" fillId="0" borderId="0" xfId="1" applyFont="1" applyAlignment="1">
      <alignment vertical="top"/>
    </xf>
    <xf numFmtId="0" fontId="1" fillId="0" borderId="0" xfId="0" applyFont="1"/>
    <xf numFmtId="0" fontId="13" fillId="9" borderId="9" xfId="1" applyFont="1" applyFill="1" applyBorder="1" applyAlignment="1">
      <alignment horizontal="left" vertical="top"/>
    </xf>
    <xf numFmtId="0" fontId="13" fillId="9" borderId="10" xfId="1" applyFont="1" applyFill="1" applyBorder="1" applyAlignment="1">
      <alignment horizontal="left" vertical="top"/>
    </xf>
    <xf numFmtId="0" fontId="1" fillId="8" borderId="8" xfId="1" applyFill="1" applyBorder="1" applyAlignment="1">
      <alignment horizontal="right"/>
    </xf>
    <xf numFmtId="0" fontId="1" fillId="0" borderId="0" xfId="1" applyAlignment="1">
      <alignment horizontal="right"/>
    </xf>
    <xf numFmtId="44" fontId="1" fillId="0" borderId="0" xfId="0" applyNumberFormat="1" applyFont="1"/>
    <xf numFmtId="0" fontId="16" fillId="0" borderId="0" xfId="0" applyFont="1"/>
    <xf numFmtId="0" fontId="1" fillId="8" borderId="22" xfId="1" applyFill="1" applyBorder="1" applyAlignment="1">
      <alignment horizontal="center" vertical="center"/>
    </xf>
    <xf numFmtId="0" fontId="1" fillId="8" borderId="23" xfId="1" applyFill="1" applyBorder="1" applyAlignment="1">
      <alignment horizontal="center" vertical="center"/>
    </xf>
    <xf numFmtId="0" fontId="13" fillId="2" borderId="24" xfId="1" applyFont="1" applyFill="1" applyBorder="1" applyAlignment="1">
      <alignment horizontal="left" vertical="top" wrapText="1"/>
    </xf>
    <xf numFmtId="0" fontId="1" fillId="8" borderId="25" xfId="1" applyFill="1" applyBorder="1" applyAlignment="1">
      <alignment horizontal="center" vertical="center"/>
    </xf>
    <xf numFmtId="44" fontId="18" fillId="10" borderId="1" xfId="0" applyNumberFormat="1" applyFont="1" applyFill="1" applyBorder="1"/>
    <xf numFmtId="44" fontId="1" fillId="9" borderId="1" xfId="0" applyNumberFormat="1" applyFont="1" applyFill="1" applyBorder="1"/>
    <xf numFmtId="0" fontId="13" fillId="9" borderId="11" xfId="1" applyFont="1" applyFill="1" applyBorder="1" applyAlignment="1">
      <alignment horizontal="left" vertical="top" wrapText="1"/>
    </xf>
    <xf numFmtId="44" fontId="2" fillId="8" borderId="1" xfId="0" applyNumberFormat="1" applyFont="1" applyFill="1" applyBorder="1"/>
    <xf numFmtId="44" fontId="0" fillId="8" borderId="1" xfId="0" applyNumberFormat="1" applyFill="1" applyBorder="1"/>
    <xf numFmtId="44" fontId="5" fillId="8" borderId="1" xfId="0" applyNumberFormat="1" applyFont="1" applyFill="1" applyBorder="1"/>
    <xf numFmtId="0" fontId="9" fillId="0" borderId="0" xfId="0" applyFont="1"/>
    <xf numFmtId="0" fontId="5" fillId="9" borderId="1" xfId="0" applyFont="1" applyFill="1" applyBorder="1"/>
    <xf numFmtId="0" fontId="4" fillId="9" borderId="1" xfId="0" applyFont="1" applyFill="1" applyBorder="1"/>
    <xf numFmtId="0" fontId="4" fillId="9" borderId="1" xfId="0" applyFont="1" applyFill="1" applyBorder="1" applyAlignment="1">
      <alignment wrapText="1"/>
    </xf>
    <xf numFmtId="0" fontId="13" fillId="11" borderId="3" xfId="0" applyFont="1" applyFill="1" applyBorder="1" applyAlignment="1">
      <alignment horizontal="left" vertical="top"/>
    </xf>
    <xf numFmtId="0" fontId="13" fillId="11" borderId="5" xfId="0" applyFont="1" applyFill="1" applyBorder="1" applyAlignment="1">
      <alignment horizontal="left" vertical="top"/>
    </xf>
    <xf numFmtId="0" fontId="13" fillId="11" borderId="6" xfId="0" applyFont="1" applyFill="1" applyBorder="1" applyAlignment="1">
      <alignment horizontal="left" vertical="top"/>
    </xf>
    <xf numFmtId="0" fontId="1" fillId="8" borderId="16" xfId="1" applyFill="1" applyBorder="1" applyAlignment="1">
      <alignment horizontal="center" vertical="top"/>
    </xf>
    <xf numFmtId="0" fontId="1" fillId="8" borderId="17" xfId="1" applyFill="1" applyBorder="1" applyAlignment="1">
      <alignment horizontal="center" vertical="top"/>
    </xf>
    <xf numFmtId="0" fontId="1" fillId="8" borderId="3" xfId="1" applyFill="1" applyBorder="1" applyAlignment="1">
      <alignment horizontal="center" vertical="top"/>
    </xf>
    <xf numFmtId="0" fontId="1" fillId="8" borderId="15" xfId="1" applyFill="1" applyBorder="1" applyAlignment="1">
      <alignment horizontal="center" vertical="top"/>
    </xf>
    <xf numFmtId="0" fontId="1" fillId="8" borderId="13" xfId="1" applyFill="1" applyBorder="1" applyAlignment="1">
      <alignment horizontal="center" vertical="top"/>
    </xf>
    <xf numFmtId="0" fontId="1" fillId="8" borderId="14" xfId="1" applyFill="1" applyBorder="1" applyAlignment="1">
      <alignment horizontal="center" vertical="top"/>
    </xf>
    <xf numFmtId="0" fontId="1" fillId="0" borderId="10" xfId="0" applyFont="1" applyBorder="1" applyAlignment="1">
      <alignment horizontal="left" vertical="top" wrapText="1"/>
    </xf>
    <xf numFmtId="0" fontId="1" fillId="0" borderId="1" xfId="0" applyFont="1" applyBorder="1" applyAlignment="1">
      <alignment horizontal="left" vertical="top" wrapText="1"/>
    </xf>
    <xf numFmtId="0" fontId="1" fillId="0" borderId="3" xfId="0" applyFont="1" applyBorder="1" applyAlignment="1">
      <alignment horizontal="left" vertical="top" wrapText="1"/>
    </xf>
    <xf numFmtId="0" fontId="18" fillId="10" borderId="1" xfId="0" applyFont="1" applyFill="1" applyBorder="1" applyAlignment="1">
      <alignment horizontal="left" vertical="top"/>
    </xf>
    <xf numFmtId="0" fontId="17" fillId="10" borderId="26" xfId="0" applyFont="1" applyFill="1" applyBorder="1" applyAlignment="1">
      <alignment horizontal="left" vertical="top" wrapText="1"/>
    </xf>
    <xf numFmtId="0" fontId="17" fillId="10" borderId="27" xfId="0" applyFont="1" applyFill="1" applyBorder="1" applyAlignment="1">
      <alignment horizontal="left" vertical="top" wrapText="1"/>
    </xf>
    <xf numFmtId="0" fontId="17" fillId="10" borderId="28" xfId="0" applyFont="1" applyFill="1" applyBorder="1" applyAlignment="1">
      <alignment horizontal="left" vertical="top" wrapText="1"/>
    </xf>
    <xf numFmtId="0" fontId="13" fillId="2" borderId="7" xfId="1" applyFont="1" applyFill="1" applyBorder="1" applyAlignment="1">
      <alignment horizontal="center" vertical="top"/>
    </xf>
    <xf numFmtId="0" fontId="13" fillId="2" borderId="19" xfId="1" applyFont="1" applyFill="1" applyBorder="1" applyAlignment="1">
      <alignment horizontal="center" vertical="top"/>
    </xf>
    <xf numFmtId="0" fontId="13" fillId="2" borderId="20" xfId="1" applyFont="1" applyFill="1" applyBorder="1" applyAlignment="1">
      <alignment horizontal="center" vertical="top"/>
    </xf>
    <xf numFmtId="0" fontId="1" fillId="0" borderId="18" xfId="0" applyFont="1" applyBorder="1" applyAlignment="1">
      <alignment horizontal="left" vertical="top" wrapText="1"/>
    </xf>
    <xf numFmtId="0" fontId="1" fillId="0" borderId="4" xfId="0" applyFont="1" applyBorder="1" applyAlignment="1">
      <alignment horizontal="left" vertical="top" wrapText="1"/>
    </xf>
    <xf numFmtId="0" fontId="1" fillId="0" borderId="21"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9" fillId="5" borderId="3" xfId="0" applyFont="1" applyFill="1" applyBorder="1" applyAlignment="1">
      <alignment horizontal="left"/>
    </xf>
    <xf numFmtId="0" fontId="9" fillId="5" borderId="5" xfId="0" applyFont="1" applyFill="1" applyBorder="1" applyAlignment="1">
      <alignment horizontal="left"/>
    </xf>
    <xf numFmtId="0" fontId="9" fillId="5" borderId="6" xfId="0" applyFont="1" applyFill="1" applyBorder="1" applyAlignment="1">
      <alignment horizontal="left"/>
    </xf>
    <xf numFmtId="0" fontId="7" fillId="5" borderId="3" xfId="0" applyFont="1" applyFill="1" applyBorder="1" applyAlignment="1">
      <alignment horizontal="center"/>
    </xf>
    <xf numFmtId="0" fontId="7" fillId="5" borderId="5" xfId="0" applyFont="1" applyFill="1" applyBorder="1" applyAlignment="1">
      <alignment horizontal="center"/>
    </xf>
    <xf numFmtId="0" fontId="7" fillId="5" borderId="6" xfId="0" applyFont="1" applyFill="1" applyBorder="1" applyAlignment="1">
      <alignment horizontal="center"/>
    </xf>
    <xf numFmtId="0" fontId="0" fillId="9" borderId="1" xfId="0" applyFill="1" applyBorder="1"/>
    <xf numFmtId="164" fontId="0" fillId="9" borderId="1" xfId="0" applyNumberFormat="1" applyFill="1" applyBorder="1"/>
  </cellXfs>
  <cellStyles count="2">
    <cellStyle name="Standaard" xfId="0" builtinId="0"/>
    <cellStyle name="Standa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4"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4</xdr:col>
      <xdr:colOff>276225</xdr:colOff>
      <xdr:row>1</xdr:row>
      <xdr:rowOff>66675</xdr:rowOff>
    </xdr:from>
    <xdr:to>
      <xdr:col>4</xdr:col>
      <xdr:colOff>914400</xdr:colOff>
      <xdr:row>3</xdr:row>
      <xdr:rowOff>92749</xdr:rowOff>
    </xdr:to>
    <xdr:pic>
      <xdr:nvPicPr>
        <xdr:cNvPr id="3" name="Afbeelding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4229100" y="276225"/>
          <a:ext cx="638175" cy="454699"/>
        </a:xfrm>
        <a:prstGeom prst="rect">
          <a:avLst/>
        </a:prstGeom>
      </xdr:spPr>
    </xdr:pic>
    <xdr:clientData/>
  </xdr:twoCellAnchor>
  <xdr:twoCellAnchor editAs="oneCell">
    <xdr:from>
      <xdr:col>4</xdr:col>
      <xdr:colOff>149085</xdr:colOff>
      <xdr:row>2</xdr:row>
      <xdr:rowOff>257175</xdr:rowOff>
    </xdr:from>
    <xdr:to>
      <xdr:col>4</xdr:col>
      <xdr:colOff>638174</xdr:colOff>
      <xdr:row>4</xdr:row>
      <xdr:rowOff>52534</xdr:rowOff>
    </xdr:to>
    <xdr:pic>
      <xdr:nvPicPr>
        <xdr:cNvPr id="4" name="Afbeelding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3911460" y="952500"/>
          <a:ext cx="489089" cy="395434"/>
        </a:xfrm>
        <a:prstGeom prst="rect">
          <a:avLst/>
        </a:prstGeom>
      </xdr:spPr>
    </xdr:pic>
    <xdr:clientData/>
  </xdr:twoCellAnchor>
  <xdr:twoCellAnchor editAs="oneCell">
    <xdr:from>
      <xdr:col>4</xdr:col>
      <xdr:colOff>304800</xdr:colOff>
      <xdr:row>4</xdr:row>
      <xdr:rowOff>1</xdr:rowOff>
    </xdr:from>
    <xdr:to>
      <xdr:col>4</xdr:col>
      <xdr:colOff>657225</xdr:colOff>
      <xdr:row>5</xdr:row>
      <xdr:rowOff>31978</xdr:rowOff>
    </xdr:to>
    <xdr:pic>
      <xdr:nvPicPr>
        <xdr:cNvPr id="5" name="Afbeelding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4067175" y="1304926"/>
          <a:ext cx="352425" cy="327252"/>
        </a:xfrm>
        <a:prstGeom prst="rect">
          <a:avLst/>
        </a:prstGeom>
      </xdr:spPr>
    </xdr:pic>
    <xdr:clientData/>
  </xdr:twoCellAnchor>
  <xdr:twoCellAnchor editAs="oneCell">
    <xdr:from>
      <xdr:col>4</xdr:col>
      <xdr:colOff>283369</xdr:colOff>
      <xdr:row>4</xdr:row>
      <xdr:rowOff>295275</xdr:rowOff>
    </xdr:from>
    <xdr:to>
      <xdr:col>4</xdr:col>
      <xdr:colOff>654798</xdr:colOff>
      <xdr:row>6</xdr:row>
      <xdr:rowOff>99126</xdr:rowOff>
    </xdr:to>
    <xdr:pic>
      <xdr:nvPicPr>
        <xdr:cNvPr id="6" name="Afbeelding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a:stretch>
          <a:fillRect/>
        </a:stretch>
      </xdr:blipFill>
      <xdr:spPr>
        <a:xfrm>
          <a:off x="4045744" y="1600200"/>
          <a:ext cx="371429" cy="371429"/>
        </a:xfrm>
        <a:prstGeom prst="rect">
          <a:avLst/>
        </a:prstGeom>
      </xdr:spPr>
    </xdr:pic>
    <xdr:clientData/>
  </xdr:twoCellAnchor>
  <xdr:twoCellAnchor editAs="oneCell">
    <xdr:from>
      <xdr:col>4</xdr:col>
      <xdr:colOff>285750</xdr:colOff>
      <xdr:row>10</xdr:row>
      <xdr:rowOff>57150</xdr:rowOff>
    </xdr:from>
    <xdr:to>
      <xdr:col>4</xdr:col>
      <xdr:colOff>828607</xdr:colOff>
      <xdr:row>10</xdr:row>
      <xdr:rowOff>314293</xdr:rowOff>
    </xdr:to>
    <xdr:pic>
      <xdr:nvPicPr>
        <xdr:cNvPr id="7" name="Afbeelding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a:stretch>
          <a:fillRect/>
        </a:stretch>
      </xdr:blipFill>
      <xdr:spPr>
        <a:xfrm>
          <a:off x="4048125" y="3695700"/>
          <a:ext cx="542857" cy="257143"/>
        </a:xfrm>
        <a:prstGeom prst="rect">
          <a:avLst/>
        </a:prstGeom>
      </xdr:spPr>
    </xdr:pic>
    <xdr:clientData/>
  </xdr:twoCellAnchor>
  <xdr:twoCellAnchor editAs="oneCell">
    <xdr:from>
      <xdr:col>4</xdr:col>
      <xdr:colOff>295275</xdr:colOff>
      <xdr:row>6</xdr:row>
      <xdr:rowOff>17700</xdr:rowOff>
    </xdr:from>
    <xdr:to>
      <xdr:col>4</xdr:col>
      <xdr:colOff>838200</xdr:colOff>
      <xdr:row>6</xdr:row>
      <xdr:rowOff>334190</xdr:rowOff>
    </xdr:to>
    <xdr:pic>
      <xdr:nvPicPr>
        <xdr:cNvPr id="8" name="Afbeelding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6"/>
        <a:stretch>
          <a:fillRect/>
        </a:stretch>
      </xdr:blipFill>
      <xdr:spPr>
        <a:xfrm>
          <a:off x="4057650" y="2075100"/>
          <a:ext cx="542925" cy="316490"/>
        </a:xfrm>
        <a:prstGeom prst="rect">
          <a:avLst/>
        </a:prstGeom>
      </xdr:spPr>
    </xdr:pic>
    <xdr:clientData/>
  </xdr:twoCellAnchor>
  <xdr:twoCellAnchor editAs="oneCell">
    <xdr:from>
      <xdr:col>4</xdr:col>
      <xdr:colOff>304800</xdr:colOff>
      <xdr:row>7</xdr:row>
      <xdr:rowOff>38101</xdr:rowOff>
    </xdr:from>
    <xdr:to>
      <xdr:col>4</xdr:col>
      <xdr:colOff>828675</xdr:colOff>
      <xdr:row>7</xdr:row>
      <xdr:rowOff>349595</xdr:rowOff>
    </xdr:to>
    <xdr:pic>
      <xdr:nvPicPr>
        <xdr:cNvPr id="9" name="Afbeelding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7"/>
        <a:stretch>
          <a:fillRect/>
        </a:stretch>
      </xdr:blipFill>
      <xdr:spPr>
        <a:xfrm>
          <a:off x="4067175" y="2447926"/>
          <a:ext cx="523875" cy="311494"/>
        </a:xfrm>
        <a:prstGeom prst="rect">
          <a:avLst/>
        </a:prstGeom>
      </xdr:spPr>
    </xdr:pic>
    <xdr:clientData/>
  </xdr:twoCellAnchor>
  <xdr:twoCellAnchor editAs="oneCell">
    <xdr:from>
      <xdr:col>4</xdr:col>
      <xdr:colOff>295275</xdr:colOff>
      <xdr:row>8</xdr:row>
      <xdr:rowOff>38101</xdr:rowOff>
    </xdr:from>
    <xdr:to>
      <xdr:col>4</xdr:col>
      <xdr:colOff>852488</xdr:colOff>
      <xdr:row>9</xdr:row>
      <xdr:rowOff>1</xdr:rowOff>
    </xdr:to>
    <xdr:pic>
      <xdr:nvPicPr>
        <xdr:cNvPr id="10" name="Afbeelding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8"/>
        <a:stretch>
          <a:fillRect/>
        </a:stretch>
      </xdr:blipFill>
      <xdr:spPr>
        <a:xfrm>
          <a:off x="4057650" y="2800351"/>
          <a:ext cx="557213" cy="400050"/>
        </a:xfrm>
        <a:prstGeom prst="rect">
          <a:avLst/>
        </a:prstGeom>
      </xdr:spPr>
    </xdr:pic>
    <xdr:clientData/>
  </xdr:twoCellAnchor>
  <xdr:twoCellAnchor editAs="oneCell">
    <xdr:from>
      <xdr:col>4</xdr:col>
      <xdr:colOff>19050</xdr:colOff>
      <xdr:row>9</xdr:row>
      <xdr:rowOff>9526</xdr:rowOff>
    </xdr:from>
    <xdr:to>
      <xdr:col>4</xdr:col>
      <xdr:colOff>1038225</xdr:colOff>
      <xdr:row>10</xdr:row>
      <xdr:rowOff>36182</xdr:rowOff>
    </xdr:to>
    <xdr:pic>
      <xdr:nvPicPr>
        <xdr:cNvPr id="11" name="Afbeelding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9"/>
        <a:stretch>
          <a:fillRect/>
        </a:stretch>
      </xdr:blipFill>
      <xdr:spPr>
        <a:xfrm>
          <a:off x="3971925" y="2743201"/>
          <a:ext cx="1019175" cy="388606"/>
        </a:xfrm>
        <a:prstGeom prst="rect">
          <a:avLst/>
        </a:prstGeom>
      </xdr:spPr>
    </xdr:pic>
    <xdr:clientData/>
  </xdr:twoCellAnchor>
  <xdr:twoCellAnchor editAs="oneCell">
    <xdr:from>
      <xdr:col>4</xdr:col>
      <xdr:colOff>933450</xdr:colOff>
      <xdr:row>11</xdr:row>
      <xdr:rowOff>104774</xdr:rowOff>
    </xdr:from>
    <xdr:to>
      <xdr:col>4</xdr:col>
      <xdr:colOff>1400175</xdr:colOff>
      <xdr:row>11</xdr:row>
      <xdr:rowOff>646175</xdr:rowOff>
    </xdr:to>
    <xdr:pic>
      <xdr:nvPicPr>
        <xdr:cNvPr id="12" name="Afbeelding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0"/>
        <a:stretch>
          <a:fillRect/>
        </a:stretch>
      </xdr:blipFill>
      <xdr:spPr>
        <a:xfrm>
          <a:off x="4695825" y="4152899"/>
          <a:ext cx="466725" cy="541401"/>
        </a:xfrm>
        <a:prstGeom prst="rect">
          <a:avLst/>
        </a:prstGeom>
      </xdr:spPr>
    </xdr:pic>
    <xdr:clientData/>
  </xdr:twoCellAnchor>
  <xdr:twoCellAnchor editAs="oneCell">
    <xdr:from>
      <xdr:col>4</xdr:col>
      <xdr:colOff>133350</xdr:colOff>
      <xdr:row>11</xdr:row>
      <xdr:rowOff>76200</xdr:rowOff>
    </xdr:from>
    <xdr:to>
      <xdr:col>4</xdr:col>
      <xdr:colOff>828675</xdr:colOff>
      <xdr:row>11</xdr:row>
      <xdr:rowOff>680220</xdr:rowOff>
    </xdr:to>
    <xdr:pic>
      <xdr:nvPicPr>
        <xdr:cNvPr id="13" name="Afbeelding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1"/>
        <a:stretch>
          <a:fillRect/>
        </a:stretch>
      </xdr:blipFill>
      <xdr:spPr>
        <a:xfrm>
          <a:off x="3895725" y="4124325"/>
          <a:ext cx="695325" cy="604020"/>
        </a:xfrm>
        <a:prstGeom prst="rect">
          <a:avLst/>
        </a:prstGeom>
      </xdr:spPr>
    </xdr:pic>
    <xdr:clientData/>
  </xdr:twoCellAnchor>
  <xdr:twoCellAnchor editAs="oneCell">
    <xdr:from>
      <xdr:col>4</xdr:col>
      <xdr:colOff>552450</xdr:colOff>
      <xdr:row>12</xdr:row>
      <xdr:rowOff>38100</xdr:rowOff>
    </xdr:from>
    <xdr:to>
      <xdr:col>4</xdr:col>
      <xdr:colOff>970360</xdr:colOff>
      <xdr:row>12</xdr:row>
      <xdr:rowOff>348615</xdr:rowOff>
    </xdr:to>
    <xdr:pic>
      <xdr:nvPicPr>
        <xdr:cNvPr id="14" name="Afbeelding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2"/>
        <a:stretch>
          <a:fillRect/>
        </a:stretch>
      </xdr:blipFill>
      <xdr:spPr>
        <a:xfrm>
          <a:off x="4314825" y="4791075"/>
          <a:ext cx="417910" cy="371475"/>
        </a:xfrm>
        <a:prstGeom prst="rect">
          <a:avLst/>
        </a:prstGeom>
      </xdr:spPr>
    </xdr:pic>
    <xdr:clientData/>
  </xdr:twoCellAnchor>
  <xdr:twoCellAnchor editAs="oneCell">
    <xdr:from>
      <xdr:col>4</xdr:col>
      <xdr:colOff>552450</xdr:colOff>
      <xdr:row>13</xdr:row>
      <xdr:rowOff>38100</xdr:rowOff>
    </xdr:from>
    <xdr:to>
      <xdr:col>4</xdr:col>
      <xdr:colOff>974517</xdr:colOff>
      <xdr:row>14</xdr:row>
      <xdr:rowOff>9525</xdr:rowOff>
    </xdr:to>
    <xdr:pic>
      <xdr:nvPicPr>
        <xdr:cNvPr id="16" name="Afbeelding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3"/>
        <a:stretch>
          <a:fillRect/>
        </a:stretch>
      </xdr:blipFill>
      <xdr:spPr>
        <a:xfrm>
          <a:off x="4314825" y="5314950"/>
          <a:ext cx="422067" cy="504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20</xdr:row>
      <xdr:rowOff>0</xdr:rowOff>
    </xdr:from>
    <xdr:to>
      <xdr:col>3</xdr:col>
      <xdr:colOff>312657</xdr:colOff>
      <xdr:row>38</xdr:row>
      <xdr:rowOff>11828</xdr:rowOff>
    </xdr:to>
    <xdr:pic>
      <xdr:nvPicPr>
        <xdr:cNvPr id="5" name="Afbeelding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a:off x="609600" y="6847114"/>
          <a:ext cx="2457143" cy="3342857"/>
        </a:xfrm>
        <a:prstGeom prst="rect">
          <a:avLst/>
        </a:prstGeom>
      </xdr:spPr>
    </xdr:pic>
    <xdr:clientData/>
  </xdr:twoCellAnchor>
  <xdr:twoCellAnchor editAs="oneCell">
    <xdr:from>
      <xdr:col>1</xdr:col>
      <xdr:colOff>0</xdr:colOff>
      <xdr:row>40</xdr:row>
      <xdr:rowOff>0</xdr:rowOff>
    </xdr:from>
    <xdr:to>
      <xdr:col>3</xdr:col>
      <xdr:colOff>131704</xdr:colOff>
      <xdr:row>53</xdr:row>
      <xdr:rowOff>175209</xdr:rowOff>
    </xdr:to>
    <xdr:pic>
      <xdr:nvPicPr>
        <xdr:cNvPr id="6" name="Afbeelding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2"/>
        <a:stretch>
          <a:fillRect/>
        </a:stretch>
      </xdr:blipFill>
      <xdr:spPr>
        <a:xfrm>
          <a:off x="609600" y="10548257"/>
          <a:ext cx="2276190" cy="2580952"/>
        </a:xfrm>
        <a:prstGeom prst="rect">
          <a:avLst/>
        </a:prstGeom>
      </xdr:spPr>
    </xdr:pic>
    <xdr:clientData/>
  </xdr:twoCellAnchor>
  <xdr:twoCellAnchor editAs="oneCell">
    <xdr:from>
      <xdr:col>13</xdr:col>
      <xdr:colOff>21771</xdr:colOff>
      <xdr:row>18</xdr:row>
      <xdr:rowOff>174172</xdr:rowOff>
    </xdr:from>
    <xdr:to>
      <xdr:col>16</xdr:col>
      <xdr:colOff>696370</xdr:colOff>
      <xdr:row>29</xdr:row>
      <xdr:rowOff>152400</xdr:rowOff>
    </xdr:to>
    <xdr:pic>
      <xdr:nvPicPr>
        <xdr:cNvPr id="8" name="Afbeelding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3"/>
        <a:stretch>
          <a:fillRect/>
        </a:stretch>
      </xdr:blipFill>
      <xdr:spPr>
        <a:xfrm>
          <a:off x="10265228" y="6651172"/>
          <a:ext cx="2938826" cy="2013857"/>
        </a:xfrm>
        <a:prstGeom prst="rect">
          <a:avLst/>
        </a:prstGeom>
      </xdr:spPr>
    </xdr:pic>
    <xdr:clientData/>
  </xdr:twoCellAnchor>
  <xdr:twoCellAnchor editAs="oneCell">
    <xdr:from>
      <xdr:col>13</xdr:col>
      <xdr:colOff>10883</xdr:colOff>
      <xdr:row>30</xdr:row>
      <xdr:rowOff>174172</xdr:rowOff>
    </xdr:from>
    <xdr:to>
      <xdr:col>16</xdr:col>
      <xdr:colOff>751115</xdr:colOff>
      <xdr:row>42</xdr:row>
      <xdr:rowOff>89736</xdr:rowOff>
    </xdr:to>
    <xdr:pic>
      <xdr:nvPicPr>
        <xdr:cNvPr id="9" name="Afbeelding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a:stretch>
          <a:fillRect/>
        </a:stretch>
      </xdr:blipFill>
      <xdr:spPr>
        <a:xfrm>
          <a:off x="10254340" y="8871858"/>
          <a:ext cx="3004459" cy="213625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1:N44"/>
  <sheetViews>
    <sheetView tabSelected="1" zoomScale="85" zoomScaleNormal="85" workbookViewId="0">
      <selection activeCell="B16" sqref="B16"/>
    </sheetView>
  </sheetViews>
  <sheetFormatPr defaultRowHeight="14.25" x14ac:dyDescent="0.2"/>
  <cols>
    <col min="1" max="1" width="9.140625" style="1"/>
    <col min="2" max="2" width="29.42578125" style="1" customWidth="1"/>
    <col min="3" max="3" width="24.7109375" style="1" customWidth="1"/>
    <col min="4" max="5" width="12.28515625" style="1" bestFit="1" customWidth="1"/>
    <col min="6" max="8" width="9.140625" style="1"/>
    <col min="9" max="9" width="16.28515625" style="1" customWidth="1"/>
    <col min="10" max="10" width="14.140625" style="1" customWidth="1"/>
    <col min="11" max="16384" width="9.140625" style="1"/>
  </cols>
  <sheetData>
    <row r="1" spans="2:14" ht="18" x14ac:dyDescent="0.25">
      <c r="B1" s="56" t="s">
        <v>258</v>
      </c>
    </row>
    <row r="3" spans="2:14" ht="15" thickBot="1" x14ac:dyDescent="0.25">
      <c r="B3" s="59"/>
      <c r="C3" s="59"/>
      <c r="D3" s="59"/>
      <c r="E3" s="59"/>
      <c r="F3" s="59"/>
      <c r="G3" s="59"/>
      <c r="H3" s="59"/>
      <c r="I3" s="59"/>
      <c r="J3" s="59"/>
      <c r="K3" s="59"/>
      <c r="L3" s="59"/>
      <c r="M3" s="59"/>
      <c r="N3" s="59"/>
    </row>
    <row r="4" spans="2:14" ht="15" thickBot="1" x14ac:dyDescent="0.25">
      <c r="B4" s="57" t="s">
        <v>259</v>
      </c>
      <c r="C4" s="62"/>
      <c r="D4" s="59"/>
      <c r="E4" s="59"/>
      <c r="F4" s="59"/>
      <c r="H4" s="59"/>
      <c r="I4" s="57" t="s">
        <v>246</v>
      </c>
      <c r="J4" s="59"/>
      <c r="K4" s="59"/>
      <c r="L4" s="59"/>
      <c r="M4" s="59"/>
      <c r="N4" s="59"/>
    </row>
    <row r="5" spans="2:14" x14ac:dyDescent="0.2">
      <c r="B5" s="59"/>
      <c r="C5" s="59"/>
      <c r="D5" s="59"/>
      <c r="E5" s="59"/>
      <c r="F5" s="80" t="s">
        <v>240</v>
      </c>
      <c r="G5" s="81"/>
      <c r="H5" s="82"/>
      <c r="I5" s="71">
        <f>'SNDBRCH Overall '!H15</f>
        <v>0</v>
      </c>
      <c r="J5" s="59"/>
      <c r="K5" s="59"/>
      <c r="L5" s="59"/>
      <c r="M5" s="59"/>
      <c r="N5" s="59"/>
    </row>
    <row r="6" spans="2:14" ht="15" thickBot="1" x14ac:dyDescent="0.25">
      <c r="B6" s="58" t="s">
        <v>260</v>
      </c>
      <c r="C6" s="63"/>
      <c r="D6" s="59"/>
      <c r="E6" s="59"/>
      <c r="F6" s="80" t="s">
        <v>241</v>
      </c>
      <c r="G6" s="81"/>
      <c r="H6" s="82"/>
      <c r="I6" s="71">
        <f>'Keuken '!N50</f>
        <v>0</v>
      </c>
      <c r="J6" s="59"/>
      <c r="K6" s="59"/>
      <c r="L6" s="59"/>
      <c r="M6" s="59"/>
      <c r="N6" s="59"/>
    </row>
    <row r="7" spans="2:14" x14ac:dyDescent="0.2">
      <c r="B7" s="60" t="s">
        <v>261</v>
      </c>
      <c r="C7" s="83"/>
      <c r="D7" s="84"/>
      <c r="E7" s="59"/>
      <c r="F7" s="80" t="s">
        <v>242</v>
      </c>
      <c r="G7" s="81"/>
      <c r="H7" s="82"/>
      <c r="I7" s="71">
        <f>'Apparatuur '!L13</f>
        <v>0</v>
      </c>
      <c r="J7" s="59"/>
      <c r="K7" s="59"/>
      <c r="L7" s="59"/>
      <c r="M7" s="59"/>
      <c r="N7" s="59"/>
    </row>
    <row r="8" spans="2:14" x14ac:dyDescent="0.2">
      <c r="B8" s="61" t="s">
        <v>262</v>
      </c>
      <c r="C8" s="85"/>
      <c r="D8" s="86"/>
      <c r="E8" s="59"/>
      <c r="F8" s="80" t="s">
        <v>243</v>
      </c>
      <c r="G8" s="81"/>
      <c r="H8" s="82"/>
      <c r="I8" s="71">
        <f>'Logies verblijf '!N9</f>
        <v>0</v>
      </c>
      <c r="J8" s="59"/>
      <c r="K8" s="59"/>
      <c r="L8" s="59"/>
      <c r="M8" s="59"/>
      <c r="N8" s="59"/>
    </row>
    <row r="9" spans="2:14" ht="59.25" customHeight="1" thickBot="1" x14ac:dyDescent="0.25">
      <c r="B9" s="72" t="s">
        <v>272</v>
      </c>
      <c r="C9" s="87"/>
      <c r="D9" s="88"/>
      <c r="E9" s="59"/>
      <c r="F9" s="80" t="s">
        <v>245</v>
      </c>
      <c r="G9" s="81"/>
      <c r="H9" s="82"/>
      <c r="I9" s="71">
        <f>'SNDBRCH BG '!S16</f>
        <v>0</v>
      </c>
      <c r="J9" s="59"/>
      <c r="K9" s="59"/>
      <c r="L9" s="59"/>
      <c r="M9" s="59"/>
      <c r="N9" s="59"/>
    </row>
    <row r="10" spans="2:14" x14ac:dyDescent="0.2">
      <c r="B10" s="59"/>
      <c r="C10" s="59"/>
      <c r="D10" s="59"/>
      <c r="E10" s="59"/>
      <c r="F10" s="92" t="s">
        <v>271</v>
      </c>
      <c r="G10" s="92"/>
      <c r="H10" s="92"/>
      <c r="I10" s="70">
        <f>SUM(I5:I9)</f>
        <v>0</v>
      </c>
      <c r="J10" s="59"/>
      <c r="K10" s="59"/>
      <c r="L10" s="59"/>
      <c r="M10" s="59"/>
      <c r="N10" s="59"/>
    </row>
    <row r="11" spans="2:14" x14ac:dyDescent="0.2">
      <c r="B11" s="59"/>
      <c r="C11" s="59"/>
      <c r="D11" s="59"/>
      <c r="E11" s="59"/>
      <c r="F11" s="64"/>
      <c r="G11" s="64"/>
      <c r="H11" s="59"/>
      <c r="I11" s="59"/>
      <c r="J11" s="59"/>
      <c r="K11" s="59"/>
      <c r="L11" s="59"/>
      <c r="M11" s="59"/>
      <c r="N11" s="59"/>
    </row>
    <row r="12" spans="2:14" x14ac:dyDescent="0.2">
      <c r="B12" s="55" t="s">
        <v>273</v>
      </c>
      <c r="C12" s="59"/>
      <c r="D12" s="59"/>
      <c r="E12" s="59"/>
      <c r="F12" s="59"/>
      <c r="G12" s="59"/>
      <c r="H12" s="59"/>
      <c r="I12" s="59"/>
      <c r="J12" s="59"/>
      <c r="K12" s="59"/>
      <c r="L12" s="59"/>
      <c r="M12" s="59"/>
      <c r="N12" s="59"/>
    </row>
    <row r="13" spans="2:14" x14ac:dyDescent="0.2">
      <c r="B13" s="55" t="s">
        <v>274</v>
      </c>
      <c r="C13" s="59"/>
      <c r="D13" s="59"/>
      <c r="E13" s="59"/>
      <c r="F13" s="59"/>
      <c r="G13" s="59"/>
      <c r="H13" s="59"/>
      <c r="I13" s="59"/>
      <c r="J13" s="59"/>
      <c r="K13" s="59"/>
      <c r="L13" s="59"/>
      <c r="M13" s="59"/>
      <c r="N13" s="59"/>
    </row>
    <row r="14" spans="2:14" x14ac:dyDescent="0.2">
      <c r="B14" s="55" t="s">
        <v>266</v>
      </c>
      <c r="C14" s="59"/>
      <c r="D14" s="59"/>
      <c r="E14" s="59"/>
      <c r="F14" s="59"/>
      <c r="G14" s="59"/>
      <c r="H14" s="59"/>
      <c r="I14" s="59"/>
      <c r="J14" s="59"/>
      <c r="K14" s="59"/>
      <c r="L14" s="59"/>
      <c r="M14" s="59"/>
      <c r="N14" s="59"/>
    </row>
    <row r="15" spans="2:14" x14ac:dyDescent="0.2">
      <c r="B15" s="55" t="s">
        <v>267</v>
      </c>
      <c r="C15" s="59"/>
      <c r="D15" s="59"/>
      <c r="E15" s="59"/>
      <c r="F15" s="59"/>
      <c r="G15" s="59"/>
      <c r="H15" s="59"/>
      <c r="I15" s="59"/>
      <c r="J15" s="59"/>
      <c r="K15" s="59"/>
      <c r="L15" s="59"/>
      <c r="M15" s="59"/>
      <c r="N15" s="59"/>
    </row>
    <row r="16" spans="2:14" x14ac:dyDescent="0.2">
      <c r="B16" s="55" t="s">
        <v>265</v>
      </c>
      <c r="C16" s="59"/>
      <c r="D16" s="59"/>
      <c r="E16" s="59"/>
      <c r="F16" s="59"/>
      <c r="G16" s="59"/>
      <c r="H16" s="59"/>
      <c r="I16" s="59"/>
      <c r="J16" s="59"/>
      <c r="K16" s="59"/>
      <c r="L16" s="59"/>
      <c r="M16" s="59"/>
      <c r="N16" s="59"/>
    </row>
    <row r="17" spans="2:14" x14ac:dyDescent="0.2">
      <c r="B17" s="59"/>
      <c r="C17" s="59"/>
      <c r="D17" s="59"/>
      <c r="E17" s="59"/>
      <c r="F17" s="59"/>
      <c r="G17" s="59"/>
      <c r="H17" s="59"/>
      <c r="I17" s="59"/>
      <c r="J17" s="59"/>
      <c r="K17" s="59"/>
      <c r="L17" s="59"/>
      <c r="M17" s="59"/>
      <c r="N17" s="59"/>
    </row>
    <row r="18" spans="2:14" ht="15" thickBot="1" x14ac:dyDescent="0.25">
      <c r="B18" s="59"/>
      <c r="C18" s="59"/>
      <c r="D18" s="59"/>
      <c r="E18" s="59"/>
      <c r="F18" s="59"/>
      <c r="G18" s="59"/>
      <c r="H18" s="59"/>
      <c r="I18" s="59"/>
      <c r="J18" s="59"/>
      <c r="K18" s="59"/>
      <c r="L18" s="59"/>
      <c r="M18" s="59"/>
      <c r="N18" s="59"/>
    </row>
    <row r="19" spans="2:14" ht="27.75" customHeight="1" thickBot="1" x14ac:dyDescent="0.25">
      <c r="B19" s="96" t="s">
        <v>247</v>
      </c>
      <c r="C19" s="97"/>
      <c r="D19" s="97"/>
      <c r="E19" s="97"/>
      <c r="F19" s="97"/>
      <c r="G19" s="97"/>
      <c r="H19" s="97"/>
      <c r="I19" s="98"/>
      <c r="J19" s="68" t="s">
        <v>268</v>
      </c>
      <c r="K19" s="59"/>
      <c r="L19" s="59"/>
      <c r="M19" s="59"/>
      <c r="N19" s="59"/>
    </row>
    <row r="20" spans="2:14" x14ac:dyDescent="0.2">
      <c r="B20" s="99" t="s">
        <v>255</v>
      </c>
      <c r="C20" s="100"/>
      <c r="D20" s="100"/>
      <c r="E20" s="100"/>
      <c r="F20" s="100"/>
      <c r="G20" s="100"/>
      <c r="H20" s="100"/>
      <c r="I20" s="101"/>
      <c r="J20" s="69" t="s">
        <v>248</v>
      </c>
      <c r="K20" s="59"/>
      <c r="L20" s="59"/>
      <c r="M20" s="59"/>
      <c r="N20" s="59"/>
    </row>
    <row r="21" spans="2:14" x14ac:dyDescent="0.2">
      <c r="B21" s="89" t="s">
        <v>256</v>
      </c>
      <c r="C21" s="90"/>
      <c r="D21" s="90"/>
      <c r="E21" s="90"/>
      <c r="F21" s="90"/>
      <c r="G21" s="90"/>
      <c r="H21" s="90"/>
      <c r="I21" s="91"/>
      <c r="J21" s="66" t="s">
        <v>248</v>
      </c>
      <c r="K21" s="59"/>
      <c r="L21" s="59"/>
      <c r="M21" s="59"/>
      <c r="N21" s="59"/>
    </row>
    <row r="22" spans="2:14" x14ac:dyDescent="0.2">
      <c r="B22" s="89" t="s">
        <v>257</v>
      </c>
      <c r="C22" s="90"/>
      <c r="D22" s="90"/>
      <c r="E22" s="90"/>
      <c r="F22" s="90"/>
      <c r="G22" s="90"/>
      <c r="H22" s="90"/>
      <c r="I22" s="91"/>
      <c r="J22" s="66" t="s">
        <v>248</v>
      </c>
      <c r="K22" s="59"/>
      <c r="L22" s="59"/>
      <c r="M22" s="59"/>
      <c r="N22" s="59"/>
    </row>
    <row r="23" spans="2:14" x14ac:dyDescent="0.2">
      <c r="B23" s="89" t="s">
        <v>264</v>
      </c>
      <c r="C23" s="90"/>
      <c r="D23" s="90"/>
      <c r="E23" s="90"/>
      <c r="F23" s="90"/>
      <c r="G23" s="90"/>
      <c r="H23" s="90"/>
      <c r="I23" s="91"/>
      <c r="J23" s="66" t="s">
        <v>248</v>
      </c>
      <c r="K23" s="59"/>
      <c r="L23" s="59"/>
      <c r="M23" s="59"/>
      <c r="N23" s="59"/>
    </row>
    <row r="24" spans="2:14" ht="41.25" customHeight="1" x14ac:dyDescent="0.2">
      <c r="B24" s="89" t="s">
        <v>263</v>
      </c>
      <c r="C24" s="90"/>
      <c r="D24" s="90"/>
      <c r="E24" s="90"/>
      <c r="F24" s="90"/>
      <c r="G24" s="90"/>
      <c r="H24" s="90"/>
      <c r="I24" s="91"/>
      <c r="J24" s="66" t="s">
        <v>248</v>
      </c>
      <c r="K24" s="59"/>
      <c r="L24" s="59"/>
      <c r="M24" s="59"/>
      <c r="N24" s="59"/>
    </row>
    <row r="25" spans="2:14" x14ac:dyDescent="0.2">
      <c r="B25" s="89" t="s">
        <v>252</v>
      </c>
      <c r="C25" s="90"/>
      <c r="D25" s="90"/>
      <c r="E25" s="90"/>
      <c r="F25" s="90"/>
      <c r="G25" s="90"/>
      <c r="H25" s="90"/>
      <c r="I25" s="91"/>
      <c r="J25" s="66" t="s">
        <v>248</v>
      </c>
      <c r="K25" s="59"/>
      <c r="L25" s="59"/>
      <c r="M25" s="59"/>
      <c r="N25" s="59"/>
    </row>
    <row r="26" spans="2:14" x14ac:dyDescent="0.2">
      <c r="B26" s="89" t="s">
        <v>249</v>
      </c>
      <c r="C26" s="90"/>
      <c r="D26" s="90"/>
      <c r="E26" s="90"/>
      <c r="F26" s="90"/>
      <c r="G26" s="90"/>
      <c r="H26" s="90"/>
      <c r="I26" s="91"/>
      <c r="J26" s="66" t="s">
        <v>248</v>
      </c>
      <c r="K26" s="59"/>
      <c r="L26" s="59"/>
      <c r="M26" s="59"/>
      <c r="N26" s="59"/>
    </row>
    <row r="27" spans="2:14" x14ac:dyDescent="0.2">
      <c r="B27" s="89" t="s">
        <v>250</v>
      </c>
      <c r="C27" s="90"/>
      <c r="D27" s="90"/>
      <c r="E27" s="90"/>
      <c r="F27" s="90"/>
      <c r="G27" s="90"/>
      <c r="H27" s="90"/>
      <c r="I27" s="91"/>
      <c r="J27" s="66" t="s">
        <v>248</v>
      </c>
      <c r="K27" s="59"/>
      <c r="L27" s="59"/>
      <c r="M27" s="59"/>
      <c r="N27" s="59"/>
    </row>
    <row r="28" spans="2:14" ht="33.75" customHeight="1" x14ac:dyDescent="0.2">
      <c r="B28" s="89" t="s">
        <v>254</v>
      </c>
      <c r="C28" s="90"/>
      <c r="D28" s="90"/>
      <c r="E28" s="90"/>
      <c r="F28" s="90"/>
      <c r="G28" s="90"/>
      <c r="H28" s="90"/>
      <c r="I28" s="91"/>
      <c r="J28" s="66" t="s">
        <v>248</v>
      </c>
      <c r="K28" s="59"/>
      <c r="L28" s="59"/>
      <c r="M28" s="59"/>
      <c r="N28" s="59"/>
    </row>
    <row r="29" spans="2:14" x14ac:dyDescent="0.2">
      <c r="B29" s="89" t="s">
        <v>251</v>
      </c>
      <c r="C29" s="90"/>
      <c r="D29" s="90"/>
      <c r="E29" s="90"/>
      <c r="F29" s="90"/>
      <c r="G29" s="90"/>
      <c r="H29" s="90"/>
      <c r="I29" s="91"/>
      <c r="J29" s="66" t="s">
        <v>248</v>
      </c>
      <c r="K29" s="59"/>
      <c r="L29" s="59"/>
      <c r="M29" s="59"/>
      <c r="N29" s="59"/>
    </row>
    <row r="30" spans="2:14" ht="15" thickBot="1" x14ac:dyDescent="0.25">
      <c r="B30" s="102" t="s">
        <v>253</v>
      </c>
      <c r="C30" s="103"/>
      <c r="D30" s="103"/>
      <c r="E30" s="103"/>
      <c r="F30" s="103"/>
      <c r="G30" s="103"/>
      <c r="H30" s="103"/>
      <c r="I30" s="104"/>
      <c r="J30" s="67" t="s">
        <v>248</v>
      </c>
      <c r="K30" s="59"/>
      <c r="L30" s="59"/>
      <c r="M30" s="59"/>
      <c r="N30" s="59"/>
    </row>
    <row r="31" spans="2:14" x14ac:dyDescent="0.2">
      <c r="B31" s="65" t="s">
        <v>269</v>
      </c>
      <c r="C31" s="59"/>
      <c r="D31" s="59"/>
      <c r="E31" s="59"/>
      <c r="F31" s="59"/>
      <c r="G31" s="59"/>
      <c r="H31" s="59"/>
      <c r="I31" s="59"/>
      <c r="J31" s="59"/>
      <c r="K31" s="59"/>
      <c r="L31" s="59"/>
      <c r="M31" s="59"/>
      <c r="N31" s="59"/>
    </row>
    <row r="32" spans="2:14" ht="15" thickBot="1" x14ac:dyDescent="0.25">
      <c r="B32" s="59"/>
      <c r="C32" s="59"/>
      <c r="D32" s="59"/>
      <c r="E32" s="59"/>
      <c r="F32" s="59"/>
      <c r="G32" s="59"/>
      <c r="H32" s="59"/>
      <c r="I32" s="59"/>
      <c r="J32" s="59"/>
      <c r="K32" s="59"/>
      <c r="L32" s="59"/>
      <c r="M32" s="59"/>
      <c r="N32" s="59"/>
    </row>
    <row r="33" spans="2:14" ht="75.75" customHeight="1" thickBot="1" x14ac:dyDescent="0.25">
      <c r="B33" s="93" t="s">
        <v>270</v>
      </c>
      <c r="C33" s="94"/>
      <c r="D33" s="94"/>
      <c r="E33" s="94"/>
      <c r="F33" s="94"/>
      <c r="G33" s="94"/>
      <c r="H33" s="94"/>
      <c r="I33" s="94"/>
      <c r="J33" s="95"/>
      <c r="K33" s="59"/>
      <c r="L33" s="59"/>
      <c r="M33" s="59"/>
      <c r="N33" s="59"/>
    </row>
    <row r="34" spans="2:14" x14ac:dyDescent="0.2">
      <c r="B34" s="59"/>
      <c r="C34" s="59"/>
      <c r="D34" s="59"/>
      <c r="E34" s="59"/>
      <c r="F34" s="59"/>
      <c r="G34" s="59"/>
      <c r="H34" s="59"/>
      <c r="I34" s="59"/>
      <c r="J34" s="59"/>
      <c r="K34" s="59"/>
      <c r="L34" s="59"/>
      <c r="M34" s="59"/>
      <c r="N34" s="59"/>
    </row>
    <row r="35" spans="2:14" x14ac:dyDescent="0.2">
      <c r="B35" s="59"/>
      <c r="C35" s="59"/>
      <c r="D35" s="59"/>
      <c r="E35" s="59"/>
      <c r="F35" s="59"/>
      <c r="G35" s="59"/>
      <c r="H35" s="59"/>
      <c r="I35" s="59"/>
      <c r="J35" s="59"/>
      <c r="K35" s="59"/>
      <c r="L35" s="59"/>
      <c r="M35" s="59"/>
      <c r="N35" s="59"/>
    </row>
    <row r="36" spans="2:14" x14ac:dyDescent="0.2">
      <c r="B36" s="59"/>
      <c r="C36" s="59"/>
      <c r="D36" s="59"/>
      <c r="E36" s="59"/>
      <c r="F36" s="59"/>
      <c r="G36" s="59"/>
      <c r="H36" s="59"/>
      <c r="I36" s="59"/>
      <c r="J36" s="59"/>
      <c r="K36" s="59"/>
      <c r="L36" s="59"/>
      <c r="M36" s="59"/>
      <c r="N36" s="59"/>
    </row>
    <row r="37" spans="2:14" x14ac:dyDescent="0.2">
      <c r="D37" s="59"/>
      <c r="E37" s="59"/>
      <c r="F37" s="59"/>
      <c r="G37" s="59"/>
      <c r="H37" s="59"/>
      <c r="I37" s="59"/>
      <c r="J37" s="59"/>
      <c r="K37" s="59"/>
      <c r="L37" s="59"/>
      <c r="M37" s="59"/>
      <c r="N37" s="59"/>
    </row>
    <row r="38" spans="2:14" x14ac:dyDescent="0.2">
      <c r="D38" s="59"/>
      <c r="E38" s="59"/>
      <c r="F38" s="59"/>
      <c r="G38" s="59"/>
      <c r="H38" s="59"/>
      <c r="I38" s="59"/>
      <c r="J38" s="59"/>
      <c r="K38" s="59"/>
      <c r="L38" s="59"/>
      <c r="M38" s="59"/>
      <c r="N38" s="59"/>
    </row>
    <row r="39" spans="2:14" x14ac:dyDescent="0.2">
      <c r="D39" s="59"/>
      <c r="E39" s="59"/>
      <c r="F39" s="59"/>
      <c r="G39" s="59"/>
      <c r="H39" s="59"/>
      <c r="I39" s="59"/>
      <c r="J39" s="59"/>
      <c r="K39" s="59"/>
      <c r="L39" s="59"/>
      <c r="M39" s="59"/>
      <c r="N39" s="59"/>
    </row>
    <row r="40" spans="2:14" x14ac:dyDescent="0.2">
      <c r="D40" s="59"/>
      <c r="E40" s="59"/>
      <c r="F40" s="59"/>
      <c r="G40" s="59"/>
      <c r="H40" s="59"/>
      <c r="I40" s="59"/>
      <c r="J40" s="59"/>
      <c r="K40" s="59"/>
      <c r="L40" s="59"/>
      <c r="M40" s="59"/>
      <c r="N40" s="59"/>
    </row>
    <row r="41" spans="2:14" x14ac:dyDescent="0.2">
      <c r="D41" s="59"/>
      <c r="E41" s="59"/>
      <c r="F41" s="59"/>
      <c r="G41" s="59"/>
      <c r="H41" s="59"/>
      <c r="I41" s="59"/>
      <c r="J41" s="59"/>
      <c r="K41" s="59"/>
      <c r="L41" s="59"/>
      <c r="M41" s="59"/>
      <c r="N41" s="59"/>
    </row>
    <row r="42" spans="2:14" x14ac:dyDescent="0.2">
      <c r="D42" s="59"/>
      <c r="E42" s="59"/>
      <c r="F42" s="59"/>
      <c r="G42" s="59"/>
      <c r="H42" s="59"/>
      <c r="I42" s="59"/>
      <c r="J42" s="59"/>
      <c r="K42" s="59"/>
      <c r="L42" s="59"/>
      <c r="M42" s="59"/>
      <c r="N42" s="59"/>
    </row>
    <row r="43" spans="2:14" x14ac:dyDescent="0.2">
      <c r="D43" s="59"/>
      <c r="E43" s="59"/>
      <c r="F43" s="59"/>
      <c r="G43" s="59"/>
      <c r="H43" s="59"/>
      <c r="I43" s="59"/>
      <c r="J43" s="59"/>
      <c r="K43" s="59"/>
      <c r="L43" s="59"/>
      <c r="M43" s="59"/>
      <c r="N43" s="59"/>
    </row>
    <row r="44" spans="2:14" x14ac:dyDescent="0.2">
      <c r="B44" s="59"/>
      <c r="C44" s="59"/>
      <c r="D44" s="59"/>
      <c r="E44" s="59"/>
      <c r="F44" s="59"/>
      <c r="G44" s="59"/>
      <c r="H44" s="59"/>
      <c r="I44" s="59"/>
      <c r="J44" s="59"/>
      <c r="K44" s="59"/>
      <c r="L44" s="59"/>
      <c r="M44" s="59"/>
      <c r="N44" s="59"/>
    </row>
  </sheetData>
  <mergeCells count="22">
    <mergeCell ref="B22:I22"/>
    <mergeCell ref="B28:I28"/>
    <mergeCell ref="B33:J33"/>
    <mergeCell ref="B19:I19"/>
    <mergeCell ref="B20:I20"/>
    <mergeCell ref="B23:I23"/>
    <mergeCell ref="B24:I24"/>
    <mergeCell ref="B26:I26"/>
    <mergeCell ref="B27:I27"/>
    <mergeCell ref="B25:I25"/>
    <mergeCell ref="B29:I29"/>
    <mergeCell ref="B30:I30"/>
    <mergeCell ref="C7:D7"/>
    <mergeCell ref="C8:D8"/>
    <mergeCell ref="C9:D9"/>
    <mergeCell ref="B21:I21"/>
    <mergeCell ref="F10:H10"/>
    <mergeCell ref="F5:H5"/>
    <mergeCell ref="F6:H6"/>
    <mergeCell ref="F7:H7"/>
    <mergeCell ref="F8:H8"/>
    <mergeCell ref="F9:H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X19"/>
  <sheetViews>
    <sheetView zoomScale="85" zoomScaleNormal="85" workbookViewId="0">
      <selection activeCell="B6" sqref="B6:F6"/>
    </sheetView>
  </sheetViews>
  <sheetFormatPr defaultColWidth="9.140625" defaultRowHeight="14.25" x14ac:dyDescent="0.2"/>
  <cols>
    <col min="1" max="1" width="2.28515625" style="1" customWidth="1"/>
    <col min="2" max="2" width="12" style="1" customWidth="1"/>
    <col min="3" max="3" width="7" style="1" customWidth="1"/>
    <col min="4" max="4" width="36.28515625" style="1" bestFit="1" customWidth="1"/>
    <col min="5" max="5" width="22.5703125" style="1" customWidth="1"/>
    <col min="6" max="6" width="115.28515625" style="1" customWidth="1"/>
    <col min="7" max="7" width="12.42578125" style="1" bestFit="1" customWidth="1"/>
    <col min="8" max="8" width="18.85546875" style="1" customWidth="1"/>
    <col min="9" max="9" width="8.7109375" style="1" bestFit="1" customWidth="1"/>
    <col min="10" max="12" width="13.5703125" style="1" bestFit="1" customWidth="1"/>
    <col min="13" max="13" width="14.85546875" style="1" bestFit="1" customWidth="1"/>
    <col min="14" max="14" width="13.5703125" style="1" bestFit="1" customWidth="1"/>
    <col min="15" max="15" width="12.28515625" style="1" customWidth="1"/>
    <col min="16" max="17" width="13.5703125" style="1" bestFit="1" customWidth="1"/>
    <col min="18" max="19" width="9.140625" style="1"/>
    <col min="20" max="20" width="9" style="1" bestFit="1" customWidth="1"/>
    <col min="21" max="21" width="74.140625" style="1" customWidth="1"/>
    <col min="22" max="23" width="9.28515625" style="1" bestFit="1" customWidth="1"/>
    <col min="24" max="24" width="15" style="1" customWidth="1"/>
    <col min="25" max="29" width="9.140625" style="1"/>
    <col min="30" max="30" width="13.140625" style="1" bestFit="1" customWidth="1"/>
    <col min="31" max="16384" width="9.140625" style="1"/>
  </cols>
  <sheetData>
    <row r="1" spans="2:24" ht="16.899999999999999" customHeight="1" x14ac:dyDescent="0.25">
      <c r="B1" s="33" t="s">
        <v>70</v>
      </c>
      <c r="C1" s="33" t="s">
        <v>17</v>
      </c>
      <c r="D1" s="33" t="s">
        <v>71</v>
      </c>
      <c r="E1" s="33" t="s">
        <v>236</v>
      </c>
      <c r="F1" s="33" t="s">
        <v>235</v>
      </c>
      <c r="G1" s="33" t="s">
        <v>233</v>
      </c>
      <c r="H1" s="33" t="s">
        <v>80</v>
      </c>
    </row>
    <row r="2" spans="2:24" x14ac:dyDescent="0.2">
      <c r="B2" s="25"/>
      <c r="C2" s="25"/>
      <c r="D2" s="25"/>
      <c r="E2" s="25"/>
      <c r="F2" s="25"/>
      <c r="G2" s="25"/>
      <c r="H2" s="25"/>
    </row>
    <row r="3" spans="2:24" ht="20.45" customHeight="1" x14ac:dyDescent="0.25">
      <c r="B3" s="22" t="s">
        <v>8</v>
      </c>
      <c r="C3" s="22">
        <v>450</v>
      </c>
      <c r="D3" s="30" t="s">
        <v>107</v>
      </c>
      <c r="E3" s="30" t="s">
        <v>17</v>
      </c>
      <c r="F3" s="22" t="s">
        <v>222</v>
      </c>
      <c r="G3" s="73">
        <v>0</v>
      </c>
      <c r="H3" s="31">
        <f>C3*G3</f>
        <v>0</v>
      </c>
      <c r="R3" s="1" t="s">
        <v>17</v>
      </c>
      <c r="T3" s="1" t="s">
        <v>17</v>
      </c>
      <c r="U3" s="2"/>
      <c r="V3" s="2" t="s">
        <v>17</v>
      </c>
      <c r="W3" s="2"/>
      <c r="X3" s="2"/>
    </row>
    <row r="4" spans="2:24" ht="27" customHeight="1" x14ac:dyDescent="0.25">
      <c r="B4" s="22" t="s">
        <v>9</v>
      </c>
      <c r="C4" s="22">
        <v>450</v>
      </c>
      <c r="D4" s="30" t="s">
        <v>108</v>
      </c>
      <c r="E4" s="30" t="s">
        <v>17</v>
      </c>
      <c r="F4" s="22" t="s">
        <v>109</v>
      </c>
      <c r="G4" s="73">
        <v>0</v>
      </c>
      <c r="H4" s="31">
        <f t="shared" ref="H4:H14" si="0">C4*G4</f>
        <v>0</v>
      </c>
      <c r="W4" s="2"/>
      <c r="X4" s="2"/>
    </row>
    <row r="5" spans="2:24" ht="23.45" customHeight="1" x14ac:dyDescent="0.25">
      <c r="B5" s="22" t="s">
        <v>10</v>
      </c>
      <c r="C5" s="22">
        <v>450</v>
      </c>
      <c r="D5" s="30" t="s">
        <v>144</v>
      </c>
      <c r="E5" s="30" t="s">
        <v>17</v>
      </c>
      <c r="F5" s="22" t="s">
        <v>110</v>
      </c>
      <c r="G5" s="73">
        <v>0</v>
      </c>
      <c r="H5" s="31">
        <f t="shared" si="0"/>
        <v>0</v>
      </c>
      <c r="W5" s="2"/>
      <c r="X5" s="2"/>
    </row>
    <row r="6" spans="2:24" ht="23.45" customHeight="1" x14ac:dyDescent="0.25">
      <c r="B6" s="111"/>
      <c r="C6" s="111">
        <v>45</v>
      </c>
      <c r="D6" s="112" t="s">
        <v>276</v>
      </c>
      <c r="E6" s="112"/>
      <c r="F6" s="111" t="s">
        <v>277</v>
      </c>
      <c r="G6" s="73">
        <v>0</v>
      </c>
      <c r="H6" s="31">
        <f t="shared" si="0"/>
        <v>0</v>
      </c>
      <c r="W6" s="2"/>
      <c r="X6" s="2"/>
    </row>
    <row r="7" spans="2:24" ht="30" x14ac:dyDescent="0.25">
      <c r="B7" s="22" t="s">
        <v>5</v>
      </c>
      <c r="C7" s="22">
        <v>25</v>
      </c>
      <c r="D7" s="22" t="s">
        <v>111</v>
      </c>
      <c r="E7" s="22"/>
      <c r="F7" s="24" t="s">
        <v>129</v>
      </c>
      <c r="G7" s="73">
        <v>0</v>
      </c>
      <c r="H7" s="31">
        <f t="shared" si="0"/>
        <v>0</v>
      </c>
    </row>
    <row r="8" spans="2:24" ht="30" x14ac:dyDescent="0.25">
      <c r="B8" s="22" t="s">
        <v>6</v>
      </c>
      <c r="C8" s="22">
        <v>10</v>
      </c>
      <c r="D8" s="22" t="s">
        <v>122</v>
      </c>
      <c r="E8" s="22"/>
      <c r="F8" s="24" t="s">
        <v>123</v>
      </c>
      <c r="G8" s="73">
        <v>0</v>
      </c>
      <c r="H8" s="31">
        <f t="shared" si="0"/>
        <v>0</v>
      </c>
      <c r="W8" s="2"/>
      <c r="X8" s="2"/>
    </row>
    <row r="9" spans="2:24" ht="34.9" customHeight="1" x14ac:dyDescent="0.25">
      <c r="B9" s="22" t="s">
        <v>7</v>
      </c>
      <c r="C9" s="22">
        <v>33</v>
      </c>
      <c r="D9" s="22" t="s">
        <v>112</v>
      </c>
      <c r="E9" s="22"/>
      <c r="F9" s="24" t="s">
        <v>124</v>
      </c>
      <c r="G9" s="73">
        <v>0</v>
      </c>
      <c r="H9" s="31">
        <f t="shared" si="0"/>
        <v>0</v>
      </c>
      <c r="W9" s="2"/>
      <c r="X9" s="2"/>
    </row>
    <row r="10" spans="2:24" ht="45" x14ac:dyDescent="0.25">
      <c r="B10" s="22" t="s">
        <v>11</v>
      </c>
      <c r="C10" s="22">
        <v>2</v>
      </c>
      <c r="D10" s="22" t="s">
        <v>113</v>
      </c>
      <c r="E10" s="22"/>
      <c r="F10" s="24" t="s">
        <v>125</v>
      </c>
      <c r="G10" s="73">
        <v>0</v>
      </c>
      <c r="H10" s="31">
        <f t="shared" si="0"/>
        <v>0</v>
      </c>
      <c r="W10" s="2"/>
      <c r="X10" s="2"/>
    </row>
    <row r="11" spans="2:24" ht="26.45" customHeight="1" x14ac:dyDescent="0.25">
      <c r="B11" s="22" t="s">
        <v>114</v>
      </c>
      <c r="C11" s="22">
        <v>21</v>
      </c>
      <c r="D11" s="22" t="s">
        <v>115</v>
      </c>
      <c r="E11" s="22"/>
      <c r="F11" s="22" t="s">
        <v>116</v>
      </c>
      <c r="G11" s="73">
        <v>0</v>
      </c>
      <c r="H11" s="31">
        <f t="shared" si="0"/>
        <v>0</v>
      </c>
      <c r="W11" s="2"/>
      <c r="X11" s="2"/>
    </row>
    <row r="12" spans="2:24" ht="60" x14ac:dyDescent="0.25">
      <c r="B12" s="22" t="s">
        <v>117</v>
      </c>
      <c r="C12" s="22">
        <v>79</v>
      </c>
      <c r="D12" s="22" t="s">
        <v>118</v>
      </c>
      <c r="E12" s="22"/>
      <c r="F12" s="24" t="s">
        <v>119</v>
      </c>
      <c r="G12" s="73">
        <v>0</v>
      </c>
      <c r="H12" s="31">
        <f t="shared" si="0"/>
        <v>0</v>
      </c>
      <c r="W12" s="2"/>
      <c r="X12" s="2"/>
    </row>
    <row r="13" spans="2:24" ht="30" x14ac:dyDescent="0.25">
      <c r="B13" s="22" t="s">
        <v>120</v>
      </c>
      <c r="C13" s="22">
        <v>20</v>
      </c>
      <c r="D13" s="22" t="s">
        <v>121</v>
      </c>
      <c r="E13" s="22"/>
      <c r="F13" s="24" t="s">
        <v>126</v>
      </c>
      <c r="G13" s="73">
        <v>0</v>
      </c>
      <c r="H13" s="31">
        <f t="shared" si="0"/>
        <v>0</v>
      </c>
      <c r="W13" s="2"/>
      <c r="X13" s="2"/>
    </row>
    <row r="14" spans="2:24" ht="30" x14ac:dyDescent="0.25">
      <c r="B14" s="22" t="s">
        <v>25</v>
      </c>
      <c r="C14" s="22">
        <v>15</v>
      </c>
      <c r="D14" s="22" t="s">
        <v>127</v>
      </c>
      <c r="E14" s="22"/>
      <c r="F14" s="24" t="s">
        <v>128</v>
      </c>
      <c r="G14" s="73">
        <v>0</v>
      </c>
      <c r="H14" s="31">
        <f t="shared" si="0"/>
        <v>0</v>
      </c>
      <c r="W14" s="2"/>
      <c r="X14" s="2"/>
    </row>
    <row r="15" spans="2:24" ht="14.45" customHeight="1" x14ac:dyDescent="0.25">
      <c r="B15" s="27" t="s">
        <v>244</v>
      </c>
      <c r="C15" s="34"/>
      <c r="D15" s="34"/>
      <c r="E15" s="34"/>
      <c r="F15" s="34"/>
      <c r="G15" s="35"/>
      <c r="H15" s="35">
        <f>SUM(H3:H14)</f>
        <v>0</v>
      </c>
    </row>
    <row r="17" spans="4:9" ht="15" x14ac:dyDescent="0.25">
      <c r="D17" s="12"/>
      <c r="E17" s="12"/>
      <c r="F17" s="12"/>
      <c r="G17" s="12"/>
      <c r="H17" s="40"/>
    </row>
    <row r="19" spans="4:9" x14ac:dyDescent="0.2">
      <c r="F19" s="17"/>
      <c r="G19" s="17"/>
      <c r="H19" s="17"/>
      <c r="I19" s="17"/>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0"/>
  <sheetViews>
    <sheetView zoomScale="55" zoomScaleNormal="55" workbookViewId="0">
      <selection activeCell="M5" sqref="M5:M49"/>
    </sheetView>
  </sheetViews>
  <sheetFormatPr defaultRowHeight="15" x14ac:dyDescent="0.25"/>
  <cols>
    <col min="1" max="1" width="9.85546875" bestFit="1" customWidth="1"/>
    <col min="2" max="2" width="25.28515625" customWidth="1"/>
    <col min="3" max="3" width="27.85546875" bestFit="1" customWidth="1"/>
    <col min="4" max="4" width="19.7109375" bestFit="1" customWidth="1"/>
    <col min="5" max="5" width="11.5703125" bestFit="1" customWidth="1"/>
    <col min="6" max="6" width="12.85546875" bestFit="1" customWidth="1"/>
    <col min="7" max="7" width="11.28515625" bestFit="1" customWidth="1"/>
    <col min="8" max="8" width="19.5703125" customWidth="1"/>
    <col min="9" max="9" width="11" customWidth="1"/>
    <col min="10" max="10" width="13.42578125" customWidth="1"/>
    <col min="11" max="11" width="13.28515625" customWidth="1"/>
    <col min="12" max="12" width="23" customWidth="1"/>
    <col min="13" max="13" width="12.42578125" bestFit="1" customWidth="1"/>
    <col min="14" max="14" width="13.28515625" customWidth="1"/>
  </cols>
  <sheetData>
    <row r="1" spans="1:14" ht="32.450000000000003" customHeight="1" x14ac:dyDescent="0.25">
      <c r="A1" t="s">
        <v>17</v>
      </c>
      <c r="B1" s="6" t="s">
        <v>70</v>
      </c>
      <c r="C1" s="6" t="s">
        <v>17</v>
      </c>
      <c r="D1" s="6" t="s">
        <v>73</v>
      </c>
      <c r="E1" s="6" t="s">
        <v>74</v>
      </c>
      <c r="F1" s="6" t="s">
        <v>75</v>
      </c>
      <c r="G1" s="6" t="s">
        <v>76</v>
      </c>
      <c r="H1" s="7" t="s">
        <v>81</v>
      </c>
      <c r="I1" s="6" t="s">
        <v>82</v>
      </c>
      <c r="J1" s="8" t="s">
        <v>83</v>
      </c>
      <c r="K1" s="6" t="s">
        <v>80</v>
      </c>
      <c r="L1" s="6" t="s">
        <v>84</v>
      </c>
      <c r="M1" s="6" t="s">
        <v>233</v>
      </c>
      <c r="N1" s="6" t="s">
        <v>80</v>
      </c>
    </row>
    <row r="2" spans="1:14" ht="36.6" customHeight="1" x14ac:dyDescent="0.25">
      <c r="B2" s="18" t="s">
        <v>77</v>
      </c>
      <c r="C2" s="18" t="s">
        <v>17</v>
      </c>
      <c r="D2" s="18">
        <v>4</v>
      </c>
      <c r="E2" s="18">
        <v>8</v>
      </c>
      <c r="F2" s="18">
        <v>8</v>
      </c>
      <c r="G2" s="18">
        <v>4</v>
      </c>
      <c r="H2" s="18">
        <v>1</v>
      </c>
      <c r="I2" s="18" t="s">
        <v>85</v>
      </c>
      <c r="J2" s="19" t="s">
        <v>17</v>
      </c>
      <c r="K2" s="18" t="s">
        <v>17</v>
      </c>
      <c r="L2" s="18"/>
      <c r="M2" s="18"/>
      <c r="N2" s="18"/>
    </row>
    <row r="3" spans="1:14" x14ac:dyDescent="0.25">
      <c r="B3" s="4" t="s">
        <v>72</v>
      </c>
      <c r="C3" s="3"/>
      <c r="D3" s="3">
        <v>47</v>
      </c>
      <c r="E3" s="3">
        <v>163</v>
      </c>
      <c r="F3" s="3">
        <v>158</v>
      </c>
      <c r="G3" s="3">
        <v>82</v>
      </c>
      <c r="H3" s="3">
        <v>40</v>
      </c>
      <c r="I3" s="3">
        <f>SUM(D3:H3)</f>
        <v>490</v>
      </c>
      <c r="J3" s="5" t="s">
        <v>17</v>
      </c>
      <c r="K3" s="3"/>
      <c r="L3" s="3"/>
      <c r="M3" s="3"/>
      <c r="N3" s="3"/>
    </row>
    <row r="4" spans="1:14" x14ac:dyDescent="0.25">
      <c r="B4" s="105" t="s">
        <v>71</v>
      </c>
      <c r="C4" s="106"/>
      <c r="D4" s="106"/>
      <c r="E4" s="106"/>
      <c r="F4" s="106"/>
      <c r="G4" s="106"/>
      <c r="H4" s="106"/>
      <c r="I4" s="106"/>
      <c r="J4" s="106"/>
      <c r="K4" s="106"/>
      <c r="L4" s="107"/>
      <c r="M4" s="21"/>
      <c r="N4" s="21"/>
    </row>
    <row r="5" spans="1:14" x14ac:dyDescent="0.25">
      <c r="B5" s="43" t="s">
        <v>40</v>
      </c>
      <c r="C5" s="22"/>
      <c r="D5" s="44">
        <v>8</v>
      </c>
      <c r="E5" s="44">
        <v>16</v>
      </c>
      <c r="F5" s="44">
        <v>16</v>
      </c>
      <c r="G5" s="44">
        <v>8</v>
      </c>
      <c r="H5" s="22">
        <v>0</v>
      </c>
      <c r="I5" s="22">
        <f t="shared" ref="I5:I39" si="0">SUM(D5:H5)</f>
        <v>48</v>
      </c>
      <c r="J5" s="45">
        <f>I5/100*25</f>
        <v>12</v>
      </c>
      <c r="K5" s="45">
        <f>SUM(I5:J5)</f>
        <v>60</v>
      </c>
      <c r="L5" s="22"/>
      <c r="M5" s="74">
        <v>0</v>
      </c>
      <c r="N5" s="46">
        <f>K5*M5</f>
        <v>0</v>
      </c>
    </row>
    <row r="6" spans="1:14" x14ac:dyDescent="0.25">
      <c r="B6" s="43" t="s">
        <v>41</v>
      </c>
      <c r="C6" s="22"/>
      <c r="D6" s="22">
        <v>4</v>
      </c>
      <c r="E6" s="22">
        <v>8</v>
      </c>
      <c r="F6" s="22">
        <v>8</v>
      </c>
      <c r="G6" s="22">
        <v>4</v>
      </c>
      <c r="H6" s="47">
        <v>1</v>
      </c>
      <c r="I6" s="22">
        <f t="shared" si="0"/>
        <v>25</v>
      </c>
      <c r="J6" s="45">
        <f t="shared" ref="J6:J39" si="1">I6/100*25</f>
        <v>6.25</v>
      </c>
      <c r="K6" s="45">
        <f t="shared" ref="K6:K39" si="2">SUM(I6:J6)</f>
        <v>31.25</v>
      </c>
      <c r="L6" s="22"/>
      <c r="M6" s="74">
        <v>0</v>
      </c>
      <c r="N6" s="46">
        <f t="shared" ref="N6:N49" si="3">K6*M6</f>
        <v>0</v>
      </c>
    </row>
    <row r="7" spans="1:14" x14ac:dyDescent="0.25">
      <c r="B7" s="43" t="s">
        <v>42</v>
      </c>
      <c r="C7" s="22"/>
      <c r="D7" s="22">
        <v>4</v>
      </c>
      <c r="E7" s="22">
        <v>8</v>
      </c>
      <c r="F7" s="22">
        <v>8</v>
      </c>
      <c r="G7" s="22">
        <v>4</v>
      </c>
      <c r="H7" s="22">
        <v>1</v>
      </c>
      <c r="I7" s="22">
        <f t="shared" si="0"/>
        <v>25</v>
      </c>
      <c r="J7" s="45">
        <f t="shared" si="1"/>
        <v>6.25</v>
      </c>
      <c r="K7" s="45">
        <f t="shared" si="2"/>
        <v>31.25</v>
      </c>
      <c r="L7" s="22"/>
      <c r="M7" s="74">
        <v>0</v>
      </c>
      <c r="N7" s="46">
        <f t="shared" si="3"/>
        <v>0</v>
      </c>
    </row>
    <row r="8" spans="1:14" x14ac:dyDescent="0.25">
      <c r="B8" s="43" t="s">
        <v>43</v>
      </c>
      <c r="C8" s="22"/>
      <c r="D8" s="22">
        <v>8</v>
      </c>
      <c r="E8" s="22">
        <v>16</v>
      </c>
      <c r="F8" s="22">
        <v>16</v>
      </c>
      <c r="G8" s="22">
        <v>8</v>
      </c>
      <c r="H8" s="22">
        <v>2</v>
      </c>
      <c r="I8" s="22">
        <f t="shared" si="0"/>
        <v>50</v>
      </c>
      <c r="J8" s="45">
        <f t="shared" si="1"/>
        <v>12.5</v>
      </c>
      <c r="K8" s="45">
        <f t="shared" si="2"/>
        <v>62.5</v>
      </c>
      <c r="L8" s="22"/>
      <c r="M8" s="74">
        <v>0</v>
      </c>
      <c r="N8" s="46">
        <f t="shared" si="3"/>
        <v>0</v>
      </c>
    </row>
    <row r="9" spans="1:14" x14ac:dyDescent="0.25">
      <c r="B9" s="43" t="s">
        <v>195</v>
      </c>
      <c r="C9" s="22"/>
      <c r="D9" s="22">
        <v>2</v>
      </c>
      <c r="E9" s="22">
        <v>4</v>
      </c>
      <c r="F9" s="22">
        <v>4</v>
      </c>
      <c r="G9" s="22">
        <v>2</v>
      </c>
      <c r="H9" s="22">
        <v>1</v>
      </c>
      <c r="I9" s="22">
        <f t="shared" si="0"/>
        <v>13</v>
      </c>
      <c r="J9" s="45">
        <f t="shared" si="1"/>
        <v>3.25</v>
      </c>
      <c r="K9" s="45">
        <f t="shared" si="2"/>
        <v>16.25</v>
      </c>
      <c r="L9" s="22"/>
      <c r="M9" s="74">
        <v>0</v>
      </c>
      <c r="N9" s="46">
        <f t="shared" si="3"/>
        <v>0</v>
      </c>
    </row>
    <row r="10" spans="1:14" x14ac:dyDescent="0.25">
      <c r="B10" s="43" t="s">
        <v>44</v>
      </c>
      <c r="C10" s="22"/>
      <c r="D10" s="22">
        <v>4</v>
      </c>
      <c r="E10" s="22">
        <v>8</v>
      </c>
      <c r="F10" s="22">
        <v>8</v>
      </c>
      <c r="G10" s="22">
        <v>4</v>
      </c>
      <c r="H10" s="22">
        <v>1</v>
      </c>
      <c r="I10" s="22">
        <f t="shared" si="0"/>
        <v>25</v>
      </c>
      <c r="J10" s="45">
        <f t="shared" si="1"/>
        <v>6.25</v>
      </c>
      <c r="K10" s="45">
        <f t="shared" si="2"/>
        <v>31.25</v>
      </c>
      <c r="L10" s="22"/>
      <c r="M10" s="74">
        <v>0</v>
      </c>
      <c r="N10" s="46">
        <f t="shared" si="3"/>
        <v>0</v>
      </c>
    </row>
    <row r="11" spans="1:14" x14ac:dyDescent="0.25">
      <c r="B11" s="43" t="s">
        <v>45</v>
      </c>
      <c r="C11" s="22"/>
      <c r="D11" s="22">
        <v>45</v>
      </c>
      <c r="E11" s="22">
        <v>163</v>
      </c>
      <c r="F11" s="22">
        <v>155</v>
      </c>
      <c r="G11" s="22">
        <v>79</v>
      </c>
      <c r="H11" s="22">
        <v>40</v>
      </c>
      <c r="I11" s="22">
        <f t="shared" si="0"/>
        <v>482</v>
      </c>
      <c r="J11" s="45">
        <f t="shared" si="1"/>
        <v>120.5</v>
      </c>
      <c r="K11" s="45">
        <f t="shared" si="2"/>
        <v>602.5</v>
      </c>
      <c r="L11" s="22" t="s">
        <v>228</v>
      </c>
      <c r="M11" s="74">
        <v>0</v>
      </c>
      <c r="N11" s="46">
        <f t="shared" si="3"/>
        <v>0</v>
      </c>
    </row>
    <row r="12" spans="1:14" x14ac:dyDescent="0.25">
      <c r="B12" s="43" t="s">
        <v>46</v>
      </c>
      <c r="C12" s="22"/>
      <c r="D12" s="22">
        <v>45</v>
      </c>
      <c r="E12" s="22">
        <v>163</v>
      </c>
      <c r="F12" s="22">
        <v>155</v>
      </c>
      <c r="G12" s="22">
        <v>79</v>
      </c>
      <c r="H12" s="22">
        <v>40</v>
      </c>
      <c r="I12" s="22">
        <f t="shared" si="0"/>
        <v>482</v>
      </c>
      <c r="J12" s="45">
        <f t="shared" si="1"/>
        <v>120.5</v>
      </c>
      <c r="K12" s="45">
        <f t="shared" si="2"/>
        <v>602.5</v>
      </c>
      <c r="L12" s="22" t="s">
        <v>230</v>
      </c>
      <c r="M12" s="74">
        <v>0</v>
      </c>
      <c r="N12" s="46">
        <f t="shared" si="3"/>
        <v>0</v>
      </c>
    </row>
    <row r="13" spans="1:14" x14ac:dyDescent="0.25">
      <c r="B13" s="43" t="s">
        <v>47</v>
      </c>
      <c r="C13" s="22"/>
      <c r="D13" s="22">
        <v>45</v>
      </c>
      <c r="E13" s="22">
        <v>163</v>
      </c>
      <c r="F13" s="22">
        <v>155</v>
      </c>
      <c r="G13" s="22">
        <v>79</v>
      </c>
      <c r="H13" s="22">
        <v>40</v>
      </c>
      <c r="I13" s="22">
        <f t="shared" si="0"/>
        <v>482</v>
      </c>
      <c r="J13" s="45">
        <f t="shared" si="1"/>
        <v>120.5</v>
      </c>
      <c r="K13" s="45">
        <f t="shared" si="2"/>
        <v>602.5</v>
      </c>
      <c r="L13" s="22" t="s">
        <v>229</v>
      </c>
      <c r="M13" s="74">
        <v>0</v>
      </c>
      <c r="N13" s="46">
        <f t="shared" si="3"/>
        <v>0</v>
      </c>
    </row>
    <row r="14" spans="1:14" x14ac:dyDescent="0.25">
      <c r="B14" s="43" t="s">
        <v>48</v>
      </c>
      <c r="C14" s="22"/>
      <c r="D14" s="22">
        <v>8</v>
      </c>
      <c r="E14" s="22">
        <v>16</v>
      </c>
      <c r="F14" s="22">
        <v>16</v>
      </c>
      <c r="G14" s="22">
        <v>8</v>
      </c>
      <c r="H14" s="22">
        <v>1</v>
      </c>
      <c r="I14" s="22">
        <f t="shared" si="0"/>
        <v>49</v>
      </c>
      <c r="J14" s="45">
        <f t="shared" si="1"/>
        <v>12.25</v>
      </c>
      <c r="K14" s="45">
        <f t="shared" si="2"/>
        <v>61.25</v>
      </c>
      <c r="L14" s="48"/>
      <c r="M14" s="74">
        <v>0</v>
      </c>
      <c r="N14" s="46">
        <f t="shared" si="3"/>
        <v>0</v>
      </c>
    </row>
    <row r="15" spans="1:14" x14ac:dyDescent="0.25">
      <c r="B15" s="43" t="s">
        <v>49</v>
      </c>
      <c r="C15" s="22" t="s">
        <v>17</v>
      </c>
      <c r="D15" s="22">
        <v>3</v>
      </c>
      <c r="E15" s="49">
        <v>4</v>
      </c>
      <c r="F15" s="49">
        <v>4</v>
      </c>
      <c r="G15" s="49">
        <v>4</v>
      </c>
      <c r="H15" s="22">
        <v>0</v>
      </c>
      <c r="I15" s="22">
        <f t="shared" si="0"/>
        <v>15</v>
      </c>
      <c r="J15" s="45">
        <f t="shared" si="1"/>
        <v>3.75</v>
      </c>
      <c r="K15" s="45">
        <f t="shared" si="2"/>
        <v>18.75</v>
      </c>
      <c r="L15" s="22" t="s">
        <v>78</v>
      </c>
      <c r="M15" s="74">
        <v>0</v>
      </c>
      <c r="N15" s="46">
        <f t="shared" si="3"/>
        <v>0</v>
      </c>
    </row>
    <row r="16" spans="1:14" x14ac:dyDescent="0.25">
      <c r="B16" s="43" t="s">
        <v>50</v>
      </c>
      <c r="C16" s="22"/>
      <c r="D16" s="22">
        <v>8</v>
      </c>
      <c r="E16" s="22">
        <v>16</v>
      </c>
      <c r="F16" s="22">
        <v>16</v>
      </c>
      <c r="G16" s="22">
        <v>8</v>
      </c>
      <c r="H16" s="22">
        <v>0</v>
      </c>
      <c r="I16" s="22">
        <f t="shared" si="0"/>
        <v>48</v>
      </c>
      <c r="J16" s="45">
        <f t="shared" si="1"/>
        <v>12</v>
      </c>
      <c r="K16" s="45">
        <f t="shared" si="2"/>
        <v>60</v>
      </c>
      <c r="L16" s="22"/>
      <c r="M16" s="74">
        <v>0</v>
      </c>
      <c r="N16" s="46">
        <f t="shared" si="3"/>
        <v>0</v>
      </c>
    </row>
    <row r="17" spans="2:16" ht="45" x14ac:dyDescent="0.25">
      <c r="B17" s="24" t="s">
        <v>79</v>
      </c>
      <c r="C17" s="22"/>
      <c r="D17" s="22">
        <f>D3</f>
        <v>47</v>
      </c>
      <c r="E17" s="22">
        <f>E3</f>
        <v>163</v>
      </c>
      <c r="F17" s="22">
        <f>F3</f>
        <v>158</v>
      </c>
      <c r="G17" s="22">
        <f>G3</f>
        <v>82</v>
      </c>
      <c r="H17" s="22">
        <v>40</v>
      </c>
      <c r="I17" s="22">
        <f t="shared" si="0"/>
        <v>490</v>
      </c>
      <c r="J17" s="45">
        <f t="shared" si="1"/>
        <v>122.50000000000001</v>
      </c>
      <c r="K17" s="45">
        <f t="shared" si="2"/>
        <v>612.5</v>
      </c>
      <c r="L17" s="24" t="s">
        <v>103</v>
      </c>
      <c r="M17" s="74">
        <v>0</v>
      </c>
      <c r="N17" s="46">
        <f t="shared" si="3"/>
        <v>0</v>
      </c>
    </row>
    <row r="18" spans="2:16" x14ac:dyDescent="0.25">
      <c r="B18" s="43" t="s">
        <v>51</v>
      </c>
      <c r="C18" s="22"/>
      <c r="D18" s="22">
        <v>8</v>
      </c>
      <c r="E18" s="22">
        <v>16</v>
      </c>
      <c r="F18" s="22">
        <v>16</v>
      </c>
      <c r="G18" s="22">
        <v>8</v>
      </c>
      <c r="H18" s="22">
        <v>0</v>
      </c>
      <c r="I18" s="22">
        <f t="shared" si="0"/>
        <v>48</v>
      </c>
      <c r="J18" s="45">
        <f t="shared" si="1"/>
        <v>12</v>
      </c>
      <c r="K18" s="45">
        <f t="shared" si="2"/>
        <v>60</v>
      </c>
      <c r="L18" s="22"/>
      <c r="M18" s="74">
        <v>0</v>
      </c>
      <c r="N18" s="46">
        <f t="shared" si="3"/>
        <v>0</v>
      </c>
    </row>
    <row r="19" spans="2:16" ht="30" x14ac:dyDescent="0.25">
      <c r="B19" s="43" t="s">
        <v>52</v>
      </c>
      <c r="C19" s="22"/>
      <c r="D19" s="22">
        <v>8</v>
      </c>
      <c r="E19" s="22">
        <v>16</v>
      </c>
      <c r="F19" s="22">
        <v>16</v>
      </c>
      <c r="G19" s="22">
        <v>16</v>
      </c>
      <c r="H19" s="22">
        <v>0</v>
      </c>
      <c r="I19" s="22">
        <f t="shared" si="0"/>
        <v>56</v>
      </c>
      <c r="J19" s="45">
        <f t="shared" si="1"/>
        <v>14.000000000000002</v>
      </c>
      <c r="K19" s="45">
        <f t="shared" si="2"/>
        <v>70</v>
      </c>
      <c r="L19" s="22"/>
      <c r="M19" s="74">
        <v>0</v>
      </c>
      <c r="N19" s="46">
        <f t="shared" si="3"/>
        <v>0</v>
      </c>
    </row>
    <row r="20" spans="2:16" x14ac:dyDescent="0.25">
      <c r="B20" s="43" t="s">
        <v>105</v>
      </c>
      <c r="C20" s="22"/>
      <c r="D20" s="22">
        <v>4</v>
      </c>
      <c r="E20" s="22">
        <v>8</v>
      </c>
      <c r="F20" s="22">
        <v>8</v>
      </c>
      <c r="G20" s="22">
        <v>4</v>
      </c>
      <c r="H20" s="22">
        <v>1</v>
      </c>
      <c r="I20" s="22">
        <f t="shared" si="0"/>
        <v>25</v>
      </c>
      <c r="J20" s="45">
        <f t="shared" si="1"/>
        <v>6.25</v>
      </c>
      <c r="K20" s="45">
        <f t="shared" si="2"/>
        <v>31.25</v>
      </c>
      <c r="L20" s="22"/>
      <c r="M20" s="74">
        <v>0</v>
      </c>
      <c r="N20" s="46">
        <f t="shared" si="3"/>
        <v>0</v>
      </c>
    </row>
    <row r="21" spans="2:16" x14ac:dyDescent="0.25">
      <c r="B21" s="43" t="s">
        <v>53</v>
      </c>
      <c r="C21" s="22"/>
      <c r="D21" s="22">
        <v>45</v>
      </c>
      <c r="E21" s="22">
        <v>163</v>
      </c>
      <c r="F21" s="22">
        <v>155</v>
      </c>
      <c r="G21" s="22">
        <v>79</v>
      </c>
      <c r="H21" s="22">
        <v>40</v>
      </c>
      <c r="I21" s="22">
        <f t="shared" si="0"/>
        <v>482</v>
      </c>
      <c r="J21" s="45">
        <f t="shared" si="1"/>
        <v>120.5</v>
      </c>
      <c r="K21" s="45">
        <f t="shared" si="2"/>
        <v>602.5</v>
      </c>
      <c r="L21" s="22"/>
      <c r="M21" s="74">
        <v>0</v>
      </c>
      <c r="N21" s="46">
        <f t="shared" si="3"/>
        <v>0</v>
      </c>
    </row>
    <row r="22" spans="2:16" x14ac:dyDescent="0.25">
      <c r="B22" s="43" t="s">
        <v>54</v>
      </c>
      <c r="C22" s="22"/>
      <c r="D22" s="22">
        <v>8</v>
      </c>
      <c r="E22" s="22">
        <v>16</v>
      </c>
      <c r="F22" s="22">
        <v>16</v>
      </c>
      <c r="G22" s="22">
        <v>16</v>
      </c>
      <c r="H22" s="22"/>
      <c r="I22" s="22">
        <f t="shared" si="0"/>
        <v>56</v>
      </c>
      <c r="J22" s="45">
        <f t="shared" si="1"/>
        <v>14.000000000000002</v>
      </c>
      <c r="K22" s="45">
        <f t="shared" si="2"/>
        <v>70</v>
      </c>
      <c r="L22" s="22"/>
      <c r="M22" s="74">
        <v>0</v>
      </c>
      <c r="N22" s="46">
        <f t="shared" si="3"/>
        <v>0</v>
      </c>
    </row>
    <row r="23" spans="2:16" x14ac:dyDescent="0.25">
      <c r="B23" s="43" t="s">
        <v>104</v>
      </c>
      <c r="C23" s="22"/>
      <c r="D23" s="22">
        <v>45</v>
      </c>
      <c r="E23" s="22">
        <v>163</v>
      </c>
      <c r="F23" s="22">
        <v>155</v>
      </c>
      <c r="G23" s="22">
        <v>79</v>
      </c>
      <c r="H23" s="22">
        <v>40</v>
      </c>
      <c r="I23" s="22">
        <f t="shared" si="0"/>
        <v>482</v>
      </c>
      <c r="J23" s="45">
        <f t="shared" si="1"/>
        <v>120.5</v>
      </c>
      <c r="K23" s="45">
        <f t="shared" si="2"/>
        <v>602.5</v>
      </c>
      <c r="L23" s="22"/>
      <c r="M23" s="74">
        <v>0</v>
      </c>
      <c r="N23" s="46">
        <f t="shared" si="3"/>
        <v>0</v>
      </c>
    </row>
    <row r="24" spans="2:16" x14ac:dyDescent="0.25">
      <c r="B24" s="43" t="s">
        <v>55</v>
      </c>
      <c r="C24" s="22"/>
      <c r="D24" s="22">
        <v>45</v>
      </c>
      <c r="E24" s="22">
        <v>163</v>
      </c>
      <c r="F24" s="22">
        <v>155</v>
      </c>
      <c r="G24" s="22">
        <v>79</v>
      </c>
      <c r="H24" s="22">
        <v>40</v>
      </c>
      <c r="I24" s="22">
        <f t="shared" si="0"/>
        <v>482</v>
      </c>
      <c r="J24" s="45">
        <f t="shared" si="1"/>
        <v>120.5</v>
      </c>
      <c r="K24" s="45">
        <f t="shared" si="2"/>
        <v>602.5</v>
      </c>
      <c r="L24" s="22"/>
      <c r="M24" s="74">
        <v>0</v>
      </c>
      <c r="N24" s="46">
        <f t="shared" si="3"/>
        <v>0</v>
      </c>
    </row>
    <row r="25" spans="2:16" ht="30" x14ac:dyDescent="0.25">
      <c r="B25" s="43" t="s">
        <v>56</v>
      </c>
      <c r="C25" s="22"/>
      <c r="D25" s="22">
        <v>8</v>
      </c>
      <c r="E25" s="22">
        <v>16</v>
      </c>
      <c r="F25" s="22">
        <v>16</v>
      </c>
      <c r="G25" s="22">
        <v>8</v>
      </c>
      <c r="H25" s="22">
        <v>2</v>
      </c>
      <c r="I25" s="22">
        <f t="shared" si="0"/>
        <v>50</v>
      </c>
      <c r="J25" s="45">
        <f t="shared" si="1"/>
        <v>12.5</v>
      </c>
      <c r="K25" s="45">
        <f t="shared" si="2"/>
        <v>62.5</v>
      </c>
      <c r="L25" s="22"/>
      <c r="M25" s="74">
        <v>0</v>
      </c>
      <c r="N25" s="46">
        <f t="shared" si="3"/>
        <v>0</v>
      </c>
      <c r="P25" t="s">
        <v>17</v>
      </c>
    </row>
    <row r="26" spans="2:16" x14ac:dyDescent="0.25">
      <c r="B26" s="43" t="s">
        <v>57</v>
      </c>
      <c r="C26" s="22"/>
      <c r="D26" s="22">
        <v>16</v>
      </c>
      <c r="E26" s="22">
        <v>32</v>
      </c>
      <c r="F26" s="22">
        <v>32</v>
      </c>
      <c r="G26" s="22">
        <v>32</v>
      </c>
      <c r="H26" s="22">
        <v>0</v>
      </c>
      <c r="I26" s="22">
        <f t="shared" si="0"/>
        <v>112</v>
      </c>
      <c r="J26" s="45">
        <f t="shared" si="1"/>
        <v>28.000000000000004</v>
      </c>
      <c r="K26" s="45">
        <f t="shared" si="2"/>
        <v>140</v>
      </c>
      <c r="L26" s="22"/>
      <c r="M26" s="74">
        <v>0</v>
      </c>
      <c r="N26" s="46">
        <f t="shared" si="3"/>
        <v>0</v>
      </c>
    </row>
    <row r="27" spans="2:16" x14ac:dyDescent="0.25">
      <c r="B27" s="43" t="s">
        <v>58</v>
      </c>
      <c r="C27" s="22"/>
      <c r="D27" s="22">
        <v>8</v>
      </c>
      <c r="E27" s="22">
        <v>16</v>
      </c>
      <c r="F27" s="22">
        <v>16</v>
      </c>
      <c r="G27" s="22">
        <v>16</v>
      </c>
      <c r="H27" s="22">
        <v>0</v>
      </c>
      <c r="I27" s="22">
        <f t="shared" si="0"/>
        <v>56</v>
      </c>
      <c r="J27" s="45">
        <f t="shared" si="1"/>
        <v>14.000000000000002</v>
      </c>
      <c r="K27" s="45">
        <f t="shared" si="2"/>
        <v>70</v>
      </c>
      <c r="L27" s="22"/>
      <c r="M27" s="74">
        <v>0</v>
      </c>
      <c r="N27" s="46">
        <f t="shared" si="3"/>
        <v>0</v>
      </c>
    </row>
    <row r="28" spans="2:16" x14ac:dyDescent="0.25">
      <c r="B28" s="43" t="s">
        <v>59</v>
      </c>
      <c r="C28" s="22"/>
      <c r="D28" s="22">
        <v>4</v>
      </c>
      <c r="E28" s="22">
        <v>8</v>
      </c>
      <c r="F28" s="22">
        <v>8</v>
      </c>
      <c r="G28" s="22">
        <v>4</v>
      </c>
      <c r="H28" s="22">
        <v>1</v>
      </c>
      <c r="I28" s="22">
        <f t="shared" si="0"/>
        <v>25</v>
      </c>
      <c r="J28" s="45">
        <f t="shared" si="1"/>
        <v>6.25</v>
      </c>
      <c r="K28" s="45">
        <f t="shared" si="2"/>
        <v>31.25</v>
      </c>
      <c r="L28" s="22"/>
      <c r="M28" s="74">
        <v>0</v>
      </c>
      <c r="N28" s="46">
        <f t="shared" si="3"/>
        <v>0</v>
      </c>
    </row>
    <row r="29" spans="2:16" x14ac:dyDescent="0.25">
      <c r="B29" s="43" t="s">
        <v>60</v>
      </c>
      <c r="C29" s="22"/>
      <c r="D29" s="22">
        <v>8</v>
      </c>
      <c r="E29" s="22">
        <v>16</v>
      </c>
      <c r="F29" s="22">
        <v>16</v>
      </c>
      <c r="G29" s="22">
        <v>16</v>
      </c>
      <c r="H29" s="22">
        <v>0</v>
      </c>
      <c r="I29" s="22">
        <f t="shared" si="0"/>
        <v>56</v>
      </c>
      <c r="J29" s="45">
        <f t="shared" si="1"/>
        <v>14.000000000000002</v>
      </c>
      <c r="K29" s="45">
        <f t="shared" si="2"/>
        <v>70</v>
      </c>
      <c r="L29" s="22"/>
      <c r="M29" s="74">
        <v>0</v>
      </c>
      <c r="N29" s="46">
        <f t="shared" si="3"/>
        <v>0</v>
      </c>
    </row>
    <row r="30" spans="2:16" x14ac:dyDescent="0.25">
      <c r="B30" s="43" t="s">
        <v>61</v>
      </c>
      <c r="C30" s="22"/>
      <c r="D30" s="22">
        <v>8</v>
      </c>
      <c r="E30" s="22">
        <v>16</v>
      </c>
      <c r="F30" s="22">
        <v>16</v>
      </c>
      <c r="G30" s="22">
        <v>16</v>
      </c>
      <c r="H30" s="22">
        <v>0</v>
      </c>
      <c r="I30" s="22">
        <f t="shared" si="0"/>
        <v>56</v>
      </c>
      <c r="J30" s="45">
        <f t="shared" si="1"/>
        <v>14.000000000000002</v>
      </c>
      <c r="K30" s="45">
        <f t="shared" si="2"/>
        <v>70</v>
      </c>
      <c r="L30" s="22"/>
      <c r="M30" s="74">
        <v>0</v>
      </c>
      <c r="N30" s="46">
        <f t="shared" si="3"/>
        <v>0</v>
      </c>
    </row>
    <row r="31" spans="2:16" x14ac:dyDescent="0.25">
      <c r="B31" s="43" t="s">
        <v>62</v>
      </c>
      <c r="C31" s="22"/>
      <c r="D31" s="22">
        <v>8</v>
      </c>
      <c r="E31" s="22">
        <v>16</v>
      </c>
      <c r="F31" s="22">
        <v>16</v>
      </c>
      <c r="G31" s="22">
        <v>16</v>
      </c>
      <c r="H31" s="22">
        <v>0</v>
      </c>
      <c r="I31" s="22">
        <f t="shared" si="0"/>
        <v>56</v>
      </c>
      <c r="J31" s="45">
        <f t="shared" si="1"/>
        <v>14.000000000000002</v>
      </c>
      <c r="K31" s="45">
        <f t="shared" si="2"/>
        <v>70</v>
      </c>
      <c r="L31" s="22"/>
      <c r="M31" s="74">
        <v>0</v>
      </c>
      <c r="N31" s="46">
        <f t="shared" si="3"/>
        <v>0</v>
      </c>
    </row>
    <row r="32" spans="2:16" x14ac:dyDescent="0.25">
      <c r="B32" s="43" t="s">
        <v>63</v>
      </c>
      <c r="C32" s="22"/>
      <c r="D32" s="22">
        <v>8</v>
      </c>
      <c r="E32" s="22">
        <v>16</v>
      </c>
      <c r="F32" s="22">
        <v>16</v>
      </c>
      <c r="G32" s="22">
        <v>16</v>
      </c>
      <c r="H32" s="22">
        <v>0</v>
      </c>
      <c r="I32" s="22">
        <f t="shared" si="0"/>
        <v>56</v>
      </c>
      <c r="J32" s="45">
        <f t="shared" si="1"/>
        <v>14.000000000000002</v>
      </c>
      <c r="K32" s="45">
        <f t="shared" si="2"/>
        <v>70</v>
      </c>
      <c r="L32" s="22"/>
      <c r="M32" s="74">
        <v>0</v>
      </c>
      <c r="N32" s="46">
        <f t="shared" si="3"/>
        <v>0</v>
      </c>
    </row>
    <row r="33" spans="2:14" x14ac:dyDescent="0.25">
      <c r="B33" s="43" t="s">
        <v>64</v>
      </c>
      <c r="C33" s="22"/>
      <c r="D33" s="22">
        <v>123</v>
      </c>
      <c r="E33" s="22">
        <v>0</v>
      </c>
      <c r="F33" s="22">
        <v>0</v>
      </c>
      <c r="G33" s="22">
        <v>0</v>
      </c>
      <c r="H33" s="22">
        <v>1</v>
      </c>
      <c r="I33" s="22">
        <f t="shared" si="0"/>
        <v>124</v>
      </c>
      <c r="J33" s="45">
        <f t="shared" si="1"/>
        <v>31</v>
      </c>
      <c r="K33" s="45">
        <f t="shared" si="2"/>
        <v>155</v>
      </c>
      <c r="L33" s="50" t="s">
        <v>17</v>
      </c>
      <c r="M33" s="74">
        <v>0</v>
      </c>
      <c r="N33" s="46">
        <f t="shared" si="3"/>
        <v>0</v>
      </c>
    </row>
    <row r="34" spans="2:14" x14ac:dyDescent="0.25">
      <c r="B34" s="43" t="s">
        <v>65</v>
      </c>
      <c r="C34" s="22"/>
      <c r="D34" s="22">
        <v>45</v>
      </c>
      <c r="E34" s="22">
        <v>163</v>
      </c>
      <c r="F34" s="22">
        <v>155</v>
      </c>
      <c r="G34" s="22">
        <v>79</v>
      </c>
      <c r="H34" s="22">
        <v>40</v>
      </c>
      <c r="I34" s="22">
        <f t="shared" si="0"/>
        <v>482</v>
      </c>
      <c r="J34" s="45">
        <f t="shared" si="1"/>
        <v>120.5</v>
      </c>
      <c r="K34" s="45">
        <f t="shared" si="2"/>
        <v>602.5</v>
      </c>
      <c r="L34" s="22"/>
      <c r="M34" s="74">
        <v>0</v>
      </c>
      <c r="N34" s="46">
        <f t="shared" si="3"/>
        <v>0</v>
      </c>
    </row>
    <row r="35" spans="2:14" x14ac:dyDescent="0.25">
      <c r="B35" s="43" t="s">
        <v>66</v>
      </c>
      <c r="C35" s="22"/>
      <c r="D35" s="22">
        <v>4</v>
      </c>
      <c r="E35" s="22">
        <v>8</v>
      </c>
      <c r="F35" s="22">
        <v>8</v>
      </c>
      <c r="G35" s="22">
        <v>4</v>
      </c>
      <c r="H35" s="22">
        <v>1</v>
      </c>
      <c r="I35" s="22">
        <f t="shared" si="0"/>
        <v>25</v>
      </c>
      <c r="J35" s="45">
        <f t="shared" si="1"/>
        <v>6.25</v>
      </c>
      <c r="K35" s="45">
        <f t="shared" si="2"/>
        <v>31.25</v>
      </c>
      <c r="L35" s="22"/>
      <c r="M35" s="74">
        <v>0</v>
      </c>
      <c r="N35" s="46">
        <f t="shared" si="3"/>
        <v>0</v>
      </c>
    </row>
    <row r="36" spans="2:14" x14ac:dyDescent="0.25">
      <c r="B36" s="43" t="s">
        <v>67</v>
      </c>
      <c r="C36" s="22"/>
      <c r="D36" s="22">
        <v>8</v>
      </c>
      <c r="E36" s="22">
        <v>16</v>
      </c>
      <c r="F36" s="22">
        <v>16</v>
      </c>
      <c r="G36" s="22">
        <v>8</v>
      </c>
      <c r="H36" s="22">
        <v>0</v>
      </c>
      <c r="I36" s="22">
        <f t="shared" si="0"/>
        <v>48</v>
      </c>
      <c r="J36" s="45">
        <f t="shared" si="1"/>
        <v>12</v>
      </c>
      <c r="K36" s="45">
        <f t="shared" si="2"/>
        <v>60</v>
      </c>
      <c r="L36" s="22"/>
      <c r="M36" s="74">
        <v>0</v>
      </c>
      <c r="N36" s="46">
        <f t="shared" si="3"/>
        <v>0</v>
      </c>
    </row>
    <row r="37" spans="2:14" x14ac:dyDescent="0.25">
      <c r="B37" s="43" t="s">
        <v>68</v>
      </c>
      <c r="C37" s="22"/>
      <c r="D37" s="22">
        <v>45</v>
      </c>
      <c r="E37" s="22">
        <v>163</v>
      </c>
      <c r="F37" s="22">
        <v>155</v>
      </c>
      <c r="G37" s="22">
        <v>79</v>
      </c>
      <c r="H37" s="22">
        <v>40</v>
      </c>
      <c r="I37" s="22">
        <f t="shared" si="0"/>
        <v>482</v>
      </c>
      <c r="J37" s="45">
        <f t="shared" si="1"/>
        <v>120.5</v>
      </c>
      <c r="K37" s="45">
        <f t="shared" si="2"/>
        <v>602.5</v>
      </c>
      <c r="L37" s="22"/>
      <c r="M37" s="74">
        <v>0</v>
      </c>
      <c r="N37" s="46">
        <f t="shared" si="3"/>
        <v>0</v>
      </c>
    </row>
    <row r="38" spans="2:14" x14ac:dyDescent="0.25">
      <c r="B38" s="43" t="s">
        <v>69</v>
      </c>
      <c r="C38" s="22"/>
      <c r="D38" s="22">
        <v>8</v>
      </c>
      <c r="E38" s="22">
        <v>16</v>
      </c>
      <c r="F38" s="22">
        <v>16</v>
      </c>
      <c r="G38" s="22">
        <v>8</v>
      </c>
      <c r="H38" s="22">
        <v>2</v>
      </c>
      <c r="I38" s="22">
        <f t="shared" si="0"/>
        <v>50</v>
      </c>
      <c r="J38" s="45">
        <f t="shared" si="1"/>
        <v>12.5</v>
      </c>
      <c r="K38" s="45">
        <f t="shared" si="2"/>
        <v>62.5</v>
      </c>
      <c r="L38" s="22"/>
      <c r="M38" s="74">
        <v>0</v>
      </c>
      <c r="N38" s="46">
        <f t="shared" si="3"/>
        <v>0</v>
      </c>
    </row>
    <row r="39" spans="2:14" ht="30" x14ac:dyDescent="0.25">
      <c r="B39" s="43" t="s">
        <v>197</v>
      </c>
      <c r="C39" s="22"/>
      <c r="D39" s="22">
        <v>8</v>
      </c>
      <c r="E39" s="22">
        <v>16</v>
      </c>
      <c r="F39" s="22">
        <v>16</v>
      </c>
      <c r="G39" s="22">
        <v>8</v>
      </c>
      <c r="H39" s="22">
        <v>4</v>
      </c>
      <c r="I39" s="22">
        <f t="shared" si="0"/>
        <v>52</v>
      </c>
      <c r="J39" s="22">
        <f t="shared" si="1"/>
        <v>13</v>
      </c>
      <c r="K39" s="22">
        <f t="shared" si="2"/>
        <v>65</v>
      </c>
      <c r="L39" s="22"/>
      <c r="M39" s="74">
        <v>0</v>
      </c>
      <c r="N39" s="46">
        <f t="shared" si="3"/>
        <v>0</v>
      </c>
    </row>
    <row r="40" spans="2:14" ht="60" x14ac:dyDescent="0.25">
      <c r="B40" s="43" t="s">
        <v>214</v>
      </c>
      <c r="C40" s="22"/>
      <c r="D40" s="22">
        <v>10</v>
      </c>
      <c r="E40" s="22">
        <v>0</v>
      </c>
      <c r="F40" s="22">
        <v>0</v>
      </c>
      <c r="G40" s="22">
        <v>0</v>
      </c>
      <c r="H40" s="22">
        <v>0</v>
      </c>
      <c r="I40" s="45">
        <f t="shared" ref="I40:I49" si="4">SUM(D40:H40)</f>
        <v>10</v>
      </c>
      <c r="J40" s="45">
        <f t="shared" ref="J40:J49" si="5">I40/100*25</f>
        <v>2.5</v>
      </c>
      <c r="K40" s="45">
        <f t="shared" ref="K40:K49" si="6">SUM(I40:J40)</f>
        <v>12.5</v>
      </c>
      <c r="L40" s="51" t="s">
        <v>215</v>
      </c>
      <c r="M40" s="74">
        <v>0</v>
      </c>
      <c r="N40" s="46">
        <f t="shared" si="3"/>
        <v>0</v>
      </c>
    </row>
    <row r="41" spans="2:14" x14ac:dyDescent="0.25">
      <c r="B41" s="43" t="s">
        <v>201</v>
      </c>
      <c r="C41" s="22"/>
      <c r="D41" s="22">
        <v>18</v>
      </c>
      <c r="E41" s="22">
        <v>68</v>
      </c>
      <c r="F41" s="22">
        <v>64</v>
      </c>
      <c r="G41" s="22">
        <v>34</v>
      </c>
      <c r="H41" s="22">
        <v>0</v>
      </c>
      <c r="I41" s="45">
        <f t="shared" si="4"/>
        <v>184</v>
      </c>
      <c r="J41" s="45">
        <f>I41/100*25</f>
        <v>46</v>
      </c>
      <c r="K41" s="45">
        <f t="shared" si="6"/>
        <v>230</v>
      </c>
      <c r="L41" s="22" t="s">
        <v>202</v>
      </c>
      <c r="M41" s="74">
        <v>0</v>
      </c>
      <c r="N41" s="46">
        <f t="shared" si="3"/>
        <v>0</v>
      </c>
    </row>
    <row r="42" spans="2:14" x14ac:dyDescent="0.25">
      <c r="B42" s="43" t="s">
        <v>198</v>
      </c>
      <c r="C42" s="22"/>
      <c r="D42" s="22">
        <v>110</v>
      </c>
      <c r="E42" s="22">
        <v>0</v>
      </c>
      <c r="F42" s="22">
        <v>0</v>
      </c>
      <c r="G42" s="22">
        <v>0</v>
      </c>
      <c r="H42" s="22">
        <v>0</v>
      </c>
      <c r="I42" s="22">
        <f t="shared" si="4"/>
        <v>110</v>
      </c>
      <c r="J42" s="45">
        <f t="shared" si="5"/>
        <v>27.500000000000004</v>
      </c>
      <c r="K42" s="45">
        <f t="shared" si="6"/>
        <v>137.5</v>
      </c>
      <c r="L42" s="52" t="s">
        <v>203</v>
      </c>
      <c r="M42" s="74">
        <v>0</v>
      </c>
      <c r="N42" s="46">
        <f t="shared" si="3"/>
        <v>0</v>
      </c>
    </row>
    <row r="43" spans="2:14" x14ac:dyDescent="0.25">
      <c r="B43" s="43" t="s">
        <v>205</v>
      </c>
      <c r="C43" s="22"/>
      <c r="D43" s="22">
        <v>8</v>
      </c>
      <c r="E43" s="22">
        <v>16</v>
      </c>
      <c r="F43" s="22">
        <v>16</v>
      </c>
      <c r="G43" s="22">
        <v>8</v>
      </c>
      <c r="H43" s="22">
        <v>2</v>
      </c>
      <c r="I43" s="45">
        <f t="shared" si="4"/>
        <v>50</v>
      </c>
      <c r="J43" s="45">
        <f t="shared" si="5"/>
        <v>12.5</v>
      </c>
      <c r="K43" s="45">
        <f t="shared" si="6"/>
        <v>62.5</v>
      </c>
      <c r="L43" s="22" t="s">
        <v>17</v>
      </c>
      <c r="M43" s="74">
        <v>0</v>
      </c>
      <c r="N43" s="46">
        <f t="shared" si="3"/>
        <v>0</v>
      </c>
    </row>
    <row r="44" spans="2:14" x14ac:dyDescent="0.25">
      <c r="B44" s="43" t="s">
        <v>206</v>
      </c>
      <c r="C44" s="22"/>
      <c r="D44" s="22">
        <v>4</v>
      </c>
      <c r="E44" s="22">
        <v>8</v>
      </c>
      <c r="F44" s="22">
        <v>8</v>
      </c>
      <c r="G44" s="22">
        <v>4</v>
      </c>
      <c r="H44" s="22">
        <v>1</v>
      </c>
      <c r="I44" s="45">
        <f t="shared" si="4"/>
        <v>25</v>
      </c>
      <c r="J44" s="45">
        <f t="shared" si="5"/>
        <v>6.25</v>
      </c>
      <c r="K44" s="45">
        <f t="shared" si="6"/>
        <v>31.25</v>
      </c>
      <c r="L44" s="22"/>
      <c r="M44" s="74">
        <v>0</v>
      </c>
      <c r="N44" s="46">
        <f t="shared" si="3"/>
        <v>0</v>
      </c>
    </row>
    <row r="45" spans="2:14" x14ac:dyDescent="0.25">
      <c r="B45" s="43" t="s">
        <v>204</v>
      </c>
      <c r="C45" s="22"/>
      <c r="D45" s="22">
        <v>8</v>
      </c>
      <c r="E45" s="22">
        <v>16</v>
      </c>
      <c r="F45" s="22">
        <v>16</v>
      </c>
      <c r="G45" s="22">
        <v>8</v>
      </c>
      <c r="H45" s="22">
        <v>2</v>
      </c>
      <c r="I45" s="45">
        <f t="shared" si="4"/>
        <v>50</v>
      </c>
      <c r="J45" s="45">
        <f t="shared" si="5"/>
        <v>12.5</v>
      </c>
      <c r="K45" s="45">
        <f t="shared" si="6"/>
        <v>62.5</v>
      </c>
      <c r="L45" s="22" t="s">
        <v>227</v>
      </c>
      <c r="M45" s="74">
        <v>0</v>
      </c>
      <c r="N45" s="46">
        <f t="shared" si="3"/>
        <v>0</v>
      </c>
    </row>
    <row r="46" spans="2:14" x14ac:dyDescent="0.25">
      <c r="B46" s="43" t="s">
        <v>196</v>
      </c>
      <c r="C46" s="22" t="s">
        <v>207</v>
      </c>
      <c r="D46" s="22">
        <v>1</v>
      </c>
      <c r="E46" s="22">
        <v>2</v>
      </c>
      <c r="F46" s="22">
        <v>2</v>
      </c>
      <c r="G46" s="22">
        <v>2</v>
      </c>
      <c r="H46" s="22">
        <v>1</v>
      </c>
      <c r="I46" s="45">
        <f t="shared" si="4"/>
        <v>8</v>
      </c>
      <c r="J46" s="45">
        <f t="shared" si="5"/>
        <v>2</v>
      </c>
      <c r="K46" s="45">
        <f t="shared" si="6"/>
        <v>10</v>
      </c>
      <c r="L46" s="22" t="s">
        <v>208</v>
      </c>
      <c r="M46" s="74">
        <v>0</v>
      </c>
      <c r="N46" s="46">
        <f t="shared" si="3"/>
        <v>0</v>
      </c>
    </row>
    <row r="47" spans="2:14" x14ac:dyDescent="0.25">
      <c r="B47" s="43" t="s">
        <v>209</v>
      </c>
      <c r="C47" s="22" t="s">
        <v>207</v>
      </c>
      <c r="D47" s="22">
        <v>2</v>
      </c>
      <c r="E47" s="22">
        <v>4</v>
      </c>
      <c r="F47" s="22">
        <v>4</v>
      </c>
      <c r="G47" s="22">
        <v>2</v>
      </c>
      <c r="H47" s="22">
        <v>2</v>
      </c>
      <c r="I47" s="45">
        <f t="shared" si="4"/>
        <v>14</v>
      </c>
      <c r="J47" s="45">
        <f t="shared" si="5"/>
        <v>3.5000000000000004</v>
      </c>
      <c r="K47" s="45">
        <f t="shared" si="6"/>
        <v>17.5</v>
      </c>
      <c r="L47" s="22" t="s">
        <v>210</v>
      </c>
      <c r="M47" s="74">
        <v>0</v>
      </c>
      <c r="N47" s="46">
        <f t="shared" si="3"/>
        <v>0</v>
      </c>
    </row>
    <row r="48" spans="2:14" ht="45" x14ac:dyDescent="0.25">
      <c r="B48" s="43" t="s">
        <v>223</v>
      </c>
      <c r="C48" s="22"/>
      <c r="D48" s="22">
        <v>2</v>
      </c>
      <c r="E48" s="22">
        <v>4</v>
      </c>
      <c r="F48" s="22">
        <v>4</v>
      </c>
      <c r="G48" s="22">
        <v>2</v>
      </c>
      <c r="H48" s="22">
        <v>1</v>
      </c>
      <c r="I48" s="45">
        <f t="shared" si="4"/>
        <v>13</v>
      </c>
      <c r="J48" s="45">
        <f t="shared" si="5"/>
        <v>3.25</v>
      </c>
      <c r="K48" s="45">
        <f t="shared" si="6"/>
        <v>16.25</v>
      </c>
      <c r="L48" s="24" t="s">
        <v>224</v>
      </c>
      <c r="M48" s="74">
        <v>0</v>
      </c>
      <c r="N48" s="46">
        <f t="shared" si="3"/>
        <v>0</v>
      </c>
    </row>
    <row r="49" spans="2:14" ht="45" x14ac:dyDescent="0.25">
      <c r="B49" s="43" t="s">
        <v>225</v>
      </c>
      <c r="C49" s="22"/>
      <c r="D49" s="22">
        <v>2</v>
      </c>
      <c r="E49" s="22">
        <v>4</v>
      </c>
      <c r="F49" s="22">
        <v>4</v>
      </c>
      <c r="G49" s="22">
        <v>2</v>
      </c>
      <c r="H49" s="22">
        <v>1</v>
      </c>
      <c r="I49" s="45">
        <f t="shared" si="4"/>
        <v>13</v>
      </c>
      <c r="J49" s="45">
        <f t="shared" si="5"/>
        <v>3.25</v>
      </c>
      <c r="K49" s="45">
        <f t="shared" si="6"/>
        <v>16.25</v>
      </c>
      <c r="L49" s="24" t="s">
        <v>226</v>
      </c>
      <c r="M49" s="74">
        <v>0</v>
      </c>
      <c r="N49" s="46">
        <f t="shared" si="3"/>
        <v>0</v>
      </c>
    </row>
    <row r="50" spans="2:14" x14ac:dyDescent="0.25">
      <c r="B50" s="41" t="s">
        <v>244</v>
      </c>
      <c r="C50" s="20"/>
      <c r="D50" s="20"/>
      <c r="E50" s="20"/>
      <c r="F50" s="20"/>
      <c r="G50" s="20"/>
      <c r="H50" s="20"/>
      <c r="I50" s="37"/>
      <c r="J50" s="37"/>
      <c r="K50" s="37"/>
      <c r="L50" s="42"/>
      <c r="M50" s="38"/>
      <c r="N50" s="38">
        <f>SUM(N5:N49)</f>
        <v>0</v>
      </c>
    </row>
  </sheetData>
  <mergeCells count="1">
    <mergeCell ref="B4:L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L18"/>
  <sheetViews>
    <sheetView zoomScale="80" zoomScaleNormal="80" zoomScaleSheetLayoutView="80" workbookViewId="0">
      <selection activeCell="K5" sqref="K5:K12"/>
    </sheetView>
  </sheetViews>
  <sheetFormatPr defaultRowHeight="15" x14ac:dyDescent="0.25"/>
  <cols>
    <col min="2" max="2" width="28.140625" customWidth="1"/>
    <col min="3" max="3" width="18.140625" customWidth="1"/>
    <col min="4" max="4" width="19.7109375" bestFit="1" customWidth="1"/>
    <col min="5" max="5" width="8" bestFit="1" customWidth="1"/>
    <col min="6" max="8" width="8.42578125" bestFit="1" customWidth="1"/>
    <col min="9" max="9" width="10" bestFit="1" customWidth="1"/>
    <col min="10" max="10" width="35.5703125" customWidth="1"/>
    <col min="11" max="11" width="12.42578125" bestFit="1" customWidth="1"/>
    <col min="12" max="12" width="11.28515625" bestFit="1" customWidth="1"/>
  </cols>
  <sheetData>
    <row r="3" spans="2:12" x14ac:dyDescent="0.25">
      <c r="B3" s="6"/>
      <c r="C3" s="6"/>
      <c r="D3" s="6" t="s">
        <v>93</v>
      </c>
      <c r="E3" s="6" t="s">
        <v>94</v>
      </c>
      <c r="F3" s="6" t="s">
        <v>75</v>
      </c>
      <c r="G3" s="6" t="s">
        <v>76</v>
      </c>
      <c r="H3" s="6" t="s">
        <v>95</v>
      </c>
      <c r="I3" s="6" t="s">
        <v>234</v>
      </c>
      <c r="J3" s="6"/>
      <c r="K3" s="6" t="s">
        <v>233</v>
      </c>
      <c r="L3" s="6" t="s">
        <v>80</v>
      </c>
    </row>
    <row r="4" spans="2:12" x14ac:dyDescent="0.25">
      <c r="B4" s="108"/>
      <c r="C4" s="109"/>
      <c r="D4" s="109"/>
      <c r="E4" s="109"/>
      <c r="F4" s="109"/>
      <c r="G4" s="109"/>
      <c r="H4" s="109"/>
      <c r="I4" s="109"/>
      <c r="J4" s="109"/>
      <c r="K4" s="109"/>
      <c r="L4" s="110"/>
    </row>
    <row r="5" spans="2:12" ht="75" x14ac:dyDescent="0.25">
      <c r="B5" s="29" t="s">
        <v>86</v>
      </c>
      <c r="C5" s="29" t="s">
        <v>87</v>
      </c>
      <c r="D5" s="29">
        <v>16</v>
      </c>
      <c r="E5" s="29">
        <v>10</v>
      </c>
      <c r="F5" s="29">
        <v>8</v>
      </c>
      <c r="G5" s="29">
        <v>8</v>
      </c>
      <c r="H5" s="29" t="s">
        <v>99</v>
      </c>
      <c r="I5" s="53">
        <f>SUM(D5:H5)</f>
        <v>42</v>
      </c>
      <c r="J5" s="54" t="s">
        <v>88</v>
      </c>
      <c r="K5" s="74">
        <v>0</v>
      </c>
      <c r="L5" s="46">
        <f>K5*I5</f>
        <v>0</v>
      </c>
    </row>
    <row r="6" spans="2:12" ht="105" x14ac:dyDescent="0.25">
      <c r="B6" s="29"/>
      <c r="C6" s="29" t="s">
        <v>89</v>
      </c>
      <c r="D6" s="29">
        <v>16</v>
      </c>
      <c r="E6" s="29">
        <v>10</v>
      </c>
      <c r="F6" s="29">
        <v>8</v>
      </c>
      <c r="G6" s="29">
        <v>8</v>
      </c>
      <c r="H6" s="29" t="s">
        <v>99</v>
      </c>
      <c r="I6" s="53">
        <f t="shared" ref="I6:I12" si="0">SUM(D6:H6)</f>
        <v>42</v>
      </c>
      <c r="J6" s="54" t="s">
        <v>90</v>
      </c>
      <c r="K6" s="74">
        <v>0</v>
      </c>
      <c r="L6" s="46">
        <f t="shared" ref="L6:L12" si="1">K6*I6</f>
        <v>0</v>
      </c>
    </row>
    <row r="7" spans="2:12" ht="30" x14ac:dyDescent="0.25">
      <c r="B7" s="29"/>
      <c r="C7" s="29" t="s">
        <v>96</v>
      </c>
      <c r="D7" s="29">
        <v>16</v>
      </c>
      <c r="E7" s="29">
        <v>10</v>
      </c>
      <c r="F7" s="29">
        <v>8</v>
      </c>
      <c r="G7" s="29">
        <v>8</v>
      </c>
      <c r="H7" s="29" t="s">
        <v>99</v>
      </c>
      <c r="I7" s="53">
        <f t="shared" si="0"/>
        <v>42</v>
      </c>
      <c r="J7" s="54" t="s">
        <v>97</v>
      </c>
      <c r="K7" s="74">
        <v>0</v>
      </c>
      <c r="L7" s="46">
        <f t="shared" si="1"/>
        <v>0</v>
      </c>
    </row>
    <row r="8" spans="2:12" x14ac:dyDescent="0.25">
      <c r="B8" s="29"/>
      <c r="C8" s="29" t="s">
        <v>91</v>
      </c>
      <c r="D8" s="29">
        <v>10</v>
      </c>
      <c r="E8" s="29" t="s">
        <v>99</v>
      </c>
      <c r="F8" s="29" t="s">
        <v>99</v>
      </c>
      <c r="G8" s="29" t="s">
        <v>99</v>
      </c>
      <c r="H8" s="29" t="s">
        <v>99</v>
      </c>
      <c r="I8" s="53">
        <f t="shared" si="0"/>
        <v>10</v>
      </c>
      <c r="J8" s="29" t="s">
        <v>92</v>
      </c>
      <c r="K8" s="74">
        <v>0</v>
      </c>
      <c r="L8" s="46">
        <f t="shared" si="1"/>
        <v>0</v>
      </c>
    </row>
    <row r="9" spans="2:12" x14ac:dyDescent="0.25">
      <c r="B9" s="29"/>
      <c r="C9" s="29" t="s">
        <v>98</v>
      </c>
      <c r="D9" s="29">
        <v>10</v>
      </c>
      <c r="E9" s="29" t="s">
        <v>99</v>
      </c>
      <c r="F9" s="29" t="s">
        <v>99</v>
      </c>
      <c r="G9" s="29" t="s">
        <v>99</v>
      </c>
      <c r="H9" s="29" t="s">
        <v>99</v>
      </c>
      <c r="I9" s="53">
        <f t="shared" si="0"/>
        <v>10</v>
      </c>
      <c r="J9" s="29" t="s">
        <v>213</v>
      </c>
      <c r="K9" s="74">
        <v>0</v>
      </c>
      <c r="L9" s="46">
        <f t="shared" si="1"/>
        <v>0</v>
      </c>
    </row>
    <row r="10" spans="2:12" ht="75" x14ac:dyDescent="0.25">
      <c r="B10" s="29" t="s">
        <v>100</v>
      </c>
      <c r="C10" s="29" t="s">
        <v>101</v>
      </c>
      <c r="D10" s="29">
        <v>1</v>
      </c>
      <c r="E10" s="29">
        <v>2</v>
      </c>
      <c r="F10" s="29">
        <v>2</v>
      </c>
      <c r="G10" s="29">
        <v>1</v>
      </c>
      <c r="H10" s="29" t="s">
        <v>99</v>
      </c>
      <c r="I10" s="53">
        <f t="shared" si="0"/>
        <v>6</v>
      </c>
      <c r="J10" s="54" t="s">
        <v>102</v>
      </c>
      <c r="K10" s="74">
        <v>0</v>
      </c>
      <c r="L10" s="46">
        <f t="shared" si="1"/>
        <v>0</v>
      </c>
    </row>
    <row r="11" spans="2:12" x14ac:dyDescent="0.25">
      <c r="B11" s="29" t="s">
        <v>200</v>
      </c>
      <c r="C11" s="29" t="s">
        <v>199</v>
      </c>
      <c r="D11" s="29">
        <v>2</v>
      </c>
      <c r="E11" s="29">
        <v>4</v>
      </c>
      <c r="F11" s="29">
        <v>4</v>
      </c>
      <c r="G11" s="29">
        <v>2</v>
      </c>
      <c r="H11" s="29">
        <v>1</v>
      </c>
      <c r="I11" s="53">
        <f t="shared" si="0"/>
        <v>13</v>
      </c>
      <c r="J11" s="54" t="s">
        <v>212</v>
      </c>
      <c r="K11" s="74">
        <v>0</v>
      </c>
      <c r="L11" s="46">
        <f t="shared" si="1"/>
        <v>0</v>
      </c>
    </row>
    <row r="12" spans="2:12" ht="45" x14ac:dyDescent="0.25">
      <c r="B12" s="29" t="s">
        <v>17</v>
      </c>
      <c r="C12" s="29" t="s">
        <v>186</v>
      </c>
      <c r="D12" s="29">
        <v>2</v>
      </c>
      <c r="E12" s="29">
        <v>4</v>
      </c>
      <c r="F12" s="29">
        <v>4</v>
      </c>
      <c r="G12" s="29">
        <v>2</v>
      </c>
      <c r="H12" s="29">
        <v>1</v>
      </c>
      <c r="I12" s="53">
        <f t="shared" si="0"/>
        <v>13</v>
      </c>
      <c r="J12" s="54" t="s">
        <v>211</v>
      </c>
      <c r="K12" s="74">
        <v>0</v>
      </c>
      <c r="L12" s="46">
        <f t="shared" si="1"/>
        <v>0</v>
      </c>
    </row>
    <row r="13" spans="2:12" x14ac:dyDescent="0.25">
      <c r="B13" s="20" t="s">
        <v>80</v>
      </c>
      <c r="C13" s="20"/>
      <c r="D13" s="20"/>
      <c r="E13" s="20"/>
      <c r="F13" s="20"/>
      <c r="G13" s="20"/>
      <c r="H13" s="20"/>
      <c r="I13" s="37"/>
      <c r="J13" s="20"/>
      <c r="K13" s="38"/>
      <c r="L13" s="38">
        <f>SUM(L5:L12)</f>
        <v>0</v>
      </c>
    </row>
    <row r="18" spans="5:7" x14ac:dyDescent="0.25">
      <c r="E18" t="s">
        <v>17</v>
      </c>
      <c r="F18" t="s">
        <v>17</v>
      </c>
      <c r="G18" t="s">
        <v>17</v>
      </c>
    </row>
  </sheetData>
  <mergeCells count="1">
    <mergeCell ref="B4:L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29"/>
  <sheetViews>
    <sheetView zoomScale="80" zoomScaleNormal="80" workbookViewId="0">
      <selection activeCell="M5" sqref="M5:M8"/>
    </sheetView>
  </sheetViews>
  <sheetFormatPr defaultRowHeight="15" x14ac:dyDescent="0.25"/>
  <cols>
    <col min="2" max="2" width="20.5703125" bestFit="1" customWidth="1"/>
    <col min="3" max="3" width="13.7109375" customWidth="1"/>
    <col min="4" max="4" width="19.7109375" bestFit="1" customWidth="1"/>
    <col min="5" max="7" width="8.42578125" bestFit="1" customWidth="1"/>
    <col min="8" max="8" width="24.7109375" customWidth="1"/>
    <col min="9" max="9" width="18" customWidth="1"/>
    <col min="12" max="12" width="24.7109375" customWidth="1"/>
    <col min="13" max="13" width="12.42578125" bestFit="1" customWidth="1"/>
    <col min="14" max="14" width="17.85546875" customWidth="1"/>
  </cols>
  <sheetData>
    <row r="1" spans="2:14" x14ac:dyDescent="0.25">
      <c r="B1" s="11" t="s">
        <v>106</v>
      </c>
      <c r="C1" s="11" t="s">
        <v>106</v>
      </c>
      <c r="D1" s="11"/>
      <c r="E1" s="11"/>
      <c r="F1" s="11"/>
      <c r="G1" s="11"/>
      <c r="H1" s="11"/>
      <c r="I1" s="11"/>
    </row>
    <row r="2" spans="2:14" x14ac:dyDescent="0.25">
      <c r="C2" s="11"/>
      <c r="D2" s="11"/>
      <c r="E2" s="11"/>
      <c r="F2" s="11"/>
      <c r="G2" s="11"/>
      <c r="H2" s="11"/>
      <c r="I2" s="11"/>
    </row>
    <row r="3" spans="2:14" ht="45" x14ac:dyDescent="0.25">
      <c r="B3" s="6" t="s">
        <v>70</v>
      </c>
      <c r="C3" s="6" t="s">
        <v>17</v>
      </c>
      <c r="D3" s="6" t="s">
        <v>73</v>
      </c>
      <c r="E3" s="6" t="s">
        <v>74</v>
      </c>
      <c r="F3" s="6" t="s">
        <v>75</v>
      </c>
      <c r="G3" s="6" t="s">
        <v>76</v>
      </c>
      <c r="H3" s="7" t="s">
        <v>81</v>
      </c>
      <c r="I3" s="6" t="s">
        <v>82</v>
      </c>
      <c r="J3" s="8" t="s">
        <v>83</v>
      </c>
      <c r="K3" s="6" t="s">
        <v>80</v>
      </c>
      <c r="L3" s="6" t="s">
        <v>84</v>
      </c>
      <c r="M3" s="6" t="s">
        <v>233</v>
      </c>
      <c r="N3" s="6" t="s">
        <v>80</v>
      </c>
    </row>
    <row r="4" spans="2:14" x14ac:dyDescent="0.25">
      <c r="B4" s="22"/>
      <c r="C4" s="22"/>
      <c r="D4" s="22"/>
      <c r="E4" s="22"/>
      <c r="F4" s="22"/>
      <c r="G4" s="22"/>
      <c r="H4" s="23"/>
      <c r="I4" s="22"/>
      <c r="J4" s="24"/>
      <c r="K4" s="22"/>
      <c r="L4" s="22"/>
      <c r="M4" s="22"/>
      <c r="N4" s="22"/>
    </row>
    <row r="5" spans="2:14" x14ac:dyDescent="0.25">
      <c r="B5" s="22" t="s">
        <v>130</v>
      </c>
      <c r="C5" s="22"/>
      <c r="D5" s="22">
        <v>47</v>
      </c>
      <c r="E5" s="22">
        <v>163</v>
      </c>
      <c r="F5" s="22">
        <v>158</v>
      </c>
      <c r="G5" s="22">
        <v>82</v>
      </c>
      <c r="H5" s="22"/>
      <c r="I5" s="45">
        <f>SUM(D5:H5)</f>
        <v>450</v>
      </c>
      <c r="J5" s="45">
        <f>I5/100*25</f>
        <v>112.5</v>
      </c>
      <c r="K5" s="45">
        <f>SUM(I5:J5)</f>
        <v>562.5</v>
      </c>
      <c r="L5" s="22" t="s">
        <v>210</v>
      </c>
      <c r="M5" s="74">
        <v>0</v>
      </c>
      <c r="N5" s="46">
        <f>K5*M5</f>
        <v>0</v>
      </c>
    </row>
    <row r="6" spans="2:14" ht="45" x14ac:dyDescent="0.25">
      <c r="B6" s="22" t="s">
        <v>216</v>
      </c>
      <c r="C6" s="22"/>
      <c r="D6" s="22">
        <v>47</v>
      </c>
      <c r="E6" s="22">
        <v>163</v>
      </c>
      <c r="F6" s="22">
        <v>158</v>
      </c>
      <c r="G6" s="22">
        <v>82</v>
      </c>
      <c r="H6" s="22"/>
      <c r="I6" s="45">
        <f>SUM(D6:H6)</f>
        <v>450</v>
      </c>
      <c r="J6" s="45">
        <f>I6/100*25</f>
        <v>112.5</v>
      </c>
      <c r="K6" s="45">
        <f>SUM(I6:J6)</f>
        <v>562.5</v>
      </c>
      <c r="L6" s="24" t="s">
        <v>217</v>
      </c>
      <c r="M6" s="74">
        <v>0</v>
      </c>
      <c r="N6" s="46">
        <f t="shared" ref="N6:N8" si="0">K6*M6</f>
        <v>0</v>
      </c>
    </row>
    <row r="7" spans="2:14" ht="45" x14ac:dyDescent="0.25">
      <c r="B7" s="22" t="s">
        <v>218</v>
      </c>
      <c r="C7" s="22"/>
      <c r="D7" s="22">
        <v>47</v>
      </c>
      <c r="E7" s="22">
        <v>163</v>
      </c>
      <c r="F7" s="22">
        <v>158</v>
      </c>
      <c r="G7" s="22">
        <v>82</v>
      </c>
      <c r="H7" s="22"/>
      <c r="I7" s="45">
        <f>SUM(D7:H7)</f>
        <v>450</v>
      </c>
      <c r="J7" s="45">
        <f>I7/100*25</f>
        <v>112.5</v>
      </c>
      <c r="K7" s="45">
        <f>SUM(I7:J7)</f>
        <v>562.5</v>
      </c>
      <c r="L7" s="24" t="s">
        <v>219</v>
      </c>
      <c r="M7" s="74">
        <v>0</v>
      </c>
      <c r="N7" s="46">
        <f t="shared" si="0"/>
        <v>0</v>
      </c>
    </row>
    <row r="8" spans="2:14" ht="45" x14ac:dyDescent="0.25">
      <c r="B8" s="22" t="s">
        <v>220</v>
      </c>
      <c r="C8" s="22"/>
      <c r="D8" s="22">
        <v>47</v>
      </c>
      <c r="E8" s="22">
        <v>163</v>
      </c>
      <c r="F8" s="22">
        <v>158</v>
      </c>
      <c r="G8" s="22">
        <v>82</v>
      </c>
      <c r="H8" s="22"/>
      <c r="I8" s="45">
        <f>SUM(D8:H8)</f>
        <v>450</v>
      </c>
      <c r="J8" s="45">
        <f>I8/100*25</f>
        <v>112.5</v>
      </c>
      <c r="K8" s="45">
        <f>SUM(I8:J8)</f>
        <v>562.5</v>
      </c>
      <c r="L8" s="24" t="s">
        <v>221</v>
      </c>
      <c r="M8" s="74">
        <v>0</v>
      </c>
      <c r="N8" s="46">
        <f t="shared" si="0"/>
        <v>0</v>
      </c>
    </row>
    <row r="9" spans="2:14" x14ac:dyDescent="0.25">
      <c r="B9" s="20" t="s">
        <v>80</v>
      </c>
      <c r="C9" s="20"/>
      <c r="D9" s="20"/>
      <c r="E9" s="34"/>
      <c r="F9" s="34"/>
      <c r="G9" s="34"/>
      <c r="H9" s="34"/>
      <c r="I9" s="39"/>
      <c r="J9" s="20"/>
      <c r="K9" s="20"/>
      <c r="L9" s="20"/>
      <c r="M9" s="38"/>
      <c r="N9" s="38">
        <f>SUM(N5:N8)</f>
        <v>0</v>
      </c>
    </row>
    <row r="10" spans="2:14" x14ac:dyDescent="0.25">
      <c r="E10" s="11"/>
      <c r="F10" s="11"/>
      <c r="G10" s="11"/>
      <c r="H10" s="11"/>
      <c r="I10" s="11"/>
    </row>
    <row r="11" spans="2:14" x14ac:dyDescent="0.25">
      <c r="E11" s="11"/>
      <c r="F11" s="11"/>
      <c r="G11" s="11"/>
      <c r="H11" s="11"/>
      <c r="I11" s="11"/>
    </row>
    <row r="12" spans="2:14" x14ac:dyDescent="0.25">
      <c r="E12" s="11"/>
      <c r="F12" s="11"/>
      <c r="G12" s="11"/>
      <c r="H12" s="11"/>
      <c r="I12" s="11"/>
    </row>
    <row r="13" spans="2:14" x14ac:dyDescent="0.25">
      <c r="E13" s="11"/>
      <c r="F13" s="11"/>
      <c r="G13" s="11"/>
      <c r="H13" s="11"/>
      <c r="I13" s="11"/>
    </row>
    <row r="19" spans="2:12" x14ac:dyDescent="0.25">
      <c r="B19" s="9"/>
      <c r="C19" s="9"/>
      <c r="D19" s="9"/>
      <c r="E19" s="9"/>
      <c r="F19" s="9"/>
      <c r="G19" s="9"/>
      <c r="H19" s="9"/>
      <c r="I19" s="9"/>
      <c r="J19" s="9"/>
      <c r="K19" s="10"/>
      <c r="L19" s="10"/>
    </row>
    <row r="20" spans="2:12" x14ac:dyDescent="0.25">
      <c r="B20" s="10"/>
      <c r="C20" s="10"/>
      <c r="D20" s="11"/>
      <c r="E20" s="9"/>
      <c r="F20" s="9"/>
      <c r="G20" s="9"/>
      <c r="H20" s="9"/>
      <c r="I20" s="9"/>
      <c r="J20" s="9"/>
      <c r="K20" s="10"/>
      <c r="L20" s="10"/>
    </row>
    <row r="21" spans="2:12" x14ac:dyDescent="0.25">
      <c r="B21" s="10"/>
      <c r="C21" s="10"/>
      <c r="D21" s="11"/>
    </row>
    <row r="22" spans="2:12" x14ac:dyDescent="0.25">
      <c r="B22" s="10"/>
      <c r="C22" s="10"/>
      <c r="D22" s="11"/>
    </row>
    <row r="23" spans="2:12" x14ac:dyDescent="0.25">
      <c r="B23" s="10"/>
      <c r="C23" s="10"/>
      <c r="D23" s="11"/>
    </row>
    <row r="24" spans="2:12" x14ac:dyDescent="0.25">
      <c r="B24" s="10"/>
      <c r="C24" s="10"/>
      <c r="D24" s="11"/>
    </row>
    <row r="25" spans="2:12" x14ac:dyDescent="0.25">
      <c r="B25" s="10"/>
      <c r="C25" s="10"/>
      <c r="D25" s="11"/>
    </row>
    <row r="26" spans="2:12" x14ac:dyDescent="0.25">
      <c r="B26" s="11"/>
      <c r="C26" s="11"/>
      <c r="D26" s="11"/>
    </row>
    <row r="27" spans="2:12" x14ac:dyDescent="0.25">
      <c r="B27" s="11"/>
      <c r="C27" s="11"/>
      <c r="D27" s="11"/>
    </row>
    <row r="28" spans="2:12" x14ac:dyDescent="0.25">
      <c r="B28" s="11"/>
      <c r="C28" s="11"/>
      <c r="D28" s="11"/>
    </row>
    <row r="29" spans="2:12" x14ac:dyDescent="0.25">
      <c r="B29" s="11"/>
      <c r="C29" s="11"/>
      <c r="D29" s="1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Z71"/>
  <sheetViews>
    <sheetView topLeftCell="A14" zoomScale="70" zoomScaleNormal="70" workbookViewId="0">
      <selection activeCell="G43" sqref="G43"/>
    </sheetView>
  </sheetViews>
  <sheetFormatPr defaultRowHeight="15" x14ac:dyDescent="0.25"/>
  <cols>
    <col min="2" max="2" width="11.7109375" bestFit="1" customWidth="1"/>
    <col min="3" max="3" width="19.42578125" bestFit="1" customWidth="1"/>
    <col min="4" max="4" width="19.28515625" bestFit="1" customWidth="1"/>
    <col min="7" max="7" width="10.28515625" customWidth="1"/>
    <col min="8" max="8" width="15.42578125" customWidth="1"/>
    <col min="9" max="9" width="10.85546875" bestFit="1" customWidth="1"/>
    <col min="10" max="10" width="17.28515625" bestFit="1" customWidth="1"/>
    <col min="11" max="11" width="9.7109375" bestFit="1" customWidth="1"/>
    <col min="12" max="12" width="16.140625" customWidth="1"/>
    <col min="15" max="15" width="10.7109375" bestFit="1" customWidth="1"/>
    <col min="16" max="16" width="13.5703125" bestFit="1" customWidth="1"/>
    <col min="17" max="17" width="24.28515625" bestFit="1" customWidth="1"/>
    <col min="18" max="18" width="11.140625" customWidth="1"/>
    <col min="19" max="19" width="12.28515625" bestFit="1" customWidth="1"/>
    <col min="21" max="21" width="10.42578125" customWidth="1"/>
    <col min="23" max="23" width="10.28515625" customWidth="1"/>
  </cols>
  <sheetData>
    <row r="2" spans="2:21" x14ac:dyDescent="0.25">
      <c r="B2" s="26"/>
      <c r="C2" s="26"/>
      <c r="D2" s="26"/>
      <c r="E2" s="26" t="s">
        <v>3</v>
      </c>
      <c r="F2" s="26"/>
      <c r="G2" s="26" t="s">
        <v>26</v>
      </c>
      <c r="H2" s="26" t="s">
        <v>27</v>
      </c>
      <c r="I2" s="26" t="s">
        <v>39</v>
      </c>
      <c r="J2" s="26" t="s">
        <v>38</v>
      </c>
      <c r="K2" s="26" t="s">
        <v>15</v>
      </c>
      <c r="L2" s="78" t="s">
        <v>15</v>
      </c>
      <c r="M2" s="26" t="s">
        <v>18</v>
      </c>
      <c r="N2" s="26" t="s">
        <v>19</v>
      </c>
      <c r="O2" s="26" t="s">
        <v>20</v>
      </c>
      <c r="P2" s="26" t="s">
        <v>21</v>
      </c>
      <c r="Q2" s="26" t="s">
        <v>22</v>
      </c>
      <c r="R2" s="27" t="s">
        <v>23</v>
      </c>
      <c r="S2" s="27" t="s">
        <v>24</v>
      </c>
      <c r="U2" s="76"/>
    </row>
    <row r="3" spans="2:21" ht="45" x14ac:dyDescent="0.25">
      <c r="B3" s="26" t="s">
        <v>0</v>
      </c>
      <c r="C3" s="26" t="s">
        <v>1</v>
      </c>
      <c r="D3" s="26" t="s">
        <v>2</v>
      </c>
      <c r="E3" s="26" t="s">
        <v>4</v>
      </c>
      <c r="F3" s="26" t="s">
        <v>37</v>
      </c>
      <c r="G3" s="26" t="s">
        <v>17</v>
      </c>
      <c r="H3" s="26" t="s">
        <v>17</v>
      </c>
      <c r="I3" s="26" t="s">
        <v>17</v>
      </c>
      <c r="J3" s="26" t="s">
        <v>17</v>
      </c>
      <c r="K3" s="26" t="s">
        <v>10</v>
      </c>
      <c r="L3" s="79" t="s">
        <v>275</v>
      </c>
      <c r="M3" s="26" t="s">
        <v>6</v>
      </c>
      <c r="N3" s="26" t="s">
        <v>7</v>
      </c>
      <c r="O3" s="26" t="s">
        <v>11</v>
      </c>
      <c r="P3" s="26" t="s">
        <v>13</v>
      </c>
      <c r="Q3" s="26" t="s">
        <v>14</v>
      </c>
      <c r="R3" s="27" t="s">
        <v>16</v>
      </c>
      <c r="S3" s="27" t="s">
        <v>25</v>
      </c>
    </row>
    <row r="4" spans="2:21" x14ac:dyDescent="0.25">
      <c r="B4" s="28" t="s">
        <v>12</v>
      </c>
      <c r="C4" s="28" t="s">
        <v>28</v>
      </c>
      <c r="D4" s="28" t="s">
        <v>17</v>
      </c>
      <c r="E4" s="28">
        <v>0</v>
      </c>
      <c r="F4" s="28">
        <v>0</v>
      </c>
      <c r="G4" s="28">
        <v>0</v>
      </c>
      <c r="H4" s="28">
        <v>0</v>
      </c>
      <c r="I4" s="28">
        <v>0</v>
      </c>
      <c r="J4" s="28">
        <v>7</v>
      </c>
      <c r="K4" s="28">
        <v>0</v>
      </c>
      <c r="L4" s="77">
        <v>0</v>
      </c>
      <c r="M4" s="28">
        <v>0</v>
      </c>
      <c r="N4" s="28">
        <v>0</v>
      </c>
      <c r="O4" s="28">
        <v>0</v>
      </c>
      <c r="P4" s="28">
        <v>0</v>
      </c>
      <c r="Q4" s="28">
        <v>0</v>
      </c>
      <c r="R4" s="29">
        <v>0</v>
      </c>
      <c r="S4" s="29">
        <v>0</v>
      </c>
    </row>
    <row r="5" spans="2:21" x14ac:dyDescent="0.25">
      <c r="B5" s="28" t="s">
        <v>12</v>
      </c>
      <c r="C5" s="28" t="s">
        <v>29</v>
      </c>
      <c r="D5" s="28" t="s">
        <v>238</v>
      </c>
      <c r="E5" s="28">
        <v>0</v>
      </c>
      <c r="F5" s="28">
        <v>0</v>
      </c>
      <c r="G5" s="28">
        <v>0</v>
      </c>
      <c r="H5" s="28">
        <v>0</v>
      </c>
      <c r="I5" s="28">
        <v>0</v>
      </c>
      <c r="J5" s="28">
        <v>7</v>
      </c>
      <c r="K5" s="28">
        <v>0</v>
      </c>
      <c r="L5" s="77">
        <v>0</v>
      </c>
      <c r="M5" s="28">
        <v>0</v>
      </c>
      <c r="N5" s="28">
        <v>0</v>
      </c>
      <c r="O5" s="28">
        <v>0</v>
      </c>
      <c r="P5" s="28">
        <v>0</v>
      </c>
      <c r="Q5" s="28">
        <v>8</v>
      </c>
      <c r="R5" s="29">
        <v>0</v>
      </c>
      <c r="S5" s="29">
        <v>0</v>
      </c>
    </row>
    <row r="6" spans="2:21" x14ac:dyDescent="0.25">
      <c r="B6" s="28" t="s">
        <v>12</v>
      </c>
      <c r="C6" s="28" t="s">
        <v>30</v>
      </c>
      <c r="D6" s="28" t="s">
        <v>239</v>
      </c>
      <c r="E6" s="28">
        <v>0</v>
      </c>
      <c r="F6" s="28">
        <v>0</v>
      </c>
      <c r="G6" s="28">
        <v>0</v>
      </c>
      <c r="H6" s="28">
        <v>0</v>
      </c>
      <c r="I6" s="28">
        <v>0</v>
      </c>
      <c r="J6" s="28">
        <v>0</v>
      </c>
      <c r="K6" s="77">
        <v>0</v>
      </c>
      <c r="L6" s="77">
        <v>6</v>
      </c>
      <c r="M6" s="28">
        <v>0</v>
      </c>
      <c r="N6" s="28">
        <v>0</v>
      </c>
      <c r="O6" s="28">
        <v>0</v>
      </c>
      <c r="P6" s="28">
        <v>0</v>
      </c>
      <c r="Q6" s="28">
        <v>0</v>
      </c>
      <c r="R6" s="29">
        <v>0</v>
      </c>
      <c r="S6" s="29">
        <v>0</v>
      </c>
    </row>
    <row r="7" spans="2:21" x14ac:dyDescent="0.25">
      <c r="B7" s="28" t="s">
        <v>12</v>
      </c>
      <c r="C7" s="28" t="s">
        <v>31</v>
      </c>
      <c r="D7" s="28" t="s">
        <v>237</v>
      </c>
      <c r="E7" s="28">
        <v>6</v>
      </c>
      <c r="F7" s="28">
        <v>0</v>
      </c>
      <c r="G7" s="28">
        <v>6</v>
      </c>
      <c r="H7" s="28">
        <v>6</v>
      </c>
      <c r="I7" s="28">
        <v>3</v>
      </c>
      <c r="J7" s="28">
        <v>0</v>
      </c>
      <c r="K7" s="28">
        <v>0</v>
      </c>
      <c r="L7" s="77">
        <v>0</v>
      </c>
      <c r="M7" s="28">
        <v>0</v>
      </c>
      <c r="N7" s="28">
        <v>0</v>
      </c>
      <c r="O7" s="28">
        <v>0</v>
      </c>
      <c r="P7" s="28">
        <v>0</v>
      </c>
      <c r="Q7" s="28">
        <v>0</v>
      </c>
      <c r="R7" s="29">
        <v>0</v>
      </c>
      <c r="S7" s="29">
        <v>0</v>
      </c>
    </row>
    <row r="8" spans="2:21" x14ac:dyDescent="0.25">
      <c r="B8" s="28" t="s">
        <v>12</v>
      </c>
      <c r="C8" s="28" t="s">
        <v>32</v>
      </c>
      <c r="D8" s="28" t="s">
        <v>237</v>
      </c>
      <c r="E8" s="28">
        <v>4</v>
      </c>
      <c r="F8" s="28">
        <v>0</v>
      </c>
      <c r="G8" s="28">
        <v>4</v>
      </c>
      <c r="H8" s="28">
        <v>4</v>
      </c>
      <c r="I8" s="28">
        <v>3</v>
      </c>
      <c r="J8" s="28">
        <v>0</v>
      </c>
      <c r="K8" s="28">
        <v>0</v>
      </c>
      <c r="L8" s="77">
        <v>0</v>
      </c>
      <c r="M8" s="28">
        <v>0</v>
      </c>
      <c r="N8" s="28">
        <v>0</v>
      </c>
      <c r="O8" s="28">
        <v>0</v>
      </c>
      <c r="P8" s="28">
        <v>0</v>
      </c>
      <c r="Q8" s="28">
        <v>0</v>
      </c>
      <c r="R8" s="29">
        <v>0</v>
      </c>
      <c r="S8" s="29">
        <v>1</v>
      </c>
    </row>
    <row r="9" spans="2:21" x14ac:dyDescent="0.25">
      <c r="B9" s="28" t="s">
        <v>12</v>
      </c>
      <c r="C9" s="28" t="s">
        <v>33</v>
      </c>
      <c r="D9" s="28" t="s">
        <v>239</v>
      </c>
      <c r="E9" s="28">
        <v>37</v>
      </c>
      <c r="F9" s="28">
        <v>0</v>
      </c>
      <c r="G9" s="28">
        <v>0</v>
      </c>
      <c r="H9" s="28">
        <v>0</v>
      </c>
      <c r="I9" s="28">
        <v>0</v>
      </c>
      <c r="J9" s="28">
        <v>0</v>
      </c>
      <c r="K9" s="28">
        <v>6</v>
      </c>
      <c r="L9" s="77">
        <v>0</v>
      </c>
      <c r="M9" s="28">
        <v>0</v>
      </c>
      <c r="N9" s="28">
        <v>2</v>
      </c>
      <c r="O9" s="28">
        <v>0</v>
      </c>
      <c r="P9" s="28">
        <v>2</v>
      </c>
      <c r="Q9" s="28">
        <v>20</v>
      </c>
      <c r="R9" s="29">
        <v>0</v>
      </c>
      <c r="S9" s="29">
        <v>0</v>
      </c>
    </row>
    <row r="10" spans="2:21" x14ac:dyDescent="0.25">
      <c r="B10" s="28" t="s">
        <v>12</v>
      </c>
      <c r="C10" s="28" t="s">
        <v>34</v>
      </c>
      <c r="D10" s="28" t="s">
        <v>239</v>
      </c>
      <c r="E10" s="28">
        <v>3</v>
      </c>
      <c r="F10" s="28">
        <v>0</v>
      </c>
      <c r="G10" s="28">
        <v>0</v>
      </c>
      <c r="H10" s="28">
        <v>0</v>
      </c>
      <c r="I10" s="28">
        <v>0</v>
      </c>
      <c r="J10" s="28">
        <v>0</v>
      </c>
      <c r="K10" s="28">
        <v>0</v>
      </c>
      <c r="L10" s="77">
        <v>0</v>
      </c>
      <c r="M10" s="28">
        <v>0</v>
      </c>
      <c r="N10" s="28">
        <v>0</v>
      </c>
      <c r="O10" s="28">
        <v>0</v>
      </c>
      <c r="P10" s="28">
        <v>0</v>
      </c>
      <c r="Q10" s="28">
        <v>0</v>
      </c>
      <c r="R10" s="29">
        <v>0</v>
      </c>
      <c r="S10" s="29">
        <v>0</v>
      </c>
    </row>
    <row r="11" spans="2:21" x14ac:dyDescent="0.25">
      <c r="B11" s="28" t="s">
        <v>12</v>
      </c>
      <c r="C11" s="28" t="s">
        <v>35</v>
      </c>
      <c r="D11" s="28" t="s">
        <v>239</v>
      </c>
      <c r="E11" s="28">
        <v>28</v>
      </c>
      <c r="F11" s="28">
        <v>0</v>
      </c>
      <c r="G11" s="28">
        <v>28</v>
      </c>
      <c r="H11" s="28">
        <v>28</v>
      </c>
      <c r="I11" s="28">
        <v>0</v>
      </c>
      <c r="J11" s="28">
        <v>0</v>
      </c>
      <c r="K11" s="28">
        <v>0</v>
      </c>
      <c r="L11" s="77">
        <v>0</v>
      </c>
      <c r="M11" s="28">
        <v>0</v>
      </c>
      <c r="N11" s="28">
        <v>0</v>
      </c>
      <c r="O11" s="28">
        <v>0</v>
      </c>
      <c r="P11" s="28">
        <v>0</v>
      </c>
      <c r="Q11" s="28">
        <v>0</v>
      </c>
      <c r="R11" s="29">
        <v>0</v>
      </c>
      <c r="S11" s="29">
        <v>0</v>
      </c>
    </row>
    <row r="12" spans="2:21" x14ac:dyDescent="0.25">
      <c r="B12" s="28" t="s">
        <v>12</v>
      </c>
      <c r="C12" s="28" t="s">
        <v>36</v>
      </c>
      <c r="D12" s="28" t="s">
        <v>237</v>
      </c>
      <c r="E12" s="28">
        <v>20</v>
      </c>
      <c r="F12" s="28">
        <v>0</v>
      </c>
      <c r="G12" s="28">
        <v>0</v>
      </c>
      <c r="H12" s="28">
        <v>0</v>
      </c>
      <c r="I12" s="28">
        <v>0</v>
      </c>
      <c r="J12" s="28">
        <v>0</v>
      </c>
      <c r="K12" s="28">
        <v>0</v>
      </c>
      <c r="L12" s="77">
        <v>0</v>
      </c>
      <c r="M12" s="28">
        <v>0</v>
      </c>
      <c r="N12" s="28">
        <v>0</v>
      </c>
      <c r="O12" s="28">
        <v>0</v>
      </c>
      <c r="P12" s="28">
        <v>0</v>
      </c>
      <c r="Q12" s="28">
        <v>0</v>
      </c>
      <c r="R12" s="29">
        <v>0</v>
      </c>
      <c r="S12" s="29">
        <v>0</v>
      </c>
    </row>
    <row r="13" spans="2:21" x14ac:dyDescent="0.25">
      <c r="B13" s="32"/>
      <c r="C13" s="32"/>
      <c r="D13" s="32"/>
      <c r="E13" s="32">
        <f>SUM(E4:E12)</f>
        <v>98</v>
      </c>
      <c r="F13" s="32"/>
      <c r="G13" s="32">
        <f t="shared" ref="G13:N13" si="0">SUM(G4:G12)</f>
        <v>38</v>
      </c>
      <c r="H13" s="32">
        <f t="shared" si="0"/>
        <v>38</v>
      </c>
      <c r="I13" s="32">
        <f t="shared" si="0"/>
        <v>6</v>
      </c>
      <c r="J13" s="32">
        <f t="shared" si="0"/>
        <v>14</v>
      </c>
      <c r="K13" s="32">
        <f t="shared" si="0"/>
        <v>6</v>
      </c>
      <c r="L13" s="77">
        <f t="shared" ref="L13" si="1">SUM(L4:L12)</f>
        <v>6</v>
      </c>
      <c r="M13" s="32">
        <f t="shared" si="0"/>
        <v>0</v>
      </c>
      <c r="N13" s="32">
        <f t="shared" si="0"/>
        <v>2</v>
      </c>
      <c r="O13" s="32">
        <v>0</v>
      </c>
      <c r="P13" s="32">
        <f>SUM(P4:P12)</f>
        <v>2</v>
      </c>
      <c r="Q13" s="32">
        <f>SUM(Q4:Q12)</f>
        <v>28</v>
      </c>
      <c r="R13" s="32">
        <f>SUM(R4:R12)</f>
        <v>0</v>
      </c>
      <c r="S13" s="32">
        <f>SUM(S4:S12)</f>
        <v>1</v>
      </c>
    </row>
    <row r="14" spans="2:21" x14ac:dyDescent="0.25">
      <c r="B14" s="32" t="s">
        <v>233</v>
      </c>
      <c r="C14" s="32"/>
      <c r="D14" s="32"/>
      <c r="E14" s="32"/>
      <c r="F14" s="32"/>
      <c r="G14" s="75">
        <v>0</v>
      </c>
      <c r="H14" s="75">
        <v>0</v>
      </c>
      <c r="I14" s="75">
        <v>0</v>
      </c>
      <c r="J14" s="75">
        <v>0</v>
      </c>
      <c r="K14" s="75">
        <v>0</v>
      </c>
      <c r="L14" s="75">
        <v>0</v>
      </c>
      <c r="M14" s="75">
        <v>0</v>
      </c>
      <c r="N14" s="75">
        <v>0</v>
      </c>
      <c r="O14" s="75">
        <v>0</v>
      </c>
      <c r="P14" s="75">
        <v>0</v>
      </c>
      <c r="Q14" s="75">
        <v>0</v>
      </c>
      <c r="R14" s="75">
        <v>0</v>
      </c>
      <c r="S14" s="75">
        <v>0</v>
      </c>
    </row>
    <row r="15" spans="2:21" x14ac:dyDescent="0.25">
      <c r="B15" s="32" t="s">
        <v>234</v>
      </c>
      <c r="C15" s="32"/>
      <c r="D15" s="32"/>
      <c r="E15" s="32"/>
      <c r="F15" s="32"/>
      <c r="G15" s="36">
        <f>G13*G14</f>
        <v>0</v>
      </c>
      <c r="H15" s="36">
        <f t="shared" ref="H15:S15" si="2">H13*H14</f>
        <v>0</v>
      </c>
      <c r="I15" s="36">
        <f t="shared" si="2"/>
        <v>0</v>
      </c>
      <c r="J15" s="36">
        <f t="shared" si="2"/>
        <v>0</v>
      </c>
      <c r="K15" s="36">
        <f t="shared" si="2"/>
        <v>0</v>
      </c>
      <c r="L15" s="36">
        <f t="shared" ref="L15" si="3">L13*L14</f>
        <v>0</v>
      </c>
      <c r="M15" s="36">
        <f t="shared" si="2"/>
        <v>0</v>
      </c>
      <c r="N15" s="36">
        <f t="shared" si="2"/>
        <v>0</v>
      </c>
      <c r="O15" s="36">
        <f t="shared" si="2"/>
        <v>0</v>
      </c>
      <c r="P15" s="36">
        <f t="shared" si="2"/>
        <v>0</v>
      </c>
      <c r="Q15" s="36">
        <f t="shared" si="2"/>
        <v>0</v>
      </c>
      <c r="R15" s="36">
        <f t="shared" si="2"/>
        <v>0</v>
      </c>
      <c r="S15" s="36">
        <f t="shared" si="2"/>
        <v>0</v>
      </c>
    </row>
    <row r="16" spans="2:21" x14ac:dyDescent="0.25">
      <c r="B16" s="32" t="s">
        <v>244</v>
      </c>
      <c r="C16" s="32"/>
      <c r="D16" s="32"/>
      <c r="E16" s="32"/>
      <c r="F16" s="32"/>
      <c r="G16" s="36"/>
      <c r="H16" s="36"/>
      <c r="I16" s="36"/>
      <c r="J16" s="36"/>
      <c r="K16" s="36"/>
      <c r="L16" s="36"/>
      <c r="M16" s="36"/>
      <c r="N16" s="36"/>
      <c r="O16" s="36"/>
      <c r="P16" s="36"/>
      <c r="Q16" s="36"/>
      <c r="R16" s="36"/>
      <c r="S16" s="36">
        <f>SUM(G15:S15)</f>
        <v>0</v>
      </c>
    </row>
    <row r="20" spans="5:26" x14ac:dyDescent="0.25">
      <c r="R20" s="14" t="s">
        <v>153</v>
      </c>
      <c r="S20" s="13"/>
      <c r="T20" s="13"/>
      <c r="U20" s="13"/>
      <c r="V20" s="13"/>
      <c r="W20" s="13"/>
      <c r="X20" s="13"/>
      <c r="Y20" s="13"/>
      <c r="Z20" s="13"/>
    </row>
    <row r="21" spans="5:26" x14ac:dyDescent="0.25">
      <c r="E21" s="14" t="s">
        <v>131</v>
      </c>
      <c r="F21" s="13" t="s">
        <v>140</v>
      </c>
      <c r="G21" s="13"/>
      <c r="H21" s="13"/>
      <c r="I21" s="13"/>
      <c r="J21" s="13"/>
      <c r="K21" s="13"/>
      <c r="L21" s="13"/>
      <c r="R21" s="13"/>
      <c r="S21" s="13"/>
      <c r="T21" s="13"/>
      <c r="U21" s="13"/>
      <c r="V21" s="13"/>
      <c r="W21" s="13"/>
      <c r="X21" s="13"/>
      <c r="Y21" s="13"/>
      <c r="Z21" s="13"/>
    </row>
    <row r="22" spans="5:26" x14ac:dyDescent="0.25">
      <c r="E22" s="13"/>
      <c r="F22" s="13"/>
      <c r="G22" s="13"/>
      <c r="H22" s="13"/>
      <c r="I22" s="13"/>
      <c r="J22" s="13"/>
      <c r="K22" s="13"/>
      <c r="L22" s="13"/>
      <c r="R22" s="13" t="s">
        <v>154</v>
      </c>
      <c r="S22" s="13"/>
      <c r="T22" s="13"/>
      <c r="U22" s="13"/>
      <c r="V22" s="13"/>
      <c r="W22" s="13"/>
      <c r="X22" s="13"/>
      <c r="Y22" s="13"/>
      <c r="Z22" s="13"/>
    </row>
    <row r="23" spans="5:26" x14ac:dyDescent="0.25">
      <c r="E23" s="13" t="s">
        <v>132</v>
      </c>
      <c r="F23" s="13"/>
      <c r="G23" s="13"/>
      <c r="H23" s="13"/>
      <c r="I23" s="13"/>
      <c r="J23" s="13"/>
      <c r="K23" s="13"/>
      <c r="L23" s="13"/>
      <c r="R23" s="13" t="s">
        <v>155</v>
      </c>
      <c r="S23" s="13"/>
      <c r="T23" s="13"/>
      <c r="U23" s="13"/>
      <c r="V23" s="13"/>
      <c r="W23" s="13"/>
      <c r="X23" s="13"/>
      <c r="Y23" s="13"/>
      <c r="Z23" s="13"/>
    </row>
    <row r="24" spans="5:26" x14ac:dyDescent="0.25">
      <c r="E24" s="13"/>
      <c r="F24" s="13"/>
      <c r="G24" s="13"/>
      <c r="H24" s="13"/>
      <c r="I24" s="13"/>
      <c r="J24" s="13"/>
      <c r="K24" s="13"/>
      <c r="L24" s="13"/>
      <c r="R24" s="13"/>
      <c r="S24" s="13"/>
      <c r="T24" s="13"/>
      <c r="U24" s="13"/>
      <c r="V24" s="13"/>
      <c r="W24" s="13"/>
      <c r="X24" s="13"/>
      <c r="Y24" s="13"/>
      <c r="Z24" s="13"/>
    </row>
    <row r="25" spans="5:26" x14ac:dyDescent="0.25">
      <c r="E25" s="14" t="s">
        <v>137</v>
      </c>
      <c r="F25" s="14"/>
      <c r="G25" s="13"/>
      <c r="H25" s="13"/>
      <c r="I25" s="13"/>
      <c r="J25" s="13"/>
      <c r="K25" s="13"/>
      <c r="L25" s="13"/>
      <c r="R25" s="14" t="s">
        <v>156</v>
      </c>
      <c r="S25" s="13"/>
      <c r="T25" s="13"/>
      <c r="U25" s="13"/>
      <c r="V25" s="13"/>
      <c r="W25" s="13"/>
      <c r="X25" s="13"/>
      <c r="Y25" s="13"/>
      <c r="Z25" s="13"/>
    </row>
    <row r="26" spans="5:26" x14ac:dyDescent="0.25">
      <c r="E26" s="13" t="s">
        <v>134</v>
      </c>
      <c r="F26" s="13"/>
      <c r="G26" s="13"/>
      <c r="H26" s="13"/>
      <c r="I26" s="13"/>
      <c r="J26" s="13"/>
      <c r="K26" s="13"/>
      <c r="L26" s="13"/>
      <c r="R26" s="13" t="s">
        <v>157</v>
      </c>
      <c r="S26" s="13"/>
      <c r="T26" s="13"/>
      <c r="U26" s="13"/>
      <c r="V26" s="13"/>
      <c r="W26" s="13"/>
      <c r="X26" s="13"/>
      <c r="Y26" s="13"/>
      <c r="Z26" s="13"/>
    </row>
    <row r="27" spans="5:26" x14ac:dyDescent="0.25">
      <c r="E27" s="13" t="s">
        <v>133</v>
      </c>
      <c r="F27" s="13"/>
      <c r="G27" s="13"/>
      <c r="H27" s="13"/>
      <c r="I27" s="13"/>
      <c r="J27" s="13"/>
      <c r="K27" s="13"/>
      <c r="L27" s="13"/>
      <c r="R27" s="13" t="s">
        <v>158</v>
      </c>
      <c r="S27" s="13"/>
      <c r="T27" s="13"/>
      <c r="U27" s="13"/>
      <c r="V27" s="13"/>
      <c r="W27" s="13"/>
      <c r="X27" s="13"/>
      <c r="Y27" s="13"/>
      <c r="Z27" s="13"/>
    </row>
    <row r="28" spans="5:26" x14ac:dyDescent="0.25">
      <c r="E28" s="13" t="s">
        <v>135</v>
      </c>
      <c r="F28" s="13"/>
      <c r="G28" s="13"/>
      <c r="H28" s="13"/>
      <c r="I28" s="13"/>
      <c r="J28" s="13"/>
      <c r="K28" s="13"/>
      <c r="L28" s="13"/>
      <c r="R28" s="13"/>
      <c r="S28" s="13"/>
      <c r="T28" s="13"/>
      <c r="U28" s="13"/>
      <c r="V28" s="13"/>
      <c r="W28" s="13"/>
      <c r="X28" s="13"/>
      <c r="Y28" s="13"/>
      <c r="Z28" s="13"/>
    </row>
    <row r="29" spans="5:26" x14ac:dyDescent="0.25">
      <c r="E29" s="13" t="s">
        <v>138</v>
      </c>
      <c r="F29" s="13"/>
      <c r="G29" s="13"/>
      <c r="H29" s="13"/>
      <c r="I29" s="13"/>
      <c r="J29" s="13"/>
      <c r="K29" s="13"/>
      <c r="L29" s="13"/>
      <c r="R29" s="13" t="s">
        <v>159</v>
      </c>
      <c r="S29" s="13"/>
      <c r="T29" s="13"/>
      <c r="U29" s="13"/>
      <c r="V29" s="13"/>
      <c r="W29" s="13"/>
      <c r="X29" s="13"/>
      <c r="Y29" s="13"/>
      <c r="Z29" s="13"/>
    </row>
    <row r="30" spans="5:26" x14ac:dyDescent="0.25">
      <c r="E30" s="13"/>
      <c r="F30" s="13"/>
      <c r="G30" s="13"/>
      <c r="H30" s="13"/>
      <c r="I30" s="13"/>
      <c r="J30" s="13"/>
      <c r="K30" s="13"/>
      <c r="L30" s="13"/>
      <c r="R30" s="13" t="s">
        <v>160</v>
      </c>
      <c r="S30" s="13" t="s">
        <v>164</v>
      </c>
      <c r="T30" s="13"/>
      <c r="U30" s="13"/>
      <c r="V30" s="13"/>
      <c r="W30" s="13"/>
      <c r="X30" s="13"/>
      <c r="Y30" s="13"/>
      <c r="Z30" s="13"/>
    </row>
    <row r="31" spans="5:26" x14ac:dyDescent="0.25">
      <c r="E31" s="14" t="s">
        <v>136</v>
      </c>
      <c r="F31" s="13"/>
      <c r="G31" s="13"/>
      <c r="H31" s="13"/>
      <c r="I31" s="13"/>
      <c r="J31" s="13"/>
      <c r="K31" s="13"/>
      <c r="L31" s="13"/>
      <c r="R31" s="13" t="s">
        <v>161</v>
      </c>
      <c r="S31" s="13" t="s">
        <v>163</v>
      </c>
      <c r="T31" s="13"/>
      <c r="U31" s="13"/>
      <c r="V31" s="13"/>
      <c r="W31" s="13"/>
      <c r="X31" s="13"/>
      <c r="Y31" s="13"/>
      <c r="Z31" s="13"/>
    </row>
    <row r="32" spans="5:26" x14ac:dyDescent="0.25">
      <c r="E32" s="13" t="s">
        <v>139</v>
      </c>
      <c r="F32" s="13"/>
      <c r="G32" s="13"/>
      <c r="H32" s="13"/>
      <c r="I32" s="13"/>
      <c r="J32" s="13"/>
      <c r="K32" s="13"/>
      <c r="L32" s="13"/>
      <c r="R32" s="13" t="s">
        <v>11</v>
      </c>
      <c r="S32" s="13" t="s">
        <v>162</v>
      </c>
      <c r="T32" s="13"/>
      <c r="U32" s="13"/>
      <c r="V32" s="13"/>
      <c r="W32" s="13"/>
      <c r="X32" s="13"/>
      <c r="Y32" s="13"/>
      <c r="Z32" s="13"/>
    </row>
    <row r="33" spans="5:26" x14ac:dyDescent="0.25">
      <c r="E33" s="13"/>
      <c r="F33" s="13"/>
      <c r="G33" s="13"/>
      <c r="H33" s="13"/>
      <c r="I33" s="13"/>
      <c r="J33" s="13"/>
      <c r="K33" s="13"/>
      <c r="L33" s="13"/>
      <c r="R33" s="13"/>
      <c r="S33" s="13"/>
      <c r="T33" s="13"/>
      <c r="U33" s="13"/>
      <c r="V33" s="13"/>
      <c r="W33" s="13"/>
      <c r="X33" s="13"/>
      <c r="Y33" s="13"/>
      <c r="Z33" s="13"/>
    </row>
    <row r="34" spans="5:26" x14ac:dyDescent="0.25">
      <c r="E34" s="13" t="s">
        <v>141</v>
      </c>
      <c r="F34" s="13"/>
      <c r="G34" s="13"/>
      <c r="H34" s="13"/>
      <c r="I34" s="13"/>
      <c r="J34" s="13"/>
      <c r="K34" s="13"/>
      <c r="L34" s="13"/>
      <c r="R34" s="13" t="s">
        <v>165</v>
      </c>
      <c r="S34" s="13"/>
      <c r="T34" s="13"/>
      <c r="U34" s="13"/>
      <c r="V34" s="13"/>
      <c r="W34" s="13"/>
      <c r="X34" s="13"/>
      <c r="Y34" s="13"/>
      <c r="Z34" s="13"/>
    </row>
    <row r="35" spans="5:26" x14ac:dyDescent="0.25">
      <c r="E35" s="13"/>
      <c r="F35" s="13"/>
      <c r="G35" s="13"/>
      <c r="H35" s="13"/>
      <c r="I35" s="13"/>
      <c r="J35" s="13"/>
      <c r="K35" s="13"/>
      <c r="L35" s="13"/>
      <c r="R35" s="13"/>
      <c r="S35" s="13"/>
      <c r="T35" s="13"/>
      <c r="U35" s="13"/>
      <c r="V35" s="13"/>
      <c r="W35" s="13"/>
      <c r="X35" s="13"/>
      <c r="Y35" s="13"/>
      <c r="Z35" s="13"/>
    </row>
    <row r="36" spans="5:26" x14ac:dyDescent="0.25">
      <c r="E36" s="13" t="s">
        <v>142</v>
      </c>
      <c r="F36" s="13"/>
      <c r="G36" s="13"/>
      <c r="H36" s="13"/>
      <c r="I36" s="13"/>
      <c r="J36" s="13"/>
      <c r="K36" s="13"/>
      <c r="L36" s="13"/>
      <c r="R36" s="13" t="s">
        <v>166</v>
      </c>
      <c r="S36" s="13"/>
      <c r="T36" s="13"/>
      <c r="U36" s="13"/>
      <c r="V36" s="13"/>
      <c r="W36" s="13"/>
      <c r="X36" s="13"/>
      <c r="Y36" s="13"/>
      <c r="Z36" s="13"/>
    </row>
    <row r="37" spans="5:26" x14ac:dyDescent="0.25">
      <c r="E37" s="13"/>
      <c r="F37" s="13"/>
      <c r="G37" s="13"/>
      <c r="H37" s="13"/>
      <c r="I37" s="13"/>
      <c r="J37" s="13"/>
      <c r="K37" s="13"/>
      <c r="L37" s="13"/>
      <c r="R37" s="13"/>
      <c r="S37" s="13"/>
      <c r="T37" s="13"/>
      <c r="U37" s="13"/>
      <c r="V37" s="13"/>
      <c r="W37" s="13"/>
      <c r="X37" s="13"/>
      <c r="Y37" s="13"/>
      <c r="Z37" s="13"/>
    </row>
    <row r="38" spans="5:26" x14ac:dyDescent="0.25">
      <c r="E38" s="13"/>
      <c r="F38" s="13"/>
      <c r="G38" s="13"/>
      <c r="H38" s="13"/>
      <c r="I38" s="13"/>
      <c r="J38" s="13"/>
      <c r="K38" s="13"/>
      <c r="L38" s="13"/>
      <c r="R38" s="14" t="s">
        <v>167</v>
      </c>
      <c r="S38" s="13"/>
      <c r="T38" s="13"/>
      <c r="U38" s="13"/>
      <c r="V38" s="13"/>
      <c r="W38" s="13"/>
      <c r="X38" s="13"/>
      <c r="Y38" s="13"/>
      <c r="Z38" s="13"/>
    </row>
    <row r="39" spans="5:26" x14ac:dyDescent="0.25">
      <c r="R39" s="13"/>
      <c r="S39" s="13"/>
      <c r="T39" s="13"/>
      <c r="U39" s="13"/>
      <c r="V39" s="13"/>
      <c r="W39" s="13"/>
      <c r="X39" s="13"/>
      <c r="Y39" s="13"/>
      <c r="Z39" s="13"/>
    </row>
    <row r="40" spans="5:26" x14ac:dyDescent="0.25">
      <c r="R40" s="14" t="s">
        <v>168</v>
      </c>
      <c r="S40" s="13"/>
      <c r="T40" s="13"/>
      <c r="U40" s="13"/>
      <c r="V40" s="13"/>
      <c r="W40" s="13"/>
      <c r="X40" s="13"/>
      <c r="Y40" s="13"/>
      <c r="Z40" s="13"/>
    </row>
    <row r="41" spans="5:26" x14ac:dyDescent="0.25">
      <c r="E41" s="13" t="s">
        <v>143</v>
      </c>
      <c r="F41" s="13"/>
      <c r="G41" s="13"/>
      <c r="H41" s="13"/>
      <c r="I41" s="13"/>
      <c r="J41" s="13"/>
      <c r="K41" s="13"/>
      <c r="L41" s="13"/>
      <c r="R41" s="13" t="s">
        <v>169</v>
      </c>
      <c r="S41" s="13"/>
      <c r="T41" s="13"/>
      <c r="U41" s="13"/>
      <c r="V41" s="13"/>
      <c r="W41" s="13"/>
      <c r="X41" s="13"/>
      <c r="Y41" s="13"/>
      <c r="Z41" s="13"/>
    </row>
    <row r="42" spans="5:26" x14ac:dyDescent="0.25">
      <c r="E42" s="13"/>
      <c r="F42" s="13"/>
      <c r="G42" s="13"/>
      <c r="H42" s="13"/>
      <c r="I42" s="13"/>
      <c r="J42" s="13"/>
      <c r="K42" s="13"/>
      <c r="L42" s="13"/>
      <c r="R42" s="13"/>
      <c r="S42" s="13"/>
      <c r="T42" s="13"/>
      <c r="U42" s="13"/>
      <c r="V42" s="13"/>
      <c r="W42" s="13"/>
      <c r="X42" s="13"/>
      <c r="Y42" s="13"/>
      <c r="Z42" s="13"/>
    </row>
    <row r="43" spans="5:26" x14ac:dyDescent="0.25">
      <c r="E43" s="13" t="s">
        <v>137</v>
      </c>
      <c r="F43" s="13"/>
      <c r="G43" s="13" t="s">
        <v>145</v>
      </c>
      <c r="H43" s="13"/>
      <c r="I43" s="13"/>
      <c r="J43" s="13"/>
      <c r="K43" s="13"/>
      <c r="L43" s="13"/>
      <c r="R43" s="14" t="s">
        <v>170</v>
      </c>
      <c r="S43" s="13"/>
      <c r="T43" s="13"/>
      <c r="U43" s="13"/>
      <c r="V43" s="13"/>
      <c r="W43" s="13"/>
      <c r="X43" s="13"/>
      <c r="Y43" s="13"/>
      <c r="Z43" s="13"/>
    </row>
    <row r="44" spans="5:26" x14ac:dyDescent="0.25">
      <c r="E44" s="13"/>
      <c r="F44" s="13"/>
      <c r="G44" s="13"/>
      <c r="H44" s="13"/>
      <c r="I44" s="13"/>
      <c r="J44" s="13"/>
      <c r="K44" s="13"/>
      <c r="L44" s="13"/>
      <c r="R44" s="13" t="s">
        <v>171</v>
      </c>
      <c r="S44" s="13"/>
      <c r="T44" s="13"/>
      <c r="U44" s="13"/>
      <c r="V44" s="13"/>
      <c r="W44" s="13"/>
      <c r="X44" s="13"/>
      <c r="Y44" s="13"/>
      <c r="Z44" s="13"/>
    </row>
    <row r="45" spans="5:26" x14ac:dyDescent="0.25">
      <c r="E45" s="13" t="s">
        <v>146</v>
      </c>
      <c r="F45" s="13"/>
      <c r="G45" s="13"/>
      <c r="H45" s="13"/>
      <c r="I45" s="13"/>
      <c r="J45" s="13"/>
      <c r="K45" s="13"/>
      <c r="L45" s="13"/>
      <c r="R45" s="13" t="s">
        <v>172</v>
      </c>
      <c r="S45" s="13" t="s">
        <v>173</v>
      </c>
      <c r="T45" s="13"/>
      <c r="U45" s="13"/>
      <c r="V45" s="13"/>
      <c r="W45" s="13"/>
      <c r="X45" s="13"/>
      <c r="Y45" s="13"/>
      <c r="Z45" s="13"/>
    </row>
    <row r="46" spans="5:26" x14ac:dyDescent="0.25">
      <c r="E46" s="13"/>
      <c r="F46" s="13"/>
      <c r="G46" s="13"/>
      <c r="H46" s="13"/>
      <c r="I46" s="13"/>
      <c r="J46" s="13"/>
      <c r="K46" s="13"/>
      <c r="L46" s="13"/>
      <c r="P46" s="15"/>
      <c r="R46" s="13" t="s">
        <v>174</v>
      </c>
      <c r="S46" s="13" t="s">
        <v>175</v>
      </c>
      <c r="T46" s="13"/>
      <c r="U46" s="13"/>
      <c r="V46" s="13"/>
      <c r="W46" s="13"/>
      <c r="X46" s="13"/>
      <c r="Y46" s="13"/>
      <c r="Z46" s="13"/>
    </row>
    <row r="47" spans="5:26" x14ac:dyDescent="0.25">
      <c r="E47" s="13" t="s">
        <v>136</v>
      </c>
      <c r="F47" s="13"/>
      <c r="G47" s="13"/>
      <c r="H47" s="13"/>
      <c r="I47" s="13"/>
      <c r="J47" s="13"/>
      <c r="K47" s="13"/>
      <c r="L47" s="13"/>
      <c r="P47" s="15"/>
      <c r="R47" s="16"/>
      <c r="S47" s="13"/>
      <c r="T47" s="13"/>
      <c r="U47" s="13"/>
      <c r="V47" s="13"/>
      <c r="W47" s="13"/>
      <c r="X47" s="13"/>
      <c r="Y47" s="13"/>
      <c r="Z47" s="13"/>
    </row>
    <row r="48" spans="5:26" x14ac:dyDescent="0.25">
      <c r="E48" s="13" t="s">
        <v>147</v>
      </c>
      <c r="F48" s="13"/>
      <c r="G48" s="13"/>
      <c r="H48" s="13"/>
      <c r="I48" s="13"/>
      <c r="J48" s="13"/>
      <c r="K48" s="13"/>
      <c r="L48" s="13"/>
      <c r="P48" s="15"/>
      <c r="R48" s="14" t="s">
        <v>176</v>
      </c>
      <c r="S48" s="13"/>
      <c r="T48" s="13"/>
      <c r="U48" s="13"/>
      <c r="V48" s="13"/>
      <c r="W48" s="13"/>
      <c r="X48" s="13"/>
      <c r="Y48" s="13"/>
      <c r="Z48" s="13"/>
    </row>
    <row r="49" spans="5:26" x14ac:dyDescent="0.25">
      <c r="E49" s="13"/>
      <c r="F49" s="13"/>
      <c r="G49" s="13"/>
      <c r="H49" s="13"/>
      <c r="I49" s="13"/>
      <c r="J49" s="13"/>
      <c r="K49" s="13"/>
      <c r="L49" s="13"/>
      <c r="P49" s="15"/>
      <c r="R49" s="13" t="s">
        <v>177</v>
      </c>
      <c r="S49" s="13"/>
      <c r="T49" s="13"/>
      <c r="U49" s="13"/>
      <c r="V49" s="13"/>
      <c r="W49" s="13"/>
      <c r="X49" s="13"/>
      <c r="Y49" s="13"/>
      <c r="Z49" s="13"/>
    </row>
    <row r="50" spans="5:26" x14ac:dyDescent="0.25">
      <c r="E50" s="13" t="s">
        <v>152</v>
      </c>
      <c r="F50" s="13"/>
      <c r="G50" s="13"/>
      <c r="H50" s="13"/>
      <c r="I50" s="13"/>
      <c r="J50" s="13"/>
      <c r="K50" s="13"/>
      <c r="L50" s="13"/>
      <c r="P50" s="15"/>
      <c r="R50" s="13" t="s">
        <v>178</v>
      </c>
      <c r="S50" s="13"/>
      <c r="T50" s="13"/>
      <c r="U50" s="13"/>
      <c r="V50" s="13"/>
      <c r="W50" s="13"/>
      <c r="X50" s="13"/>
      <c r="Y50" s="13"/>
      <c r="Z50" s="13"/>
    </row>
    <row r="51" spans="5:26" x14ac:dyDescent="0.25">
      <c r="E51" s="13" t="s">
        <v>148</v>
      </c>
      <c r="F51" s="13"/>
      <c r="G51" s="13"/>
      <c r="H51" s="13"/>
      <c r="I51" s="13"/>
      <c r="J51" s="13"/>
      <c r="K51" s="13"/>
      <c r="L51" s="13"/>
      <c r="R51" s="13" t="s">
        <v>179</v>
      </c>
      <c r="S51" s="13"/>
      <c r="T51" s="13"/>
      <c r="U51" s="13"/>
      <c r="V51" s="13"/>
      <c r="W51" s="13"/>
      <c r="X51" s="13"/>
      <c r="Y51" s="13"/>
      <c r="Z51" s="13"/>
    </row>
    <row r="52" spans="5:26" x14ac:dyDescent="0.25">
      <c r="E52" s="13" t="s">
        <v>149</v>
      </c>
      <c r="F52" s="13"/>
      <c r="G52" s="13" t="s">
        <v>151</v>
      </c>
      <c r="H52" s="13"/>
      <c r="I52" s="13"/>
      <c r="J52" s="13"/>
      <c r="K52" s="13"/>
      <c r="L52" s="13"/>
      <c r="R52" s="13"/>
      <c r="S52" s="13"/>
      <c r="T52" s="13"/>
      <c r="U52" s="13"/>
      <c r="V52" s="13"/>
      <c r="W52" s="13"/>
      <c r="X52" s="13"/>
      <c r="Y52" s="13"/>
      <c r="Z52" s="13"/>
    </row>
    <row r="53" spans="5:26" x14ac:dyDescent="0.25">
      <c r="E53" s="13" t="s">
        <v>150</v>
      </c>
      <c r="F53" s="13"/>
      <c r="G53" s="13"/>
      <c r="H53" s="13"/>
      <c r="I53" s="13"/>
      <c r="J53" s="13"/>
      <c r="K53" s="13"/>
      <c r="L53" s="13"/>
      <c r="R53" s="13" t="s">
        <v>180</v>
      </c>
      <c r="S53" s="13"/>
      <c r="T53" s="13"/>
      <c r="U53" s="13"/>
      <c r="V53" s="13"/>
      <c r="W53" s="13"/>
      <c r="X53" s="13"/>
      <c r="Y53" s="13"/>
      <c r="Z53" s="13"/>
    </row>
    <row r="54" spans="5:26" x14ac:dyDescent="0.25">
      <c r="R54" s="13" t="s">
        <v>181</v>
      </c>
      <c r="S54" s="13"/>
      <c r="T54" s="13"/>
      <c r="U54" s="13"/>
      <c r="V54" s="13"/>
      <c r="W54" s="13"/>
      <c r="X54" s="13"/>
      <c r="Y54" s="13"/>
      <c r="Z54" s="13"/>
    </row>
    <row r="55" spans="5:26" x14ac:dyDescent="0.25">
      <c r="R55" s="13"/>
      <c r="S55" s="13"/>
      <c r="T55" s="13"/>
      <c r="U55" s="13"/>
      <c r="V55" s="13"/>
      <c r="W55" s="13"/>
      <c r="X55" s="13"/>
      <c r="Y55" s="13"/>
      <c r="Z55" s="13"/>
    </row>
    <row r="56" spans="5:26" x14ac:dyDescent="0.25">
      <c r="R56" s="13" t="s">
        <v>182</v>
      </c>
      <c r="S56" s="13"/>
      <c r="T56" s="13"/>
      <c r="U56" s="13"/>
      <c r="V56" s="13"/>
      <c r="W56" s="13"/>
      <c r="X56" s="13"/>
      <c r="Y56" s="13"/>
      <c r="Z56" s="13"/>
    </row>
    <row r="57" spans="5:26" x14ac:dyDescent="0.25">
      <c r="R57" s="13" t="s">
        <v>231</v>
      </c>
      <c r="S57" s="13"/>
      <c r="T57" s="13"/>
      <c r="U57" s="13"/>
      <c r="V57" s="13"/>
      <c r="W57" s="13"/>
      <c r="X57" s="13"/>
      <c r="Y57" s="13"/>
      <c r="Z57" s="13"/>
    </row>
    <row r="58" spans="5:26" x14ac:dyDescent="0.25">
      <c r="R58" s="13" t="s">
        <v>232</v>
      </c>
      <c r="S58" s="13"/>
      <c r="T58" s="13"/>
      <c r="U58" s="13"/>
      <c r="V58" s="13"/>
      <c r="W58" s="13"/>
      <c r="X58" s="13"/>
      <c r="Y58" s="13"/>
      <c r="Z58" s="13"/>
    </row>
    <row r="59" spans="5:26" x14ac:dyDescent="0.25">
      <c r="R59" s="13" t="s">
        <v>183</v>
      </c>
      <c r="S59" s="13"/>
      <c r="T59" s="13"/>
      <c r="U59" s="13"/>
      <c r="V59" s="13"/>
      <c r="W59" s="13"/>
      <c r="X59" s="13"/>
      <c r="Y59" s="13"/>
      <c r="Z59" s="13"/>
    </row>
    <row r="60" spans="5:26" x14ac:dyDescent="0.25">
      <c r="R60" s="13" t="s">
        <v>184</v>
      </c>
      <c r="S60" s="13"/>
      <c r="T60" s="13"/>
      <c r="U60" s="13"/>
      <c r="V60" s="13"/>
      <c r="W60" s="13"/>
      <c r="X60" s="13"/>
      <c r="Y60" s="13"/>
      <c r="Z60" s="13"/>
    </row>
    <row r="61" spans="5:26" x14ac:dyDescent="0.25">
      <c r="R61" s="13" t="s">
        <v>185</v>
      </c>
      <c r="S61" s="13"/>
      <c r="T61" s="13"/>
      <c r="U61" s="13"/>
      <c r="V61" s="13"/>
      <c r="W61" s="13"/>
      <c r="X61" s="13"/>
      <c r="Y61" s="13"/>
      <c r="Z61" s="13"/>
    </row>
    <row r="62" spans="5:26" x14ac:dyDescent="0.25">
      <c r="R62" s="13"/>
      <c r="S62" s="13"/>
      <c r="T62" s="13"/>
      <c r="U62" s="13"/>
      <c r="V62" s="13"/>
      <c r="W62" s="13"/>
      <c r="X62" s="13"/>
      <c r="Y62" s="13"/>
      <c r="Z62" s="13"/>
    </row>
    <row r="63" spans="5:26" x14ac:dyDescent="0.25">
      <c r="R63" s="14" t="s">
        <v>187</v>
      </c>
      <c r="S63" s="13"/>
      <c r="T63" s="13"/>
      <c r="U63" s="13"/>
      <c r="V63" s="13"/>
      <c r="W63" s="13"/>
      <c r="X63" s="13"/>
      <c r="Y63" s="13"/>
      <c r="Z63" s="13"/>
    </row>
    <row r="64" spans="5:26" x14ac:dyDescent="0.25">
      <c r="R64" s="13" t="s">
        <v>188</v>
      </c>
      <c r="S64" s="13"/>
      <c r="T64" s="13"/>
      <c r="U64" s="13"/>
      <c r="V64" s="13"/>
      <c r="W64" s="13"/>
      <c r="X64" s="13"/>
      <c r="Y64" s="13"/>
      <c r="Z64" s="13"/>
    </row>
    <row r="65" spans="18:26" x14ac:dyDescent="0.25">
      <c r="R65" s="13" t="s">
        <v>189</v>
      </c>
      <c r="S65" s="13"/>
      <c r="T65" s="13"/>
      <c r="U65" s="13"/>
      <c r="V65" s="13"/>
      <c r="W65" s="13"/>
      <c r="X65" s="13"/>
      <c r="Y65" s="13"/>
      <c r="Z65" s="13"/>
    </row>
    <row r="66" spans="18:26" x14ac:dyDescent="0.25">
      <c r="R66" s="13" t="s">
        <v>190</v>
      </c>
      <c r="S66" s="13"/>
      <c r="T66" s="13"/>
      <c r="U66" s="13"/>
      <c r="V66" s="13"/>
      <c r="W66" s="13"/>
      <c r="X66" s="13"/>
      <c r="Y66" s="13"/>
      <c r="Z66" s="13"/>
    </row>
    <row r="67" spans="18:26" x14ac:dyDescent="0.25">
      <c r="R67" s="13" t="s">
        <v>191</v>
      </c>
      <c r="S67" s="13"/>
      <c r="T67" s="13"/>
      <c r="U67" s="13"/>
      <c r="V67" s="13"/>
      <c r="W67" s="13"/>
      <c r="X67" s="13"/>
      <c r="Y67" s="13"/>
      <c r="Z67" s="13"/>
    </row>
    <row r="68" spans="18:26" x14ac:dyDescent="0.25">
      <c r="R68" s="13" t="s">
        <v>192</v>
      </c>
      <c r="S68" s="13"/>
      <c r="T68" s="13"/>
      <c r="U68" s="13"/>
      <c r="V68" s="13"/>
      <c r="W68" s="13"/>
      <c r="X68" s="13"/>
      <c r="Y68" s="13"/>
      <c r="Z68" s="13"/>
    </row>
    <row r="69" spans="18:26" x14ac:dyDescent="0.25">
      <c r="R69" s="13" t="s">
        <v>193</v>
      </c>
      <c r="S69" s="13"/>
      <c r="T69" s="13"/>
      <c r="U69" s="13"/>
      <c r="V69" s="13"/>
      <c r="W69" s="13"/>
      <c r="X69" s="13"/>
      <c r="Y69" s="13"/>
      <c r="Z69" s="13"/>
    </row>
    <row r="70" spans="18:26" x14ac:dyDescent="0.25">
      <c r="R70" s="13" t="s">
        <v>194</v>
      </c>
      <c r="S70" s="13"/>
      <c r="T70" s="13"/>
      <c r="U70" s="13"/>
      <c r="V70" s="13"/>
      <c r="W70" s="13"/>
      <c r="X70" s="13"/>
      <c r="Y70" s="13"/>
      <c r="Z70" s="13"/>
    </row>
    <row r="71" spans="18:26" x14ac:dyDescent="0.25">
      <c r="R71" s="13"/>
      <c r="S71" s="13"/>
      <c r="T71" s="13"/>
      <c r="U71" s="13"/>
      <c r="V71" s="13"/>
      <c r="W71" s="13"/>
      <c r="X71" s="13"/>
      <c r="Y71" s="13"/>
      <c r="Z71" s="13"/>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Prijsblad </vt:lpstr>
      <vt:lpstr>SNDBRCH Overall </vt:lpstr>
      <vt:lpstr>Keuken </vt:lpstr>
      <vt:lpstr>Apparatuur </vt:lpstr>
      <vt:lpstr>Logies verblijf </vt:lpstr>
      <vt:lpstr>SNDBRCH BG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Jeroen van de Mortel</dc:creator>
  <cp:lastModifiedBy>Jeroen van de Mortel</cp:lastModifiedBy>
  <dcterms:created xsi:type="dcterms:W3CDTF">2023-06-16T11:31:17Z</dcterms:created>
  <dcterms:modified xsi:type="dcterms:W3CDTF">2023-07-14T11:18:55Z</dcterms:modified>
</cp:coreProperties>
</file>