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I:\Team Sociaal &amp; Cultureel\Scherpenzeel\IBMN-2022-SCH-KB-001 Wmo-hulpmiddelen\05 nota van inlichtingen\NVI -1 aanpassingen in doc\"/>
    </mc:Choice>
  </mc:AlternateContent>
  <xr:revisionPtr revIDLastSave="0" documentId="13_ncr:1_{7667311A-6FD0-4F8D-BE60-EA4198286C46}" xr6:coauthVersionLast="36" xr6:coauthVersionMax="36" xr10:uidLastSave="{00000000-0000-0000-0000-000000000000}"/>
  <bookViews>
    <workbookView xWindow="0" yWindow="0" windowWidth="23040" windowHeight="9108" xr2:uid="{00000000-000D-0000-FFFF-FFFF00000000}"/>
  </bookViews>
  <sheets>
    <sheet name="Voorblad" sheetId="3" r:id="rId1"/>
    <sheet name="Leidraad" sheetId="9" r:id="rId2"/>
    <sheet name="Opgave prijzen &amp; tarieven" sheetId="2" r:id="rId3"/>
    <sheet name="€65,-" sheetId="4" r:id="rId4"/>
    <sheet name="€80,-" sheetId="5" r:id="rId5"/>
    <sheet name="Aantallen (uitstaande) bestand" sheetId="7" r:id="rId6"/>
  </sheets>
  <definedNames>
    <definedName name="_xlnm.Print_Area" localSheetId="0">Voorblad!$A$1:$T$58</definedName>
  </definedNames>
  <calcPr calcId="191029"/>
</workbook>
</file>

<file path=xl/calcChain.xml><?xml version="1.0" encoding="utf-8"?>
<calcChain xmlns="http://schemas.openxmlformats.org/spreadsheetml/2006/main">
  <c r="D34" i="7" l="1"/>
  <c r="E34" i="7" l="1"/>
  <c r="F34" i="7"/>
  <c r="G45" i="4" l="1"/>
  <c r="G31" i="4"/>
  <c r="G29" i="4"/>
  <c r="G27" i="4"/>
  <c r="G23" i="4"/>
  <c r="G9" i="4"/>
  <c r="C57" i="5"/>
  <c r="G57" i="5" s="1"/>
  <c r="C55" i="5"/>
  <c r="G55" i="5" s="1"/>
  <c r="C53" i="5"/>
  <c r="G53" i="5" s="1"/>
  <c r="C51" i="5"/>
  <c r="G51" i="5" s="1"/>
  <c r="C49" i="5"/>
  <c r="G49" i="5" s="1"/>
  <c r="C47" i="5"/>
  <c r="G47" i="5" s="1"/>
  <c r="G45" i="5"/>
  <c r="C43" i="5"/>
  <c r="G43" i="5" s="1"/>
  <c r="C41" i="5"/>
  <c r="G41" i="5" s="1"/>
  <c r="C39" i="5"/>
  <c r="G39" i="5" s="1"/>
  <c r="C37" i="5"/>
  <c r="G37" i="5" s="1"/>
  <c r="C35" i="5"/>
  <c r="G35" i="5" s="1"/>
  <c r="C33" i="5"/>
  <c r="G33" i="5" s="1"/>
  <c r="G31" i="5"/>
  <c r="G29" i="5"/>
  <c r="G27" i="5"/>
  <c r="C25" i="5"/>
  <c r="G25" i="5" s="1"/>
  <c r="G23" i="5"/>
  <c r="C21" i="5"/>
  <c r="G21" i="5" s="1"/>
  <c r="C19" i="5"/>
  <c r="G19" i="5" s="1"/>
  <c r="C17" i="5"/>
  <c r="G17" i="5" s="1"/>
  <c r="G15" i="5"/>
  <c r="C13" i="5"/>
  <c r="G13" i="5" s="1"/>
  <c r="C11" i="5"/>
  <c r="G11" i="5" s="1"/>
  <c r="C9" i="5"/>
  <c r="G9" i="5" s="1"/>
  <c r="C7" i="5"/>
  <c r="C57" i="4"/>
  <c r="G57" i="4" s="1"/>
  <c r="C55" i="4"/>
  <c r="G55" i="4" s="1"/>
  <c r="C53" i="4"/>
  <c r="G53" i="4" s="1"/>
  <c r="C51" i="4"/>
  <c r="G51" i="4" s="1"/>
  <c r="C49" i="4"/>
  <c r="G49" i="4" s="1"/>
  <c r="C47" i="4"/>
  <c r="G47" i="4" s="1"/>
  <c r="C43" i="4"/>
  <c r="G43" i="4" s="1"/>
  <c r="C41" i="4"/>
  <c r="G41" i="4" s="1"/>
  <c r="C39" i="4"/>
  <c r="G39" i="4" s="1"/>
  <c r="C37" i="4"/>
  <c r="G37" i="4" s="1"/>
  <c r="C35" i="4"/>
  <c r="G35" i="4" s="1"/>
  <c r="C33" i="4"/>
  <c r="G33" i="4" s="1"/>
  <c r="C25" i="4"/>
  <c r="G25" i="4" s="1"/>
  <c r="C21" i="4"/>
  <c r="G21" i="4" s="1"/>
  <c r="C19" i="4"/>
  <c r="G19" i="4" s="1"/>
  <c r="C17" i="4"/>
  <c r="G17" i="4" s="1"/>
  <c r="G15" i="4"/>
  <c r="C13" i="4"/>
  <c r="G13" i="4" s="1"/>
  <c r="C11" i="4"/>
  <c r="G11" i="4" s="1"/>
  <c r="C9" i="4"/>
  <c r="C7" i="4"/>
  <c r="G7" i="4" s="1"/>
  <c r="C57" i="2"/>
  <c r="G57" i="2" s="1"/>
  <c r="C55" i="2"/>
  <c r="C53" i="2"/>
  <c r="C49" i="2"/>
  <c r="C51" i="2"/>
  <c r="C47" i="2"/>
  <c r="C43" i="2"/>
  <c r="C41" i="2"/>
  <c r="C39" i="2"/>
  <c r="C37" i="2"/>
  <c r="C35" i="2"/>
  <c r="C33" i="2"/>
  <c r="C25" i="2"/>
  <c r="C21" i="2"/>
  <c r="C19" i="2"/>
  <c r="C17" i="2"/>
  <c r="C13" i="2"/>
  <c r="C11" i="2"/>
  <c r="C9" i="2"/>
  <c r="G45" i="2"/>
  <c r="C7" i="2"/>
  <c r="C34" i="7"/>
  <c r="C60" i="5" l="1"/>
  <c r="C60" i="2"/>
  <c r="G7" i="5"/>
  <c r="G60" i="5" s="1"/>
  <c r="E63" i="2" s="1"/>
  <c r="C60" i="4"/>
  <c r="G60" i="4"/>
  <c r="E62" i="2" s="1"/>
  <c r="G55" i="2" l="1"/>
  <c r="G53" i="2"/>
  <c r="G49" i="2"/>
  <c r="G47" i="2"/>
  <c r="G41" i="2"/>
  <c r="G39" i="2"/>
  <c r="G37" i="2"/>
  <c r="G35" i="2"/>
  <c r="G33" i="2"/>
  <c r="G31" i="2"/>
  <c r="G29" i="2"/>
  <c r="G27" i="2"/>
  <c r="G25" i="2"/>
  <c r="G23" i="2"/>
  <c r="G21" i="2"/>
  <c r="G19" i="2"/>
  <c r="G17" i="2"/>
  <c r="G15" i="2"/>
  <c r="G13" i="2"/>
  <c r="G11" i="2"/>
  <c r="G9" i="2"/>
  <c r="G7" i="2"/>
  <c r="G51" i="2" l="1"/>
  <c r="G43" i="2"/>
  <c r="G60" i="2" s="1"/>
</calcChain>
</file>

<file path=xl/sharedStrings.xml><?xml version="1.0" encoding="utf-8"?>
<sst xmlns="http://schemas.openxmlformats.org/spreadsheetml/2006/main" count="403" uniqueCount="104">
  <si>
    <t>KERNASSORTIMENT</t>
  </si>
  <si>
    <t>Rekenfactor</t>
  </si>
  <si>
    <t>All-in eenheidshuurtarief per maand</t>
  </si>
  <si>
    <t>Inschrijver</t>
  </si>
  <si>
    <t>Naam</t>
  </si>
  <si>
    <t>Functie</t>
  </si>
  <si>
    <t>Plaats</t>
  </si>
  <si>
    <t>Datum</t>
  </si>
  <si>
    <t>Handtekening</t>
  </si>
  <si>
    <t>Prijzen &amp; tarieven</t>
  </si>
  <si>
    <t>CATEGORIE</t>
  </si>
  <si>
    <t>REKENFACTOR</t>
  </si>
  <si>
    <t>N.v.t.</t>
  </si>
  <si>
    <t>All-in eenheidshuurtarief per hulpmiddel per maand excl. BTW</t>
  </si>
  <si>
    <t>All-in eenheidsprijs koop per hulpmiddel excl. BTW</t>
  </si>
  <si>
    <t>Fictieve totaalprijs  Per hulpmiddel * rekenfactor (* 12 maanden bij huur)</t>
  </si>
  <si>
    <t>Europees openbare aanbesteding</t>
  </si>
  <si>
    <t>Hulpmiddelen Wmo</t>
  </si>
  <si>
    <t>Gemeente Scherpenzeel</t>
  </si>
  <si>
    <t>Categorie  2:
Handbewogen rolstoelen/wandelwagens voor permanent en/of passief gebruik met kantelverstelling</t>
  </si>
  <si>
    <t xml:space="preserve">Categorie  3:
Handbewogen rolstoelen voor semi- permanent gebruik of actief gebruik </t>
  </si>
  <si>
    <t>Categorie  22:
Tilliften passief (elektrisch)</t>
  </si>
  <si>
    <t>Categorie  23:
Tilliften actief (elektrisch)</t>
  </si>
  <si>
    <t>Totaal rekenfactor huur</t>
  </si>
  <si>
    <t>Fictieve totaalprijs die mee telt voor de gunning</t>
  </si>
  <si>
    <t>LEV</t>
  </si>
  <si>
    <t>OCC</t>
  </si>
  <si>
    <t>Categorie</t>
  </si>
  <si>
    <t>Uitstaand bij klanten</t>
  </si>
  <si>
    <t>Leveringen vanaf 1 april 2022
t/m 31 maart 2023</t>
  </si>
  <si>
    <t>Nieuw</t>
  </si>
  <si>
    <t>Herverstrekking</t>
  </si>
  <si>
    <t>Categorie 1: Handbewogen rolstoelen incidenteel gebruik</t>
  </si>
  <si>
    <t>Categorie 2: Handbewogen rolstoelen/wandelwagens voor permanent en/of passief gebruik met kantelverstelling</t>
  </si>
  <si>
    <t xml:space="preserve">Categorie 3: Handbewogen rolstoelen voor semi- permanent gebruik of actief gebruik </t>
  </si>
  <si>
    <t>Categorie 4: Handbewogen rolstoelen actief gebruik / vastframe</t>
  </si>
  <si>
    <t xml:space="preserve">Categorie 5: Elektrische rolstoelen, modellen eenvoudig </t>
  </si>
  <si>
    <t>Categorie 6: Elektrische rolstoelen, modellen complex</t>
  </si>
  <si>
    <t>Categorie 7: Elektrische aandrijfunits hoepelondersteuning</t>
  </si>
  <si>
    <t>Categorie 8: Elektrische aandrijfunits duwondersteuning</t>
  </si>
  <si>
    <t>Categorie 9: Handbikes</t>
  </si>
  <si>
    <t>Categorie 10: Handbikes met elektrische ondersteuning</t>
  </si>
  <si>
    <t xml:space="preserve">Categorie 11: Buggy’s </t>
  </si>
  <si>
    <t>Categorie 12: Kinderduw wandelwagens</t>
  </si>
  <si>
    <t>Categorie 13: Rolstoelfietsen met elektrische trapondersteuning</t>
  </si>
  <si>
    <t>Categorie 14: Driewielfietsen (voor alle leeftijden)</t>
  </si>
  <si>
    <t>Categorie 15: Driewielfietsen met elektrische trapondersteuning (voor alle leeftijden)</t>
  </si>
  <si>
    <t>Categorie 16: Duofiets/tandem twee personen achter elkaar</t>
  </si>
  <si>
    <t>Categorie 17: Duofietsen/tandems twee personen achter elkaar met elektrische ondersteuning</t>
  </si>
  <si>
    <t>Categorie 18: Scootmobielen</t>
  </si>
  <si>
    <t>Categorie 19: Scootmobielen, modellen extra geveerd</t>
  </si>
  <si>
    <t>Categorie 20: Scootmobielen, modellen Heavy duty</t>
  </si>
  <si>
    <t>Categorie 21: Autozitjes</t>
  </si>
  <si>
    <t>Categorie 22: Tilliften passief (elektrisch)</t>
  </si>
  <si>
    <t>Categorie 23: Tilliften actief (elektrisch)</t>
  </si>
  <si>
    <t>Categorie 24: Douche- toiletvoorzieningen verrijdbaar, modellen eenvoudig</t>
  </si>
  <si>
    <t>Categorie 25: Douche- toiletvoorzieningen verrijdbaar, model elektrisch kantelbaar en in hoogte verstelbaar</t>
  </si>
  <si>
    <t>Categorie 26: Douchebrancards</t>
  </si>
  <si>
    <t>totaal</t>
  </si>
  <si>
    <t xml:space="preserve"> </t>
  </si>
  <si>
    <t>Categorie  1:
Handbewogen rolstoelen incidenteel gebruik</t>
  </si>
  <si>
    <t>Categorie  4:
Handbewogen rolstoelen actief gebruik / vastframe</t>
  </si>
  <si>
    <t xml:space="preserve">Categorie  5:
Elektrische rolstoelen, modellen eenvoudig </t>
  </si>
  <si>
    <t>Categorie  6:
Elektrische rolstoelen, modellen complex</t>
  </si>
  <si>
    <t>Categorie  7:
Elektrische aandrijfunits hoepelondersteuning</t>
  </si>
  <si>
    <t>Categorie  8:
Elektrische aandrijfunits duwondersteuning</t>
  </si>
  <si>
    <t>Categorie 9: 
Handbikes</t>
  </si>
  <si>
    <t>Categorie 10:
Handbikes met elektrische ondersteuning</t>
  </si>
  <si>
    <t xml:space="preserve">Categorie  11:
Buggy’s </t>
  </si>
  <si>
    <t>Categorie  12:
Kinderduw wandelwagens</t>
  </si>
  <si>
    <t>Categorie  13:
Rolstoelfietsen met elektrische trapondersteuning</t>
  </si>
  <si>
    <t>Categorie  14:
Driewielfietsen (voor alle leeftijden)</t>
  </si>
  <si>
    <t>Categorie  15:
Driewielfietsen met elektrische trapondersteuning (voor alle leeftijden)</t>
  </si>
  <si>
    <t>Categorie  16:
Duofiets/tandem twee personen achter elkaar</t>
  </si>
  <si>
    <t>Categorie  17:
Duofietsen/tandemems twee personen achter elkaar met elektrische ondersteuning</t>
  </si>
  <si>
    <t>Categorie 18:
Scootmobielen</t>
  </si>
  <si>
    <t>Categorie  19:
Scootmobielen, modellen extra geveerd</t>
  </si>
  <si>
    <t>Categorie 20: 
Scootmobielen, modellen Heavy duty</t>
  </si>
  <si>
    <t>Categorie 21: 
Autozitjes</t>
  </si>
  <si>
    <t>Categorie  24:
Douche- toiletvoorzieningen verrijdbaar, modellen eenvoudig</t>
  </si>
  <si>
    <t>Categorie  25:
Douche- toiletvoorzieningen verrijdbaar, model elektrisch kantelbaar en in hoogte verstelbaar</t>
  </si>
  <si>
    <t>Categorie  26:
Douchebrancards</t>
  </si>
  <si>
    <t>is de opgave ongeldig.</t>
  </si>
  <si>
    <t xml:space="preserve">Indien de som in G60 lager dan </t>
  </si>
  <si>
    <t xml:space="preserve">Indien de som in G60 hoger dan </t>
  </si>
  <si>
    <t>Fictieve totaalprijs die meetelt voor de gunning</t>
  </si>
  <si>
    <t>Prijzen &amp; tarieven doorgerekend voor maximale tarief</t>
  </si>
  <si>
    <t>Prijzen &amp; tarieven doorgerekend voor minimale tarief</t>
  </si>
  <si>
    <t>Leidraad</t>
  </si>
  <si>
    <t>Algemeen</t>
  </si>
  <si>
    <t>Instructie en voorwaarden opgaveformulier prijzen &amp; tarieven</t>
  </si>
  <si>
    <t>Prijsopgaven dienen te worden opgegeven met twee decimalen achter de komma.</t>
  </si>
  <si>
    <t xml:space="preserve">Per categorie is één all-in eenheidshuurtarief in te vullen. </t>
  </si>
  <si>
    <r>
      <t xml:space="preserve">Alle aan te bieden hulpmiddelen voldoen zonder voorbehoud aan het Programma van Eisen WMO Hulpmiddelen (zie </t>
    </r>
    <r>
      <rPr>
        <b/>
        <i/>
        <sz val="10"/>
        <color rgb="FF000000"/>
        <rFont val="Trebuchet MS"/>
        <family val="2"/>
      </rPr>
      <t xml:space="preserve">bijlage A </t>
    </r>
    <r>
      <rPr>
        <sz val="10"/>
        <color indexed="8"/>
        <rFont val="Trebuchet MS"/>
        <family val="2"/>
      </rPr>
      <t xml:space="preserve">van het aanbestedingsdocument).
De per categorie te verstrekken hulpmiddelen zijn specifiek voor de in het Programma van Eisen aangeduide gebruikersgroep. 
</t>
    </r>
  </si>
  <si>
    <t>De prijzen zijn in Euro's en exclusief omzetbelasting</t>
  </si>
  <si>
    <t>Alle genoemde aantallen, afgenomen hulpmiddelen zijn indicatief en gebaseerd op historische cijfers van gemeente Scherpenzeel. De Opdrachtnemer krijgt geen afname garantie op basis van deze aantallen.</t>
  </si>
  <si>
    <t>Het is niet toegestaan een nulprijs te offreren. Het is onder geen beding toegestaan negatieve prijzen te offreren. Het niet invullen van (onderdelen van) een prijswens leidt tot ongeldigheid/ uitsluiting van de inschrijving</t>
  </si>
  <si>
    <t>Inschrijver vult alle groene velden in tabblad 3 volledig in. 
Inschrijver laat de opmaak en indeling van het opgaveformulier volledig in tact. 
Het opgaveformulier is beveiligd voor die cellen die geen invulling behoeven. 
Inschrijver voegt geen andere informatie of uitleg toe. 
Door ondertekening van het prijsinvulformulier verklaart de Inschrijver deze aanbieding te doen overeenkomstig de bepalingen en gegevens zoals deze zijn omschreven in de aanbestedingsstukken en verklaart Inschrijver zich bereid de opdracht en aan te nemen voor de in dit document genoemde bedragen.</t>
  </si>
  <si>
    <r>
      <t>Ingeval de som van de aangeboden all-in huurt</t>
    </r>
    <r>
      <rPr>
        <sz val="10"/>
        <rFont val="Trebuchet MS"/>
        <family val="2"/>
      </rPr>
      <t xml:space="preserve">arieven lager of hoger </t>
    </r>
    <r>
      <rPr>
        <sz val="10"/>
        <color indexed="8"/>
        <rFont val="Trebuchet MS"/>
        <family val="2"/>
      </rPr>
      <t>is dan toegestaan, is de Inschrijving ongeldig en is de Inschrijver uitgesloten van gunning.</t>
    </r>
  </si>
  <si>
    <t>Bijlage J: Inschrijfformulier</t>
  </si>
  <si>
    <t>Bijlage J: Bestandsgegevens</t>
  </si>
  <si>
    <t>De 26 categorieën zijn allesomvattend. Dit betekent dat u alle noodzakelijk hulpmiddelen die vanuit de Wmo verstrekt worden dient te leveren onder één van de genoemde 26 categorieën.</t>
  </si>
  <si>
    <t>Referentienummer: IBMN-2022-SCH-KB-001</t>
  </si>
  <si>
    <r>
      <t xml:space="preserve">De All-in eenheidshuurtarieven/All-in eenheidsprijzen koop worden per categorie vermenigvuldigd met de van toepassing zijnde rekenfactor. 
Gunningscriterium Prijs wordt beoordeeld op basis van de totaalsom van alle All-in eenheidshuurtarieven vermenigvuldigd met de rekenfactoren. De Aanbestedende Dienst hanteert daarbij een  ondersgrens van </t>
    </r>
    <r>
      <rPr>
        <sz val="10"/>
        <rFont val="Trebuchet MS"/>
        <family val="2"/>
      </rPr>
      <t>€106.860 en Bovengrens van €131.520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</si>
</sst>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413]\ * #,##0.00_-;_-[$€-413]\ * #,##0.00\-;_-[$€-413]\ * &quot;-&quot;??_-;_-@_-"/>
    <numFmt numFmtId="165" formatCode="_ * #,##0_ ;_ * \-#,##0_ ;_ * &quot;-&quot;??_ ;_ @_ "/>
  </numFmts>
  <fonts count="28" x14ac:knownFonts="1">
    <font>
      <sz val="11"/>
      <color theme="1"/>
      <name val="Calibri"/>
      <family val="2"/>
      <scheme val="minor"/>
    </font>
    <font>
      <sz val="11"/>
      <color theme="1"/>
      <name val="Calibri"/>
      <family val="2"/>
      <scheme val="minor"/>
    </font>
    <font>
      <sz val="10"/>
      <color indexed="8"/>
      <name val="Arial"/>
      <family val="2"/>
    </font>
    <font>
      <sz val="10"/>
      <color indexed="8"/>
      <name val="Verdana"/>
      <family val="2"/>
    </font>
    <font>
      <sz val="10"/>
      <name val="Tahoma"/>
      <family val="2"/>
    </font>
    <font>
      <b/>
      <sz val="10"/>
      <color rgb="FFFF0000"/>
      <name val="Arial"/>
      <family val="2"/>
    </font>
    <font>
      <b/>
      <sz val="14"/>
      <color rgb="FFFF0000"/>
      <name val="Arial"/>
      <family val="2"/>
    </font>
    <font>
      <b/>
      <i/>
      <sz val="14"/>
      <color rgb="FFFF0000"/>
      <name val="Arial"/>
      <family val="2"/>
    </font>
    <font>
      <b/>
      <sz val="14"/>
      <color indexed="9"/>
      <name val="Arial"/>
      <family val="2"/>
    </font>
    <font>
      <sz val="10"/>
      <color indexed="9"/>
      <name val="Arial"/>
      <family val="2"/>
    </font>
    <font>
      <sz val="11"/>
      <color theme="1"/>
      <name val="Arial"/>
      <family val="2"/>
    </font>
    <font>
      <sz val="9"/>
      <color indexed="8"/>
      <name val="Arial"/>
      <family val="2"/>
    </font>
    <font>
      <b/>
      <sz val="10"/>
      <color indexed="8"/>
      <name val="Arial"/>
      <family val="2"/>
    </font>
    <font>
      <sz val="10"/>
      <name val="Arial"/>
      <family val="2"/>
    </font>
    <font>
      <b/>
      <sz val="18"/>
      <name val="Arial"/>
      <family val="2"/>
    </font>
    <font>
      <sz val="16"/>
      <name val="Arial"/>
      <family val="2"/>
    </font>
    <font>
      <sz val="18"/>
      <name val="Arial"/>
      <family val="2"/>
    </font>
    <font>
      <sz val="18"/>
      <color theme="1"/>
      <name val="Arial"/>
      <family val="2"/>
    </font>
    <font>
      <b/>
      <sz val="14"/>
      <color theme="1"/>
      <name val="Arial"/>
      <family val="2"/>
    </font>
    <font>
      <b/>
      <sz val="11"/>
      <color theme="1"/>
      <name val="Arial"/>
      <family val="2"/>
    </font>
    <font>
      <b/>
      <i/>
      <sz val="11"/>
      <color theme="1"/>
      <name val="Arial"/>
      <family val="2"/>
    </font>
    <font>
      <b/>
      <sz val="14"/>
      <color indexed="9"/>
      <name val="Trebuchet MS"/>
      <family val="2"/>
    </font>
    <font>
      <b/>
      <sz val="10"/>
      <name val="Trebuchet MS"/>
      <family val="2"/>
    </font>
    <font>
      <sz val="10"/>
      <name val="Trebuchet MS"/>
      <family val="2"/>
    </font>
    <font>
      <b/>
      <sz val="10"/>
      <color indexed="8"/>
      <name val="Trebuchet MS"/>
      <family val="2"/>
    </font>
    <font>
      <sz val="10"/>
      <color indexed="8"/>
      <name val="Trebuchet MS"/>
      <family val="2"/>
    </font>
    <font>
      <sz val="10"/>
      <color theme="1"/>
      <name val="Trebuchet MS"/>
      <family val="2"/>
    </font>
    <font>
      <b/>
      <i/>
      <sz val="10"/>
      <color rgb="FF000000"/>
      <name val="Trebuchet MS"/>
      <family val="2"/>
    </font>
  </fonts>
  <fills count="13">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8" tint="0.39997558519241921"/>
        <bgColor indexed="64"/>
      </patternFill>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diagonal/>
    </border>
    <border>
      <left/>
      <right style="thin">
        <color indexed="40"/>
      </right>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3" fillId="0" borderId="0"/>
    <xf numFmtId="0" fontId="4" fillId="0" borderId="0"/>
    <xf numFmtId="43" fontId="1" fillId="0" borderId="0" applyFont="0" applyFill="0" applyBorder="0" applyAlignment="0" applyProtection="0"/>
  </cellStyleXfs>
  <cellXfs count="118">
    <xf numFmtId="0" fontId="0" fillId="0" borderId="0" xfId="0"/>
    <xf numFmtId="164" fontId="2" fillId="7" borderId="1" xfId="1" applyNumberFormat="1" applyFont="1" applyFill="1" applyBorder="1" applyAlignment="1" applyProtection="1">
      <alignment vertical="center" wrapText="1"/>
      <protection locked="0"/>
    </xf>
    <xf numFmtId="44" fontId="2" fillId="7" borderId="1" xfId="1" applyFont="1" applyFill="1" applyBorder="1" applyAlignment="1" applyProtection="1">
      <alignment vertical="center" wrapText="1"/>
      <protection locked="0"/>
    </xf>
    <xf numFmtId="0" fontId="13" fillId="0" borderId="0" xfId="3" applyFont="1" applyProtection="1">
      <protection hidden="1"/>
    </xf>
    <xf numFmtId="0" fontId="10" fillId="0" borderId="0" xfId="0" applyFont="1" applyProtection="1">
      <protection hidden="1"/>
    </xf>
    <xf numFmtId="0" fontId="13" fillId="0" borderId="16" xfId="3" applyFont="1" applyBorder="1" applyProtection="1">
      <protection hidden="1"/>
    </xf>
    <xf numFmtId="0" fontId="13" fillId="0" borderId="17" xfId="3" applyFont="1" applyBorder="1" applyProtection="1">
      <protection hidden="1"/>
    </xf>
    <xf numFmtId="0" fontId="13" fillId="0" borderId="18" xfId="3" applyFont="1" applyBorder="1" applyProtection="1">
      <protection hidden="1"/>
    </xf>
    <xf numFmtId="0" fontId="13" fillId="0" borderId="19" xfId="3" applyFont="1" applyBorder="1" applyProtection="1">
      <protection hidden="1"/>
    </xf>
    <xf numFmtId="0" fontId="13" fillId="0" borderId="0" xfId="3" applyFont="1" applyBorder="1" applyProtection="1">
      <protection hidden="1"/>
    </xf>
    <xf numFmtId="0" fontId="14" fillId="0" borderId="0" xfId="3" applyFont="1" applyBorder="1" applyAlignment="1" applyProtection="1">
      <alignment horizontal="center"/>
      <protection hidden="1"/>
    </xf>
    <xf numFmtId="0" fontId="13" fillId="0" borderId="20" xfId="3" applyFont="1" applyBorder="1" applyProtection="1">
      <protection hidden="1"/>
    </xf>
    <xf numFmtId="16" fontId="15" fillId="0" borderId="0" xfId="3" applyNumberFormat="1" applyFont="1" applyBorder="1" applyAlignment="1" applyProtection="1">
      <alignment horizontal="center"/>
      <protection hidden="1"/>
    </xf>
    <xf numFmtId="0" fontId="16" fillId="0" borderId="0" xfId="3" applyFont="1" applyBorder="1" applyProtection="1">
      <protection hidden="1"/>
    </xf>
    <xf numFmtId="0" fontId="17" fillId="0" borderId="0" xfId="0" applyFont="1" applyAlignment="1" applyProtection="1">
      <alignment horizontal="center" vertical="center"/>
      <protection hidden="1"/>
    </xf>
    <xf numFmtId="0" fontId="13" fillId="0" borderId="0" xfId="3" applyFont="1" applyBorder="1" applyAlignment="1" applyProtection="1">
      <alignment horizontal="center"/>
      <protection hidden="1"/>
    </xf>
    <xf numFmtId="0" fontId="15" fillId="0" borderId="0" xfId="3" applyFont="1" applyBorder="1" applyAlignment="1" applyProtection="1">
      <alignment horizontal="center"/>
      <protection hidden="1"/>
    </xf>
    <xf numFmtId="14" fontId="15" fillId="0" borderId="0" xfId="3" applyNumberFormat="1" applyFont="1" applyBorder="1" applyAlignment="1" applyProtection="1">
      <alignment horizontal="center"/>
      <protection hidden="1"/>
    </xf>
    <xf numFmtId="0" fontId="13" fillId="0" borderId="21" xfId="3" applyFont="1" applyBorder="1" applyProtection="1">
      <protection hidden="1"/>
    </xf>
    <xf numFmtId="0" fontId="13" fillId="0" borderId="22" xfId="3" applyFont="1" applyBorder="1" applyProtection="1">
      <protection hidden="1"/>
    </xf>
    <xf numFmtId="0" fontId="13" fillId="0" borderId="22" xfId="3" applyFont="1" applyBorder="1" applyAlignment="1" applyProtection="1">
      <alignment horizontal="center"/>
      <protection hidden="1"/>
    </xf>
    <xf numFmtId="0" fontId="13" fillId="0" borderId="23" xfId="3" applyFont="1" applyBorder="1" applyProtection="1">
      <protection hidden="1"/>
    </xf>
    <xf numFmtId="0" fontId="13" fillId="0" borderId="0" xfId="3" applyFont="1" applyAlignment="1" applyProtection="1">
      <alignment horizontal="center"/>
      <protection hidden="1"/>
    </xf>
    <xf numFmtId="0" fontId="2" fillId="0" borderId="0" xfId="0" applyFont="1" applyAlignment="1" applyProtection="1">
      <alignment vertical="center" wrapText="1"/>
      <protection hidden="1"/>
    </xf>
    <xf numFmtId="44" fontId="9" fillId="2" borderId="3" xfId="1" applyFont="1" applyFill="1" applyBorder="1" applyAlignment="1" applyProtection="1">
      <alignment vertical="center" wrapText="1"/>
      <protection hidden="1"/>
    </xf>
    <xf numFmtId="44" fontId="9" fillId="2" borderId="4" xfId="1" applyFont="1" applyFill="1" applyBorder="1" applyAlignment="1" applyProtection="1">
      <alignment vertical="center" wrapText="1"/>
      <protection hidden="1"/>
    </xf>
    <xf numFmtId="0" fontId="11" fillId="0" borderId="0" xfId="0" applyFont="1" applyAlignment="1" applyProtection="1">
      <alignment vertical="center" wrapText="1"/>
      <protection hidden="1"/>
    </xf>
    <xf numFmtId="0" fontId="2" fillId="0" borderId="0" xfId="0" applyFont="1" applyAlignment="1" applyProtection="1">
      <alignment horizontal="left" vertical="center" wrapText="1"/>
      <protection hidden="1"/>
    </xf>
    <xf numFmtId="44" fontId="2" fillId="0" borderId="0" xfId="1" applyFont="1" applyAlignment="1" applyProtection="1">
      <alignment vertical="center" wrapText="1"/>
      <protection hidden="1"/>
    </xf>
    <xf numFmtId="0" fontId="12" fillId="3" borderId="1" xfId="0" applyFont="1" applyFill="1" applyBorder="1" applyAlignment="1" applyProtection="1">
      <alignment horizontal="center" vertical="center" wrapText="1"/>
      <protection hidden="1"/>
    </xf>
    <xf numFmtId="0" fontId="2" fillId="0" borderId="6" xfId="0" applyFont="1" applyBorder="1" applyAlignment="1" applyProtection="1">
      <alignment vertical="center" wrapText="1"/>
      <protection hidden="1"/>
    </xf>
    <xf numFmtId="0" fontId="2" fillId="0" borderId="0" xfId="0" applyFont="1" applyBorder="1" applyAlignment="1" applyProtection="1">
      <alignment vertical="center" wrapText="1"/>
      <protection hidden="1"/>
    </xf>
    <xf numFmtId="0" fontId="12" fillId="6" borderId="5" xfId="0" applyFont="1" applyFill="1" applyBorder="1" applyAlignment="1" applyProtection="1">
      <alignment horizontal="left" vertical="center" wrapText="1"/>
      <protection hidden="1"/>
    </xf>
    <xf numFmtId="44" fontId="2" fillId="4" borderId="0" xfId="1" applyFont="1" applyFill="1" applyBorder="1" applyAlignment="1" applyProtection="1">
      <alignment vertical="center" wrapText="1"/>
      <protection hidden="1"/>
    </xf>
    <xf numFmtId="44" fontId="2" fillId="4" borderId="7" xfId="1" applyFont="1" applyFill="1" applyBorder="1" applyAlignment="1" applyProtection="1">
      <alignment vertical="center" wrapText="1"/>
      <protection hidden="1"/>
    </xf>
    <xf numFmtId="0" fontId="2" fillId="0" borderId="1" xfId="0" applyFont="1" applyBorder="1" applyAlignment="1" applyProtection="1">
      <alignment horizontal="left" vertical="center" wrapText="1"/>
      <protection hidden="1"/>
    </xf>
    <xf numFmtId="0" fontId="2" fillId="5" borderId="1" xfId="0" applyFont="1" applyFill="1" applyBorder="1" applyAlignment="1" applyProtection="1">
      <alignment horizontal="center" vertical="center" wrapText="1"/>
      <protection hidden="1"/>
    </xf>
    <xf numFmtId="164" fontId="2" fillId="0" borderId="1" xfId="1" applyNumberFormat="1" applyFont="1" applyBorder="1" applyAlignment="1" applyProtection="1">
      <alignment vertical="center" wrapText="1"/>
      <protection hidden="1"/>
    </xf>
    <xf numFmtId="44" fontId="2" fillId="5" borderId="1" xfId="1" applyFont="1" applyFill="1" applyBorder="1" applyAlignment="1" applyProtection="1">
      <alignment vertical="center" wrapText="1"/>
      <protection hidden="1"/>
    </xf>
    <xf numFmtId="0" fontId="2" fillId="5" borderId="0" xfId="0" applyFont="1" applyFill="1" applyBorder="1" applyAlignment="1" applyProtection="1">
      <alignment vertical="center" wrapText="1"/>
      <protection hidden="1"/>
    </xf>
    <xf numFmtId="0" fontId="12" fillId="6" borderId="1" xfId="0" applyFont="1" applyFill="1" applyBorder="1" applyAlignment="1" applyProtection="1">
      <alignment horizontal="left" vertical="center" wrapText="1"/>
      <protection hidden="1"/>
    </xf>
    <xf numFmtId="44" fontId="2" fillId="5" borderId="7" xfId="1" applyFont="1" applyFill="1" applyBorder="1" applyAlignment="1" applyProtection="1">
      <alignment vertical="center" wrapText="1"/>
      <protection hidden="1"/>
    </xf>
    <xf numFmtId="44" fontId="2" fillId="0" borderId="1" xfId="1" applyFont="1" applyBorder="1" applyAlignment="1" applyProtection="1">
      <alignment vertical="center" wrapText="1"/>
      <protection hidden="1"/>
    </xf>
    <xf numFmtId="0" fontId="2" fillId="5" borderId="0" xfId="0" applyFont="1" applyFill="1" applyBorder="1" applyAlignment="1" applyProtection="1">
      <alignment horizontal="left" vertical="center" wrapText="1"/>
      <protection hidden="1"/>
    </xf>
    <xf numFmtId="0" fontId="10" fillId="0" borderId="1" xfId="0" applyFont="1" applyBorder="1" applyAlignment="1" applyProtection="1">
      <alignment wrapText="1"/>
      <protection hidden="1"/>
    </xf>
    <xf numFmtId="0" fontId="12" fillId="0" borderId="0" xfId="0" applyFont="1" applyBorder="1" applyAlignment="1" applyProtection="1">
      <alignment horizontal="left" vertical="center" wrapText="1"/>
      <protection hidden="1"/>
    </xf>
    <xf numFmtId="44" fontId="12" fillId="5" borderId="0" xfId="1" applyFont="1" applyFill="1" applyBorder="1" applyAlignment="1" applyProtection="1">
      <alignment vertical="center" wrapText="1"/>
      <protection hidden="1"/>
    </xf>
    <xf numFmtId="0" fontId="5" fillId="0" borderId="13" xfId="0" applyFont="1" applyBorder="1" applyAlignment="1" applyProtection="1">
      <alignment vertical="center" wrapText="1"/>
      <protection hidden="1"/>
    </xf>
    <xf numFmtId="0" fontId="6" fillId="0" borderId="14" xfId="0" applyFont="1" applyBorder="1" applyAlignment="1" applyProtection="1">
      <alignment horizontal="left" vertical="center" wrapText="1"/>
      <protection hidden="1"/>
    </xf>
    <xf numFmtId="0" fontId="2" fillId="0" borderId="0" xfId="0" applyFont="1" applyAlignment="1" applyProtection="1">
      <alignment wrapText="1"/>
      <protection hidden="1"/>
    </xf>
    <xf numFmtId="0" fontId="2" fillId="0" borderId="0" xfId="0" applyFont="1" applyAlignment="1" applyProtection="1">
      <alignment horizontal="left" wrapText="1"/>
      <protection hidden="1"/>
    </xf>
    <xf numFmtId="44" fontId="12" fillId="0" borderId="0" xfId="1" applyFont="1" applyFill="1" applyBorder="1" applyAlignment="1" applyProtection="1">
      <alignment horizontal="center" vertical="center" wrapText="1"/>
      <protection hidden="1"/>
    </xf>
    <xf numFmtId="44" fontId="2" fillId="0" borderId="0" xfId="1" applyFont="1" applyAlignment="1" applyProtection="1">
      <alignment wrapText="1"/>
      <protection hidden="1"/>
    </xf>
    <xf numFmtId="0" fontId="2" fillId="0" borderId="0" xfId="1" applyNumberFormat="1" applyFont="1" applyAlignment="1" applyProtection="1">
      <alignment wrapText="1"/>
      <protection hidden="1"/>
    </xf>
    <xf numFmtId="0" fontId="12" fillId="3" borderId="1"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8" fillId="0" borderId="0" xfId="0" applyFont="1" applyProtection="1">
      <protection hidden="1"/>
    </xf>
    <xf numFmtId="0" fontId="19" fillId="8" borderId="0" xfId="0" applyFont="1" applyFill="1" applyAlignment="1" applyProtection="1">
      <alignment horizontal="left"/>
      <protection hidden="1"/>
    </xf>
    <xf numFmtId="0" fontId="19" fillId="9" borderId="12" xfId="0" applyFont="1" applyFill="1" applyBorder="1" applyAlignment="1" applyProtection="1">
      <alignment horizontal="center" vertical="center"/>
      <protection hidden="1"/>
    </xf>
    <xf numFmtId="0" fontId="10" fillId="9" borderId="12" xfId="0" applyFont="1" applyFill="1" applyBorder="1" applyAlignment="1" applyProtection="1">
      <alignment horizontal="center" vertical="center" wrapText="1"/>
      <protection hidden="1"/>
    </xf>
    <xf numFmtId="15" fontId="20" fillId="9" borderId="26" xfId="0" applyNumberFormat="1" applyFont="1" applyFill="1" applyBorder="1" applyAlignment="1" applyProtection="1">
      <alignment horizontal="center" vertical="center" wrapText="1"/>
      <protection hidden="1"/>
    </xf>
    <xf numFmtId="0" fontId="20" fillId="9" borderId="26" xfId="0" applyFont="1" applyFill="1" applyBorder="1" applyAlignment="1" applyProtection="1">
      <alignment horizontal="center" vertical="center" wrapText="1"/>
      <protection hidden="1"/>
    </xf>
    <xf numFmtId="0" fontId="20" fillId="9" borderId="27"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2" fillId="0" borderId="1" xfId="0" applyFont="1" applyBorder="1" applyAlignment="1" applyProtection="1">
      <alignment horizontal="left" vertical="top" wrapText="1"/>
      <protection hidden="1"/>
    </xf>
    <xf numFmtId="0" fontId="10" fillId="0" borderId="5" xfId="0" applyFont="1" applyBorder="1" applyProtection="1">
      <protection hidden="1"/>
    </xf>
    <xf numFmtId="165" fontId="10" fillId="0" borderId="5" xfId="4" applyNumberFormat="1" applyFont="1" applyBorder="1" applyProtection="1">
      <protection hidden="1"/>
    </xf>
    <xf numFmtId="0" fontId="10" fillId="0" borderId="5" xfId="0" applyFont="1" applyFill="1" applyBorder="1" applyProtection="1">
      <protection hidden="1"/>
    </xf>
    <xf numFmtId="0" fontId="19" fillId="0" borderId="1" xfId="0" applyFont="1" applyBorder="1" applyProtection="1">
      <protection hidden="1"/>
    </xf>
    <xf numFmtId="0" fontId="19" fillId="10" borderId="1" xfId="0" applyFont="1" applyFill="1" applyBorder="1" applyProtection="1">
      <protection hidden="1"/>
    </xf>
    <xf numFmtId="0" fontId="2" fillId="0" borderId="1"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left" vertical="center" wrapText="1"/>
      <protection hidden="1"/>
    </xf>
    <xf numFmtId="0" fontId="13" fillId="0" borderId="1" xfId="0" applyFont="1" applyFill="1" applyBorder="1" applyAlignment="1" applyProtection="1">
      <alignment horizontal="center" vertical="center" wrapText="1"/>
      <protection hidden="1"/>
    </xf>
    <xf numFmtId="44" fontId="10" fillId="0" borderId="1" xfId="0" applyNumberFormat="1" applyFont="1" applyBorder="1" applyAlignment="1" applyProtection="1">
      <alignment horizontal="center" vertical="center" wrapText="1"/>
      <protection hidden="1"/>
    </xf>
    <xf numFmtId="0" fontId="7" fillId="0" borderId="14" xfId="0" applyFont="1" applyBorder="1" applyAlignment="1" applyProtection="1">
      <alignment vertical="center"/>
      <protection hidden="1"/>
    </xf>
    <xf numFmtId="44" fontId="7" fillId="0" borderId="14" xfId="0" applyNumberFormat="1" applyFont="1" applyBorder="1" applyAlignment="1" applyProtection="1">
      <alignment vertical="center"/>
      <protection hidden="1"/>
    </xf>
    <xf numFmtId="0" fontId="7" fillId="0" borderId="15" xfId="0" applyFont="1" applyBorder="1" applyAlignment="1" applyProtection="1">
      <alignment vertical="center"/>
      <protection hidden="1"/>
    </xf>
    <xf numFmtId="0" fontId="21" fillId="2" borderId="0" xfId="0" applyFont="1" applyFill="1" applyAlignment="1" applyProtection="1">
      <alignment horizontal="left" wrapText="1"/>
      <protection hidden="1"/>
    </xf>
    <xf numFmtId="0" fontId="0" fillId="0" borderId="0" xfId="0" applyProtection="1">
      <protection hidden="1"/>
    </xf>
    <xf numFmtId="0" fontId="22" fillId="11" borderId="0" xfId="0" applyFont="1" applyFill="1" applyAlignment="1" applyProtection="1">
      <alignment horizontal="left" wrapText="1"/>
      <protection hidden="1"/>
    </xf>
    <xf numFmtId="0" fontId="23" fillId="12" borderId="1" xfId="2" applyNumberFormat="1" applyFont="1" applyFill="1" applyBorder="1" applyAlignment="1" applyProtection="1">
      <alignment horizontal="left" vertical="top" wrapText="1"/>
      <protection hidden="1"/>
    </xf>
    <xf numFmtId="0" fontId="24" fillId="3" borderId="1" xfId="0" applyFont="1" applyFill="1" applyBorder="1" applyAlignment="1" applyProtection="1">
      <alignment horizontal="left" vertical="top" wrapText="1"/>
      <protection hidden="1"/>
    </xf>
    <xf numFmtId="0" fontId="25" fillId="0" borderId="1" xfId="2" applyFont="1" applyBorder="1" applyAlignment="1" applyProtection="1">
      <alignment horizontal="left" vertical="top" wrapText="1"/>
      <protection hidden="1"/>
    </xf>
    <xf numFmtId="0" fontId="0" fillId="5" borderId="0" xfId="0" applyFill="1" applyProtection="1">
      <protection hidden="1"/>
    </xf>
    <xf numFmtId="0" fontId="25" fillId="0" borderId="1" xfId="0" applyFont="1" applyBorder="1" applyAlignment="1" applyProtection="1">
      <alignment horizontal="left" vertical="top" wrapText="1"/>
      <protection hidden="1"/>
    </xf>
    <xf numFmtId="0" fontId="26" fillId="0" borderId="1" xfId="0" applyFont="1" applyBorder="1" applyAlignment="1" applyProtection="1">
      <alignment horizontal="left" vertical="top" wrapText="1"/>
      <protection hidden="1"/>
    </xf>
    <xf numFmtId="0" fontId="12" fillId="3" borderId="1" xfId="0" applyFont="1" applyFill="1" applyBorder="1" applyAlignment="1" applyProtection="1">
      <alignment horizontal="center" vertical="center" wrapText="1"/>
      <protection hidden="1"/>
    </xf>
    <xf numFmtId="165" fontId="19" fillId="10" borderId="1" xfId="0" applyNumberFormat="1" applyFont="1" applyFill="1" applyBorder="1" applyProtection="1">
      <protection hidden="1"/>
    </xf>
    <xf numFmtId="15" fontId="10" fillId="0" borderId="0" xfId="0" applyNumberFormat="1" applyFont="1" applyProtection="1">
      <protection hidden="1"/>
    </xf>
    <xf numFmtId="0" fontId="12" fillId="0" borderId="8" xfId="0" applyFont="1" applyBorder="1" applyAlignment="1" applyProtection="1">
      <alignment horizontal="left" vertical="center" wrapText="1"/>
      <protection hidden="1"/>
    </xf>
    <xf numFmtId="0" fontId="12" fillId="0" borderId="10" xfId="0" applyFont="1" applyBorder="1" applyAlignment="1" applyProtection="1">
      <alignment horizontal="left" vertical="center" wrapText="1"/>
      <protection hidden="1"/>
    </xf>
    <xf numFmtId="0" fontId="12" fillId="0" borderId="24"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8" fillId="2" borderId="2"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left" vertical="center" wrapText="1"/>
      <protection hidden="1"/>
    </xf>
    <xf numFmtId="0" fontId="12" fillId="3" borderId="8" xfId="0" applyFont="1" applyFill="1" applyBorder="1" applyAlignment="1" applyProtection="1">
      <alignment horizontal="center" vertical="center" wrapText="1"/>
      <protection hidden="1"/>
    </xf>
    <xf numFmtId="0" fontId="12" fillId="3" borderId="9" xfId="0" applyFont="1" applyFill="1" applyBorder="1" applyAlignment="1" applyProtection="1">
      <alignment horizontal="center" vertical="center" wrapText="1"/>
      <protection hidden="1"/>
    </xf>
    <xf numFmtId="0" fontId="12" fillId="3" borderId="10" xfId="0" applyFont="1" applyFill="1" applyBorder="1" applyAlignment="1" applyProtection="1">
      <alignment horizontal="center" vertical="center" wrapText="1"/>
      <protection hidden="1"/>
    </xf>
    <xf numFmtId="0" fontId="12" fillId="3" borderId="1" xfId="0" applyFont="1" applyFill="1" applyBorder="1" applyAlignment="1" applyProtection="1">
      <alignment horizontal="center" vertical="center" wrapText="1"/>
      <protection hidden="1"/>
    </xf>
    <xf numFmtId="0" fontId="12" fillId="7" borderId="8"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10" xfId="0" applyFont="1" applyFill="1" applyBorder="1" applyAlignment="1" applyProtection="1">
      <alignment horizontal="center"/>
      <protection locked="0"/>
    </xf>
    <xf numFmtId="0" fontId="12" fillId="7" borderId="24" xfId="0" applyFont="1" applyFill="1" applyBorder="1" applyAlignment="1" applyProtection="1">
      <alignment horizontal="center"/>
      <protection locked="0"/>
    </xf>
    <xf numFmtId="0" fontId="12" fillId="7" borderId="25" xfId="0" applyFont="1" applyFill="1" applyBorder="1" applyAlignment="1" applyProtection="1">
      <alignment horizontal="center"/>
      <protection locked="0"/>
    </xf>
    <xf numFmtId="0" fontId="12" fillId="7" borderId="11" xfId="0" applyFont="1" applyFill="1" applyBorder="1" applyAlignment="1" applyProtection="1">
      <alignment horizontal="center"/>
      <protection locked="0"/>
    </xf>
    <xf numFmtId="0" fontId="10" fillId="6" borderId="1" xfId="0" applyFont="1" applyFill="1" applyBorder="1" applyAlignment="1" applyProtection="1">
      <alignment horizontal="center" vertical="center" wrapText="1"/>
    </xf>
    <xf numFmtId="0" fontId="12" fillId="0" borderId="6" xfId="0" applyFont="1" applyBorder="1" applyAlignment="1" applyProtection="1">
      <alignment horizontal="left" vertical="center" wrapText="1"/>
      <protection hidden="1"/>
    </xf>
    <xf numFmtId="0" fontId="12" fillId="0" borderId="7" xfId="0" applyFont="1" applyBorder="1" applyAlignment="1" applyProtection="1">
      <alignment horizontal="left" vertical="center" wrapText="1"/>
      <protection hidden="1"/>
    </xf>
    <xf numFmtId="0" fontId="12" fillId="7" borderId="6" xfId="0" applyFont="1" applyFill="1" applyBorder="1" applyAlignment="1" applyProtection="1">
      <alignment horizontal="center"/>
      <protection locked="0"/>
    </xf>
    <xf numFmtId="0" fontId="12" fillId="7" borderId="0" xfId="0" applyFont="1" applyFill="1" applyBorder="1" applyAlignment="1" applyProtection="1">
      <alignment horizontal="center"/>
      <protection locked="0"/>
    </xf>
    <xf numFmtId="0" fontId="12" fillId="7" borderId="7" xfId="0" applyFont="1" applyFill="1" applyBorder="1" applyAlignment="1" applyProtection="1">
      <alignment horizontal="center"/>
      <protection locked="0"/>
    </xf>
    <xf numFmtId="0" fontId="10" fillId="6" borderId="2" xfId="0"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0" fillId="6" borderId="4" xfId="0" applyFont="1" applyFill="1" applyBorder="1" applyAlignment="1" applyProtection="1">
      <alignment horizontal="center" vertical="center" wrapText="1"/>
    </xf>
    <xf numFmtId="0" fontId="19" fillId="9" borderId="26" xfId="0" applyFont="1" applyFill="1" applyBorder="1" applyAlignment="1" applyProtection="1">
      <alignment horizontal="center" vertical="center"/>
      <protection hidden="1"/>
    </xf>
    <xf numFmtId="0" fontId="19" fillId="9" borderId="14" xfId="0" applyFont="1" applyFill="1" applyBorder="1" applyAlignment="1" applyProtection="1">
      <alignment horizontal="center" vertical="center"/>
      <protection hidden="1"/>
    </xf>
    <xf numFmtId="0" fontId="19" fillId="9" borderId="13" xfId="0" applyFont="1" applyFill="1" applyBorder="1" applyAlignment="1" applyProtection="1">
      <alignment horizontal="center" vertical="center" wrapText="1"/>
      <protection hidden="1"/>
    </xf>
    <xf numFmtId="0" fontId="19" fillId="9" borderId="15" xfId="0" applyFont="1" applyFill="1" applyBorder="1" applyAlignment="1" applyProtection="1">
      <alignment horizontal="center" vertical="center" wrapText="1"/>
      <protection hidden="1"/>
    </xf>
  </cellXfs>
  <cellStyles count="5">
    <cellStyle name="Komma" xfId="4" builtinId="3"/>
    <cellStyle name="Standaard" xfId="0" builtinId="0"/>
    <cellStyle name="Standaard 2" xfId="2" xr:uid="{00000000-0005-0000-0000-000001000000}"/>
    <cellStyle name="Standaard_Beoordeling Accountants 10-09-08" xfId="3"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76200</xdr:colOff>
      <xdr:row>1</xdr:row>
      <xdr:rowOff>152400</xdr:rowOff>
    </xdr:from>
    <xdr:to>
      <xdr:col>8</xdr:col>
      <xdr:colOff>595630</xdr:colOff>
      <xdr:row>17</xdr:row>
      <xdr:rowOff>541655</xdr:rowOff>
    </xdr:to>
    <xdr:pic>
      <xdr:nvPicPr>
        <xdr:cNvPr id="2" name="Afbeelding 1" descr="I:\Bibliotheek\Logo\Logo gemeenten\Logo gemeente Scherpenzeel.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4600" y="330200"/>
          <a:ext cx="2957830" cy="295783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O36"/>
  <sheetViews>
    <sheetView showGridLines="0" tabSelected="1" topLeftCell="A16" zoomScaleNormal="100" workbookViewId="0">
      <selection activeCell="Q27" sqref="Q27"/>
    </sheetView>
  </sheetViews>
  <sheetFormatPr defaultColWidth="9.109375" defaultRowHeight="13.8" x14ac:dyDescent="0.25"/>
  <cols>
    <col min="1" max="11" width="9.109375" style="4"/>
    <col min="12" max="12" width="23.109375" style="4" customWidth="1"/>
    <col min="13" max="16384" width="9.109375" style="4"/>
  </cols>
  <sheetData>
    <row r="11" spans="1:15" x14ac:dyDescent="0.25">
      <c r="A11" s="3"/>
      <c r="B11" s="3"/>
      <c r="C11" s="3"/>
      <c r="D11" s="3"/>
      <c r="E11" s="3"/>
      <c r="F11" s="3"/>
      <c r="G11" s="3"/>
      <c r="H11" s="3"/>
      <c r="I11" s="3"/>
      <c r="J11" s="3"/>
      <c r="K11" s="3"/>
      <c r="L11" s="3"/>
      <c r="M11" s="3"/>
      <c r="N11" s="3"/>
      <c r="O11" s="3"/>
    </row>
    <row r="12" spans="1:15" x14ac:dyDescent="0.25">
      <c r="A12" s="3"/>
      <c r="B12" s="3"/>
      <c r="C12" s="3"/>
      <c r="D12" s="3"/>
      <c r="E12" s="3"/>
      <c r="F12" s="3"/>
      <c r="G12" s="3"/>
      <c r="H12" s="3"/>
      <c r="I12" s="3"/>
      <c r="J12" s="3"/>
      <c r="K12" s="3"/>
      <c r="L12" s="3"/>
      <c r="M12" s="3"/>
      <c r="N12" s="3"/>
      <c r="O12" s="3"/>
    </row>
    <row r="13" spans="1:15" x14ac:dyDescent="0.25">
      <c r="A13" s="3"/>
      <c r="B13" s="3"/>
      <c r="C13" s="3"/>
      <c r="D13" s="3"/>
      <c r="E13" s="3"/>
      <c r="F13" s="3"/>
      <c r="G13" s="3"/>
      <c r="H13" s="3"/>
      <c r="I13" s="3"/>
      <c r="J13" s="3"/>
      <c r="K13" s="3"/>
      <c r="L13" s="3"/>
      <c r="M13" s="3"/>
      <c r="N13" s="3"/>
      <c r="O13" s="3"/>
    </row>
    <row r="14" spans="1:15" x14ac:dyDescent="0.25">
      <c r="A14" s="3"/>
      <c r="B14" s="3"/>
      <c r="C14" s="3"/>
      <c r="D14" s="3"/>
      <c r="E14" s="3"/>
      <c r="F14" s="3"/>
      <c r="G14" s="3"/>
      <c r="H14" s="3"/>
      <c r="I14" s="3"/>
      <c r="J14" s="3"/>
      <c r="K14" s="3"/>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3"/>
      <c r="N16" s="3"/>
      <c r="O16" s="3"/>
    </row>
    <row r="17" spans="1:15" x14ac:dyDescent="0.25">
      <c r="A17" s="3"/>
      <c r="B17" s="3"/>
      <c r="C17" s="3"/>
      <c r="D17" s="3"/>
      <c r="E17" s="3"/>
      <c r="F17" s="3"/>
      <c r="G17" s="3"/>
      <c r="H17" s="3"/>
      <c r="I17" s="3"/>
      <c r="J17" s="3"/>
      <c r="K17" s="3"/>
      <c r="L17" s="3"/>
      <c r="M17" s="3"/>
      <c r="N17" s="3"/>
      <c r="O17" s="3"/>
    </row>
    <row r="18" spans="1:15" ht="59.25" customHeight="1" x14ac:dyDescent="0.25">
      <c r="A18" s="3"/>
      <c r="B18" s="3"/>
      <c r="C18" s="3"/>
      <c r="D18" s="3"/>
      <c r="E18" s="3"/>
      <c r="F18" s="3"/>
      <c r="G18" s="3"/>
      <c r="H18" s="3"/>
      <c r="I18" s="3"/>
      <c r="J18" s="3"/>
      <c r="K18" s="3"/>
      <c r="L18" s="3"/>
      <c r="M18" s="3"/>
      <c r="N18" s="3"/>
      <c r="O18" s="3"/>
    </row>
    <row r="19" spans="1:15" x14ac:dyDescent="0.25">
      <c r="A19" s="3"/>
      <c r="B19" s="5"/>
      <c r="C19" s="6"/>
      <c r="D19" s="6"/>
      <c r="E19" s="6"/>
      <c r="F19" s="6"/>
      <c r="G19" s="6"/>
      <c r="H19" s="6"/>
      <c r="I19" s="6"/>
      <c r="J19" s="6"/>
      <c r="K19" s="6"/>
      <c r="L19" s="7"/>
      <c r="M19" s="3"/>
      <c r="N19" s="3"/>
      <c r="O19" s="3"/>
    </row>
    <row r="20" spans="1:15" ht="22.8" x14ac:dyDescent="0.4">
      <c r="A20" s="3"/>
      <c r="B20" s="8"/>
      <c r="C20" s="9"/>
      <c r="D20" s="9"/>
      <c r="E20" s="9"/>
      <c r="F20" s="9"/>
      <c r="G20" s="10" t="s">
        <v>99</v>
      </c>
      <c r="H20" s="9"/>
      <c r="I20" s="9"/>
      <c r="J20" s="9"/>
      <c r="K20" s="9"/>
      <c r="L20" s="11"/>
      <c r="M20" s="3"/>
      <c r="N20" s="3"/>
      <c r="O20" s="3"/>
    </row>
    <row r="21" spans="1:15" ht="20.399999999999999" x14ac:dyDescent="0.35">
      <c r="A21" s="3"/>
      <c r="B21" s="8"/>
      <c r="C21" s="9"/>
      <c r="D21" s="9"/>
      <c r="E21" s="9"/>
      <c r="F21" s="9"/>
      <c r="G21" s="12"/>
      <c r="H21" s="9"/>
      <c r="I21" s="9"/>
      <c r="J21" s="9"/>
      <c r="K21" s="9"/>
      <c r="L21" s="11"/>
      <c r="M21" s="3"/>
      <c r="N21" s="3"/>
      <c r="O21" s="3"/>
    </row>
    <row r="22" spans="1:15" x14ac:dyDescent="0.25">
      <c r="A22" s="3"/>
      <c r="B22" s="8"/>
      <c r="C22" s="9"/>
      <c r="D22" s="9"/>
      <c r="E22" s="9"/>
      <c r="F22" s="9"/>
      <c r="G22" s="3"/>
      <c r="H22" s="9"/>
      <c r="I22" s="9"/>
      <c r="J22" s="9"/>
      <c r="K22" s="9"/>
      <c r="L22" s="11"/>
      <c r="M22" s="3"/>
      <c r="N22" s="3"/>
      <c r="O22" s="3"/>
    </row>
    <row r="23" spans="1:15" x14ac:dyDescent="0.25">
      <c r="A23" s="3"/>
      <c r="B23" s="8"/>
      <c r="C23" s="9"/>
      <c r="D23" s="9"/>
      <c r="E23" s="9"/>
      <c r="F23" s="9"/>
      <c r="G23" s="3"/>
      <c r="H23" s="9"/>
      <c r="I23" s="9"/>
      <c r="J23" s="9"/>
      <c r="K23" s="9"/>
      <c r="L23" s="11"/>
      <c r="M23" s="3"/>
      <c r="N23" s="3"/>
      <c r="O23" s="3"/>
    </row>
    <row r="24" spans="1:15" ht="54" customHeight="1" x14ac:dyDescent="0.4">
      <c r="A24" s="3"/>
      <c r="B24" s="8"/>
      <c r="D24" s="13"/>
      <c r="E24" s="13"/>
      <c r="F24" s="13"/>
      <c r="G24" s="14" t="s">
        <v>18</v>
      </c>
      <c r="H24" s="13"/>
      <c r="I24" s="13"/>
      <c r="J24" s="13"/>
      <c r="K24" s="13"/>
      <c r="L24" s="11"/>
      <c r="M24" s="3"/>
      <c r="N24" s="3"/>
      <c r="O24" s="3"/>
    </row>
    <row r="25" spans="1:15" x14ac:dyDescent="0.25">
      <c r="A25" s="3"/>
      <c r="B25" s="8"/>
      <c r="C25" s="9"/>
      <c r="D25" s="9"/>
      <c r="E25" s="9"/>
      <c r="F25" s="9"/>
      <c r="G25" s="3"/>
      <c r="H25" s="9"/>
      <c r="I25" s="9"/>
      <c r="J25" s="9"/>
      <c r="K25" s="9"/>
      <c r="L25" s="11"/>
      <c r="M25" s="3"/>
      <c r="N25" s="3"/>
      <c r="O25" s="3"/>
    </row>
    <row r="26" spans="1:15" x14ac:dyDescent="0.25">
      <c r="A26" s="3"/>
      <c r="B26" s="8"/>
      <c r="C26" s="9"/>
      <c r="D26" s="9"/>
      <c r="E26" s="9"/>
      <c r="F26" s="9"/>
      <c r="G26" s="3"/>
      <c r="H26" s="9"/>
      <c r="I26" s="9"/>
      <c r="J26" s="9"/>
      <c r="K26" s="9"/>
      <c r="L26" s="11"/>
      <c r="M26" s="3"/>
      <c r="N26" s="3"/>
      <c r="O26" s="3"/>
    </row>
    <row r="27" spans="1:15" ht="20.399999999999999" x14ac:dyDescent="0.35">
      <c r="A27" s="3"/>
      <c r="B27" s="8"/>
      <c r="C27" s="9"/>
      <c r="D27" s="15"/>
      <c r="E27" s="15"/>
      <c r="F27" s="15"/>
      <c r="G27" s="16" t="s">
        <v>16</v>
      </c>
      <c r="H27" s="9"/>
      <c r="I27" s="9"/>
      <c r="J27" s="9"/>
      <c r="K27" s="9"/>
      <c r="L27" s="11"/>
      <c r="M27" s="3"/>
      <c r="N27" s="3"/>
      <c r="O27" s="3"/>
    </row>
    <row r="28" spans="1:15" ht="20.399999999999999" x14ac:dyDescent="0.35">
      <c r="A28" s="3"/>
      <c r="B28" s="8"/>
      <c r="C28" s="9"/>
      <c r="D28" s="15"/>
      <c r="E28" s="15"/>
      <c r="F28" s="15"/>
      <c r="G28" s="16" t="s">
        <v>17</v>
      </c>
      <c r="H28" s="9"/>
      <c r="I28" s="9"/>
      <c r="J28" s="9"/>
      <c r="K28" s="9"/>
      <c r="L28" s="11"/>
      <c r="M28" s="3"/>
      <c r="N28" s="3"/>
      <c r="O28" s="3"/>
    </row>
    <row r="29" spans="1:15" x14ac:dyDescent="0.25">
      <c r="A29" s="3"/>
      <c r="B29" s="8"/>
      <c r="C29" s="9"/>
      <c r="D29" s="9"/>
      <c r="E29" s="9"/>
      <c r="F29" s="9"/>
      <c r="G29" s="3"/>
      <c r="H29" s="9"/>
      <c r="I29" s="9"/>
      <c r="J29" s="9"/>
      <c r="K29" s="9"/>
      <c r="L29" s="11"/>
      <c r="M29" s="3"/>
      <c r="N29" s="3"/>
      <c r="O29" s="3"/>
    </row>
    <row r="30" spans="1:15" x14ac:dyDescent="0.25">
      <c r="A30" s="3"/>
      <c r="B30" s="8"/>
      <c r="C30" s="9"/>
      <c r="D30" s="9"/>
      <c r="E30" s="9"/>
      <c r="F30" s="9"/>
      <c r="G30" s="3"/>
      <c r="H30" s="9"/>
      <c r="I30" s="9"/>
      <c r="J30" s="9"/>
      <c r="K30" s="9"/>
      <c r="L30" s="11"/>
      <c r="M30" s="3"/>
      <c r="N30" s="3"/>
      <c r="O30" s="3"/>
    </row>
    <row r="31" spans="1:15" ht="20.399999999999999" x14ac:dyDescent="0.35">
      <c r="A31" s="3"/>
      <c r="B31" s="8"/>
      <c r="C31" s="9"/>
      <c r="D31" s="15"/>
      <c r="E31" s="15"/>
      <c r="F31" s="15"/>
      <c r="G31" s="16" t="s">
        <v>102</v>
      </c>
      <c r="H31" s="9"/>
      <c r="I31" s="9"/>
      <c r="J31" s="9"/>
      <c r="K31" s="9"/>
      <c r="L31" s="11"/>
      <c r="M31" s="3"/>
      <c r="N31" s="3"/>
      <c r="O31" s="3"/>
    </row>
    <row r="32" spans="1:15" ht="20.399999999999999" x14ac:dyDescent="0.35">
      <c r="A32" s="3"/>
      <c r="B32" s="8"/>
      <c r="C32" s="9"/>
      <c r="D32" s="15"/>
      <c r="E32" s="15"/>
      <c r="F32" s="15"/>
      <c r="G32" s="17"/>
      <c r="H32" s="9"/>
      <c r="I32" s="9"/>
      <c r="J32" s="9"/>
      <c r="K32" s="9"/>
      <c r="L32" s="11"/>
      <c r="M32" s="3"/>
      <c r="N32" s="3"/>
      <c r="O32" s="3"/>
    </row>
    <row r="33" spans="1:15" x14ac:dyDescent="0.25">
      <c r="A33" s="3"/>
      <c r="B33" s="18"/>
      <c r="C33" s="19"/>
      <c r="D33" s="20"/>
      <c r="E33" s="20"/>
      <c r="F33" s="20"/>
      <c r="G33" s="19"/>
      <c r="H33" s="19"/>
      <c r="I33" s="19"/>
      <c r="J33" s="19"/>
      <c r="K33" s="19"/>
      <c r="L33" s="21"/>
      <c r="M33" s="3"/>
      <c r="N33" s="3"/>
      <c r="O33" s="3"/>
    </row>
    <row r="34" spans="1:15" x14ac:dyDescent="0.25">
      <c r="A34" s="3"/>
      <c r="B34" s="3"/>
      <c r="C34" s="3"/>
      <c r="D34" s="22"/>
      <c r="E34" s="22"/>
      <c r="F34" s="22"/>
      <c r="G34" s="3"/>
      <c r="H34" s="3"/>
      <c r="I34" s="3"/>
      <c r="J34" s="3"/>
      <c r="K34" s="3"/>
      <c r="L34" s="3"/>
      <c r="M34" s="3"/>
      <c r="N34" s="3"/>
      <c r="O34" s="3"/>
    </row>
    <row r="35" spans="1:15" x14ac:dyDescent="0.25">
      <c r="A35" s="3"/>
      <c r="B35" s="3"/>
      <c r="C35" s="3"/>
      <c r="D35" s="22"/>
      <c r="E35" s="22"/>
      <c r="F35" s="22"/>
      <c r="G35" s="3"/>
      <c r="H35" s="3"/>
      <c r="I35" s="3"/>
      <c r="J35" s="3"/>
      <c r="K35" s="3"/>
      <c r="L35" s="3"/>
      <c r="M35" s="3"/>
      <c r="N35" s="3"/>
      <c r="O35" s="3"/>
    </row>
    <row r="36" spans="1:15" x14ac:dyDescent="0.25">
      <c r="A36" s="3"/>
      <c r="B36" s="3"/>
      <c r="C36" s="3"/>
      <c r="D36" s="22"/>
      <c r="E36" s="22"/>
      <c r="F36" s="22"/>
      <c r="G36" s="3"/>
      <c r="H36" s="3"/>
      <c r="I36" s="3"/>
      <c r="J36" s="3"/>
      <c r="K36" s="3"/>
      <c r="L36" s="3"/>
      <c r="M36" s="3"/>
      <c r="N36" s="3"/>
      <c r="O36" s="3"/>
    </row>
  </sheetData>
  <sheetProtection algorithmName="SHA-512" hashValue="WnS1JT4OlnZwGxdVi7oX5nnW8qpA2lnltCwyA9dc0zKQ9YwHfWYBzs2OYg324AC++fj1kVD7H2LCZneuFNzC2Q==" saltValue="843/loeP0c3r4SdBhJUTYg==" spinCount="100000" sheet="1" objects="1" scenarios="1"/>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7A61-6D3B-4539-9870-D47673325C01}">
  <dimension ref="A1:A15"/>
  <sheetViews>
    <sheetView zoomScaleNormal="100" workbookViewId="0">
      <selection activeCell="A16" sqref="A16"/>
    </sheetView>
  </sheetViews>
  <sheetFormatPr defaultColWidth="9.109375" defaultRowHeight="14.4" x14ac:dyDescent="0.3"/>
  <cols>
    <col min="1" max="1" width="93.33203125" style="78" customWidth="1"/>
    <col min="2" max="16384" width="9.109375" style="78"/>
  </cols>
  <sheetData>
    <row r="1" spans="1:1" ht="18" x14ac:dyDescent="0.35">
      <c r="A1" s="77" t="s">
        <v>88</v>
      </c>
    </row>
    <row r="2" spans="1:1" ht="15" x14ac:dyDescent="0.35">
      <c r="A2" s="79" t="s">
        <v>89</v>
      </c>
    </row>
    <row r="3" spans="1:1" ht="110.4" customHeight="1" x14ac:dyDescent="0.3">
      <c r="A3" s="80" t="s">
        <v>97</v>
      </c>
    </row>
    <row r="4" spans="1:1" x14ac:dyDescent="0.3">
      <c r="A4" s="81" t="s">
        <v>90</v>
      </c>
    </row>
    <row r="5" spans="1:1" s="83" customFormat="1" ht="67.2" customHeight="1" x14ac:dyDescent="0.3">
      <c r="A5" s="82" t="s">
        <v>93</v>
      </c>
    </row>
    <row r="6" spans="1:1" ht="28.8" x14ac:dyDescent="0.3">
      <c r="A6" s="84" t="s">
        <v>101</v>
      </c>
    </row>
    <row r="7" spans="1:1" x14ac:dyDescent="0.3">
      <c r="A7" s="84" t="s">
        <v>92</v>
      </c>
    </row>
    <row r="8" spans="1:1" x14ac:dyDescent="0.3">
      <c r="A8" s="85" t="s">
        <v>91</v>
      </c>
    </row>
    <row r="9" spans="1:1" x14ac:dyDescent="0.3">
      <c r="A9" s="85" t="s">
        <v>94</v>
      </c>
    </row>
    <row r="10" spans="1:1" ht="43.2" x14ac:dyDescent="0.3">
      <c r="A10" s="85" t="s">
        <v>96</v>
      </c>
    </row>
    <row r="11" spans="1:1" ht="72" x14ac:dyDescent="0.3">
      <c r="A11" s="84" t="s">
        <v>103</v>
      </c>
    </row>
    <row r="12" spans="1:1" ht="28.8" x14ac:dyDescent="0.3">
      <c r="A12" s="84" t="s">
        <v>98</v>
      </c>
    </row>
    <row r="13" spans="1:1" ht="28.8" x14ac:dyDescent="0.3">
      <c r="A13" s="85" t="s">
        <v>95</v>
      </c>
    </row>
    <row r="14" spans="1:1" x14ac:dyDescent="0.3">
      <c r="A14" s="84"/>
    </row>
    <row r="15" spans="1:1" x14ac:dyDescent="0.3">
      <c r="A15" s="23"/>
    </row>
  </sheetData>
  <sheetProtection algorithmName="SHA-512" hashValue="xHtY0qd0gi4SB63uZbMDJte89j9yWLFYkU+ms0sTiiEOTmZwWeyO7AHvw3GGial77GDxpx+YTtlQgmdRb49U4Q==" saltValue="R7cLKq35L68K/MvXEKZYS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81"/>
  <sheetViews>
    <sheetView showGridLines="0" topLeftCell="A55" zoomScaleNormal="100" zoomScaleSheetLayoutView="100" workbookViewId="0">
      <selection activeCell="E62" sqref="E62"/>
    </sheetView>
  </sheetViews>
  <sheetFormatPr defaultColWidth="8.88671875" defaultRowHeight="13.8" x14ac:dyDescent="0.25"/>
  <cols>
    <col min="1" max="1" width="8.88671875" style="4"/>
    <col min="2" max="2" width="12.88671875" style="4" customWidth="1"/>
    <col min="3" max="3" width="15.6640625" style="4" customWidth="1"/>
    <col min="4" max="4" width="59.109375" style="4" customWidth="1"/>
    <col min="5" max="5" width="18.5546875" style="4" customWidth="1"/>
    <col min="6" max="6" width="17.5546875" style="4" customWidth="1"/>
    <col min="7" max="7" width="18.33203125" style="4" customWidth="1"/>
    <col min="8" max="8" width="8.88671875" style="4"/>
    <col min="9" max="9" width="46" style="4" customWidth="1"/>
    <col min="10" max="16384" width="8.88671875" style="4"/>
  </cols>
  <sheetData>
    <row r="2" spans="2:7" ht="17.399999999999999" x14ac:dyDescent="0.25">
      <c r="B2" s="93" t="s">
        <v>9</v>
      </c>
      <c r="C2" s="94"/>
      <c r="D2" s="94"/>
      <c r="E2" s="24"/>
      <c r="F2" s="24"/>
      <c r="G2" s="25"/>
    </row>
    <row r="3" spans="2:7" x14ac:dyDescent="0.25">
      <c r="B3" s="26"/>
      <c r="C3" s="27"/>
      <c r="D3" s="27"/>
      <c r="E3" s="28"/>
      <c r="F3" s="28"/>
      <c r="G3" s="28"/>
    </row>
    <row r="4" spans="2:7" ht="15" customHeight="1" x14ac:dyDescent="0.25">
      <c r="B4" s="95" t="s">
        <v>0</v>
      </c>
      <c r="C4" s="96"/>
      <c r="D4" s="96"/>
      <c r="E4" s="96"/>
      <c r="F4" s="96"/>
      <c r="G4" s="97"/>
    </row>
    <row r="5" spans="2:7" ht="66" x14ac:dyDescent="0.25">
      <c r="B5" s="98" t="s">
        <v>11</v>
      </c>
      <c r="C5" s="98"/>
      <c r="D5" s="29" t="s">
        <v>10</v>
      </c>
      <c r="E5" s="29" t="s">
        <v>13</v>
      </c>
      <c r="F5" s="29" t="s">
        <v>14</v>
      </c>
      <c r="G5" s="29" t="s">
        <v>15</v>
      </c>
    </row>
    <row r="6" spans="2:7" ht="26.4" x14ac:dyDescent="0.25">
      <c r="B6" s="30"/>
      <c r="C6" s="31"/>
      <c r="D6" s="32" t="s">
        <v>60</v>
      </c>
      <c r="E6" s="33"/>
      <c r="F6" s="33"/>
      <c r="G6" s="34"/>
    </row>
    <row r="7" spans="2:7" x14ac:dyDescent="0.25">
      <c r="B7" s="35" t="s">
        <v>1</v>
      </c>
      <c r="C7" s="36">
        <f>'Aantallen (uitstaande) bestand'!D8</f>
        <v>24</v>
      </c>
      <c r="D7" s="35" t="s">
        <v>2</v>
      </c>
      <c r="E7" s="1">
        <v>0</v>
      </c>
      <c r="F7" s="37" t="s">
        <v>12</v>
      </c>
      <c r="G7" s="38">
        <f>E7*C7*12</f>
        <v>0</v>
      </c>
    </row>
    <row r="8" spans="2:7" ht="39.6" x14ac:dyDescent="0.25">
      <c r="B8" s="30"/>
      <c r="C8" s="39"/>
      <c r="D8" s="40" t="s">
        <v>19</v>
      </c>
      <c r="E8" s="33"/>
      <c r="F8" s="33"/>
      <c r="G8" s="41"/>
    </row>
    <row r="9" spans="2:7" x14ac:dyDescent="0.25">
      <c r="B9" s="35" t="s">
        <v>1</v>
      </c>
      <c r="C9" s="36">
        <f>'Aantallen (uitstaande) bestand'!D9</f>
        <v>3</v>
      </c>
      <c r="D9" s="35" t="s">
        <v>2</v>
      </c>
      <c r="E9" s="2">
        <v>0</v>
      </c>
      <c r="F9" s="42" t="s">
        <v>12</v>
      </c>
      <c r="G9" s="38">
        <f>E9*C9*12</f>
        <v>0</v>
      </c>
    </row>
    <row r="10" spans="2:7" ht="39.6" x14ac:dyDescent="0.25">
      <c r="B10" s="30"/>
      <c r="C10" s="43"/>
      <c r="D10" s="40" t="s">
        <v>20</v>
      </c>
      <c r="E10" s="33"/>
      <c r="F10" s="33"/>
      <c r="G10" s="41"/>
    </row>
    <row r="11" spans="2:7" x14ac:dyDescent="0.25">
      <c r="B11" s="35" t="s">
        <v>1</v>
      </c>
      <c r="C11" s="36">
        <f>'Aantallen (uitstaande) bestand'!D10</f>
        <v>18</v>
      </c>
      <c r="D11" s="35" t="s">
        <v>2</v>
      </c>
      <c r="E11" s="2">
        <v>0</v>
      </c>
      <c r="F11" s="42" t="s">
        <v>12</v>
      </c>
      <c r="G11" s="38">
        <f>E11*C11*12</f>
        <v>0</v>
      </c>
    </row>
    <row r="12" spans="2:7" ht="26.4" x14ac:dyDescent="0.25">
      <c r="B12" s="30"/>
      <c r="C12" s="43"/>
      <c r="D12" s="40" t="s">
        <v>61</v>
      </c>
      <c r="E12" s="33"/>
      <c r="F12" s="33"/>
      <c r="G12" s="41"/>
    </row>
    <row r="13" spans="2:7" x14ac:dyDescent="0.25">
      <c r="B13" s="35" t="s">
        <v>1</v>
      </c>
      <c r="C13" s="36">
        <f>'Aantallen (uitstaande) bestand'!D11</f>
        <v>7</v>
      </c>
      <c r="D13" s="35" t="s">
        <v>2</v>
      </c>
      <c r="E13" s="2">
        <v>0</v>
      </c>
      <c r="F13" s="42" t="s">
        <v>12</v>
      </c>
      <c r="G13" s="38">
        <f>E13*C13*12</f>
        <v>0</v>
      </c>
    </row>
    <row r="14" spans="2:7" ht="26.4" x14ac:dyDescent="0.25">
      <c r="B14" s="30"/>
      <c r="C14" s="43"/>
      <c r="D14" s="40" t="s">
        <v>62</v>
      </c>
      <c r="E14" s="33"/>
      <c r="F14" s="33"/>
      <c r="G14" s="41"/>
    </row>
    <row r="15" spans="2:7" x14ac:dyDescent="0.25">
      <c r="B15" s="35" t="s">
        <v>1</v>
      </c>
      <c r="C15" s="36">
        <v>1</v>
      </c>
      <c r="D15" s="35" t="s">
        <v>2</v>
      </c>
      <c r="E15" s="2">
        <v>0</v>
      </c>
      <c r="F15" s="42" t="s">
        <v>12</v>
      </c>
      <c r="G15" s="38">
        <f>E15*C15*12</f>
        <v>0</v>
      </c>
    </row>
    <row r="16" spans="2:7" ht="26.4" x14ac:dyDescent="0.25">
      <c r="B16" s="30"/>
      <c r="C16" s="43"/>
      <c r="D16" s="40" t="s">
        <v>63</v>
      </c>
      <c r="E16" s="33"/>
      <c r="F16" s="33"/>
      <c r="G16" s="41"/>
    </row>
    <row r="17" spans="2:7" x14ac:dyDescent="0.25">
      <c r="B17" s="35" t="s">
        <v>1</v>
      </c>
      <c r="C17" s="36">
        <f>'Aantallen (uitstaande) bestand'!D13</f>
        <v>2</v>
      </c>
      <c r="D17" s="35" t="s">
        <v>2</v>
      </c>
      <c r="E17" s="2">
        <v>0</v>
      </c>
      <c r="F17" s="42" t="s">
        <v>12</v>
      </c>
      <c r="G17" s="38">
        <f>E17*C17*12</f>
        <v>0</v>
      </c>
    </row>
    <row r="18" spans="2:7" ht="26.4" x14ac:dyDescent="0.25">
      <c r="B18" s="30"/>
      <c r="C18" s="43"/>
      <c r="D18" s="40" t="s">
        <v>64</v>
      </c>
      <c r="E18" s="33"/>
      <c r="F18" s="33"/>
      <c r="G18" s="41"/>
    </row>
    <row r="19" spans="2:7" x14ac:dyDescent="0.25">
      <c r="B19" s="35" t="s">
        <v>1</v>
      </c>
      <c r="C19" s="36">
        <f>'Aantallen (uitstaande) bestand'!D14</f>
        <v>2</v>
      </c>
      <c r="D19" s="35" t="s">
        <v>2</v>
      </c>
      <c r="E19" s="2">
        <v>0</v>
      </c>
      <c r="F19" s="42" t="s">
        <v>12</v>
      </c>
      <c r="G19" s="38">
        <f>E19*C19*12</f>
        <v>0</v>
      </c>
    </row>
    <row r="20" spans="2:7" ht="26.4" x14ac:dyDescent="0.25">
      <c r="B20" s="30"/>
      <c r="C20" s="43"/>
      <c r="D20" s="40" t="s">
        <v>65</v>
      </c>
      <c r="E20" s="33"/>
      <c r="F20" s="33"/>
      <c r="G20" s="41"/>
    </row>
    <row r="21" spans="2:7" x14ac:dyDescent="0.25">
      <c r="B21" s="35" t="s">
        <v>1</v>
      </c>
      <c r="C21" s="36">
        <f>'Aantallen (uitstaande) bestand'!D15</f>
        <v>1</v>
      </c>
      <c r="D21" s="35" t="s">
        <v>2</v>
      </c>
      <c r="E21" s="2">
        <v>0</v>
      </c>
      <c r="F21" s="42" t="s">
        <v>12</v>
      </c>
      <c r="G21" s="38">
        <f>E21*C21*12</f>
        <v>0</v>
      </c>
    </row>
    <row r="22" spans="2:7" ht="26.4" x14ac:dyDescent="0.25">
      <c r="B22" s="30"/>
      <c r="C22" s="71"/>
      <c r="D22" s="40" t="s">
        <v>66</v>
      </c>
      <c r="E22" s="33"/>
      <c r="F22" s="33"/>
      <c r="G22" s="41"/>
    </row>
    <row r="23" spans="2:7" x14ac:dyDescent="0.25">
      <c r="B23" s="35" t="s">
        <v>1</v>
      </c>
      <c r="C23" s="70">
        <v>1</v>
      </c>
      <c r="D23" s="35" t="s">
        <v>2</v>
      </c>
      <c r="E23" s="2">
        <v>0</v>
      </c>
      <c r="F23" s="42" t="s">
        <v>12</v>
      </c>
      <c r="G23" s="38">
        <f>E23*C23*12</f>
        <v>0</v>
      </c>
    </row>
    <row r="24" spans="2:7" ht="26.4" x14ac:dyDescent="0.25">
      <c r="B24" s="30"/>
      <c r="C24" s="71"/>
      <c r="D24" s="40" t="s">
        <v>67</v>
      </c>
      <c r="E24" s="33"/>
      <c r="F24" s="33"/>
      <c r="G24" s="41"/>
    </row>
    <row r="25" spans="2:7" x14ac:dyDescent="0.25">
      <c r="B25" s="35" t="s">
        <v>1</v>
      </c>
      <c r="C25" s="70">
        <f>'Aantallen (uitstaande) bestand'!D17</f>
        <v>3</v>
      </c>
      <c r="D25" s="35" t="s">
        <v>2</v>
      </c>
      <c r="E25" s="2">
        <v>0</v>
      </c>
      <c r="F25" s="42" t="s">
        <v>12</v>
      </c>
      <c r="G25" s="38">
        <f>E25*C25*12</f>
        <v>0</v>
      </c>
    </row>
    <row r="26" spans="2:7" ht="26.4" x14ac:dyDescent="0.25">
      <c r="B26" s="30"/>
      <c r="C26" s="71"/>
      <c r="D26" s="40" t="s">
        <v>68</v>
      </c>
      <c r="E26" s="33"/>
      <c r="F26" s="33"/>
      <c r="G26" s="41"/>
    </row>
    <row r="27" spans="2:7" x14ac:dyDescent="0.25">
      <c r="B27" s="35" t="s">
        <v>1</v>
      </c>
      <c r="C27" s="70">
        <v>1</v>
      </c>
      <c r="D27" s="35" t="s">
        <v>2</v>
      </c>
      <c r="E27" s="2">
        <v>0</v>
      </c>
      <c r="F27" s="42" t="s">
        <v>12</v>
      </c>
      <c r="G27" s="38">
        <f>E27*C27*12</f>
        <v>0</v>
      </c>
    </row>
    <row r="28" spans="2:7" ht="26.4" x14ac:dyDescent="0.25">
      <c r="B28" s="30"/>
      <c r="C28" s="71"/>
      <c r="D28" s="40" t="s">
        <v>69</v>
      </c>
      <c r="E28" s="33"/>
      <c r="F28" s="33"/>
      <c r="G28" s="41"/>
    </row>
    <row r="29" spans="2:7" x14ac:dyDescent="0.25">
      <c r="B29" s="35" t="s">
        <v>1</v>
      </c>
      <c r="C29" s="70">
        <v>1</v>
      </c>
      <c r="D29" s="35" t="s">
        <v>2</v>
      </c>
      <c r="E29" s="2">
        <v>0</v>
      </c>
      <c r="F29" s="42" t="s">
        <v>12</v>
      </c>
      <c r="G29" s="38">
        <f>E29*C29*12</f>
        <v>0</v>
      </c>
    </row>
    <row r="30" spans="2:7" ht="26.4" x14ac:dyDescent="0.25">
      <c r="B30" s="30"/>
      <c r="C30" s="71"/>
      <c r="D30" s="40" t="s">
        <v>70</v>
      </c>
      <c r="E30" s="33"/>
      <c r="F30" s="33"/>
      <c r="G30" s="41"/>
    </row>
    <row r="31" spans="2:7" x14ac:dyDescent="0.25">
      <c r="B31" s="35" t="s">
        <v>1</v>
      </c>
      <c r="C31" s="70">
        <v>1</v>
      </c>
      <c r="D31" s="35" t="s">
        <v>2</v>
      </c>
      <c r="E31" s="2">
        <v>0</v>
      </c>
      <c r="F31" s="42" t="s">
        <v>12</v>
      </c>
      <c r="G31" s="38">
        <f>E31*C31*12</f>
        <v>0</v>
      </c>
    </row>
    <row r="32" spans="2:7" ht="26.4" x14ac:dyDescent="0.25">
      <c r="B32" s="30"/>
      <c r="C32" s="71"/>
      <c r="D32" s="40" t="s">
        <v>71</v>
      </c>
      <c r="E32" s="33"/>
      <c r="F32" s="33"/>
      <c r="G32" s="41"/>
    </row>
    <row r="33" spans="2:7" x14ac:dyDescent="0.25">
      <c r="B33" s="35" t="s">
        <v>1</v>
      </c>
      <c r="C33" s="72">
        <f>'Aantallen (uitstaande) bestand'!D21</f>
        <v>4</v>
      </c>
      <c r="D33" s="35" t="s">
        <v>2</v>
      </c>
      <c r="E33" s="2">
        <v>0</v>
      </c>
      <c r="F33" s="42" t="s">
        <v>12</v>
      </c>
      <c r="G33" s="38">
        <f>E33*C33*12</f>
        <v>0</v>
      </c>
    </row>
    <row r="34" spans="2:7" ht="40.799999999999997" customHeight="1" x14ac:dyDescent="0.25">
      <c r="B34" s="30"/>
      <c r="C34" s="71"/>
      <c r="D34" s="40" t="s">
        <v>72</v>
      </c>
      <c r="E34" s="33"/>
      <c r="F34" s="33"/>
      <c r="G34" s="41"/>
    </row>
    <row r="35" spans="2:7" x14ac:dyDescent="0.25">
      <c r="B35" s="35" t="s">
        <v>1</v>
      </c>
      <c r="C35" s="70">
        <f>'Aantallen (uitstaande) bestand'!D22</f>
        <v>11</v>
      </c>
      <c r="D35" s="35" t="s">
        <v>2</v>
      </c>
      <c r="E35" s="2">
        <v>0</v>
      </c>
      <c r="F35" s="42" t="s">
        <v>12</v>
      </c>
      <c r="G35" s="38">
        <f>E35*C35*12</f>
        <v>0</v>
      </c>
    </row>
    <row r="36" spans="2:7" ht="26.4" x14ac:dyDescent="0.25">
      <c r="B36" s="30"/>
      <c r="C36" s="71"/>
      <c r="D36" s="40" t="s">
        <v>73</v>
      </c>
      <c r="E36" s="33"/>
      <c r="F36" s="33"/>
      <c r="G36" s="41"/>
    </row>
    <row r="37" spans="2:7" x14ac:dyDescent="0.25">
      <c r="B37" s="35" t="s">
        <v>1</v>
      </c>
      <c r="C37" s="70">
        <f>'Aantallen (uitstaande) bestand'!D23</f>
        <v>2</v>
      </c>
      <c r="D37" s="35" t="s">
        <v>2</v>
      </c>
      <c r="E37" s="2">
        <v>0</v>
      </c>
      <c r="F37" s="42" t="s">
        <v>12</v>
      </c>
      <c r="G37" s="38">
        <f>E37*C37*12</f>
        <v>0</v>
      </c>
    </row>
    <row r="38" spans="2:7" ht="39.6" x14ac:dyDescent="0.25">
      <c r="B38" s="30"/>
      <c r="C38" s="71"/>
      <c r="D38" s="40" t="s">
        <v>74</v>
      </c>
      <c r="E38" s="33"/>
      <c r="F38" s="33"/>
      <c r="G38" s="41"/>
    </row>
    <row r="39" spans="2:7" x14ac:dyDescent="0.25">
      <c r="B39" s="35" t="s">
        <v>1</v>
      </c>
      <c r="C39" s="36">
        <f>'Aantallen (uitstaande) bestand'!D24</f>
        <v>2</v>
      </c>
      <c r="D39" s="35" t="s">
        <v>2</v>
      </c>
      <c r="E39" s="2">
        <v>0</v>
      </c>
      <c r="F39" s="42" t="s">
        <v>12</v>
      </c>
      <c r="G39" s="38">
        <f>E39*C39*12</f>
        <v>0</v>
      </c>
    </row>
    <row r="40" spans="2:7" ht="26.4" x14ac:dyDescent="0.25">
      <c r="B40" s="30"/>
      <c r="C40" s="43"/>
      <c r="D40" s="40" t="s">
        <v>75</v>
      </c>
      <c r="E40" s="33"/>
      <c r="F40" s="33"/>
      <c r="G40" s="41"/>
    </row>
    <row r="41" spans="2:7" x14ac:dyDescent="0.25">
      <c r="B41" s="35" t="s">
        <v>1</v>
      </c>
      <c r="C41" s="36">
        <f>'Aantallen (uitstaande) bestand'!D25</f>
        <v>27</v>
      </c>
      <c r="D41" s="35" t="s">
        <v>2</v>
      </c>
      <c r="E41" s="2">
        <v>0</v>
      </c>
      <c r="F41" s="42" t="s">
        <v>12</v>
      </c>
      <c r="G41" s="38">
        <f>E41*C41*12</f>
        <v>0</v>
      </c>
    </row>
    <row r="42" spans="2:7" ht="26.4" x14ac:dyDescent="0.25">
      <c r="B42" s="30"/>
      <c r="C42" s="43"/>
      <c r="D42" s="40" t="s">
        <v>76</v>
      </c>
      <c r="E42" s="33"/>
      <c r="F42" s="33"/>
      <c r="G42" s="41"/>
    </row>
    <row r="43" spans="2:7" x14ac:dyDescent="0.25">
      <c r="B43" s="35" t="s">
        <v>1</v>
      </c>
      <c r="C43" s="36">
        <f>'Aantallen (uitstaande) bestand'!D26</f>
        <v>9</v>
      </c>
      <c r="D43" s="35" t="s">
        <v>2</v>
      </c>
      <c r="E43" s="2">
        <v>0</v>
      </c>
      <c r="F43" s="42" t="s">
        <v>12</v>
      </c>
      <c r="G43" s="38">
        <f>E43*C43*12</f>
        <v>0</v>
      </c>
    </row>
    <row r="44" spans="2:7" ht="26.4" x14ac:dyDescent="0.25">
      <c r="B44" s="30"/>
      <c r="C44" s="43"/>
      <c r="D44" s="40" t="s">
        <v>77</v>
      </c>
      <c r="E44" s="33"/>
      <c r="F44" s="33"/>
      <c r="G44" s="41"/>
    </row>
    <row r="45" spans="2:7" x14ac:dyDescent="0.25">
      <c r="B45" s="35" t="s">
        <v>1</v>
      </c>
      <c r="C45" s="70">
        <v>1</v>
      </c>
      <c r="D45" s="35" t="s">
        <v>2</v>
      </c>
      <c r="E45" s="2">
        <v>0</v>
      </c>
      <c r="F45" s="42" t="s">
        <v>12</v>
      </c>
      <c r="G45" s="38">
        <f>E45*C45*12</f>
        <v>0</v>
      </c>
    </row>
    <row r="46" spans="2:7" ht="26.4" x14ac:dyDescent="0.25">
      <c r="B46" s="30"/>
      <c r="C46" s="71"/>
      <c r="D46" s="40" t="s">
        <v>78</v>
      </c>
      <c r="E46" s="33"/>
      <c r="F46" s="33"/>
      <c r="G46" s="41"/>
    </row>
    <row r="47" spans="2:7" x14ac:dyDescent="0.25">
      <c r="B47" s="35" t="s">
        <v>1</v>
      </c>
      <c r="C47" s="70">
        <f>'Aantallen (uitstaande) bestand'!D28</f>
        <v>1</v>
      </c>
      <c r="D47" s="35" t="s">
        <v>2</v>
      </c>
      <c r="E47" s="2">
        <v>0</v>
      </c>
      <c r="F47" s="42" t="s">
        <v>12</v>
      </c>
      <c r="G47" s="38">
        <f>E47*C47*12</f>
        <v>0</v>
      </c>
    </row>
    <row r="48" spans="2:7" ht="26.4" x14ac:dyDescent="0.25">
      <c r="B48" s="30"/>
      <c r="C48" s="43"/>
      <c r="D48" s="40" t="s">
        <v>21</v>
      </c>
      <c r="E48" s="33"/>
      <c r="F48" s="33"/>
      <c r="G48" s="41"/>
    </row>
    <row r="49" spans="2:7" x14ac:dyDescent="0.25">
      <c r="B49" s="35" t="s">
        <v>1</v>
      </c>
      <c r="C49" s="36">
        <f>'Aantallen (uitstaande) bestand'!D29</f>
        <v>5</v>
      </c>
      <c r="D49" s="35" t="s">
        <v>2</v>
      </c>
      <c r="E49" s="2">
        <v>0</v>
      </c>
      <c r="F49" s="42" t="s">
        <v>12</v>
      </c>
      <c r="G49" s="38">
        <f>E49*C49*12</f>
        <v>0</v>
      </c>
    </row>
    <row r="50" spans="2:7" ht="26.4" x14ac:dyDescent="0.25">
      <c r="B50" s="30"/>
      <c r="C50" s="43"/>
      <c r="D50" s="40" t="s">
        <v>22</v>
      </c>
      <c r="E50" s="33"/>
      <c r="F50" s="33"/>
      <c r="G50" s="41"/>
    </row>
    <row r="51" spans="2:7" x14ac:dyDescent="0.25">
      <c r="B51" s="35" t="s">
        <v>1</v>
      </c>
      <c r="C51" s="36">
        <f>'Aantallen (uitstaande) bestand'!D30</f>
        <v>1</v>
      </c>
      <c r="D51" s="35" t="s">
        <v>2</v>
      </c>
      <c r="E51" s="2">
        <v>0</v>
      </c>
      <c r="F51" s="42" t="s">
        <v>12</v>
      </c>
      <c r="G51" s="38">
        <f>E51*C51*12</f>
        <v>0</v>
      </c>
    </row>
    <row r="52" spans="2:7" ht="26.4" x14ac:dyDescent="0.25">
      <c r="B52" s="30"/>
      <c r="C52" s="43"/>
      <c r="D52" s="40" t="s">
        <v>79</v>
      </c>
      <c r="E52" s="33"/>
      <c r="F52" s="33"/>
      <c r="G52" s="41"/>
    </row>
    <row r="53" spans="2:7" x14ac:dyDescent="0.25">
      <c r="B53" s="35" t="s">
        <v>1</v>
      </c>
      <c r="C53" s="36">
        <f>'Aantallen (uitstaande) bestand'!D31</f>
        <v>6</v>
      </c>
      <c r="D53" s="35" t="s">
        <v>2</v>
      </c>
      <c r="E53" s="2">
        <v>0</v>
      </c>
      <c r="F53" s="42" t="s">
        <v>12</v>
      </c>
      <c r="G53" s="38">
        <f>E53*C53*12</f>
        <v>0</v>
      </c>
    </row>
    <row r="54" spans="2:7" ht="39.6" x14ac:dyDescent="0.25">
      <c r="B54" s="30"/>
      <c r="C54" s="43"/>
      <c r="D54" s="40" t="s">
        <v>80</v>
      </c>
      <c r="E54" s="33"/>
      <c r="F54" s="33"/>
      <c r="G54" s="41"/>
    </row>
    <row r="55" spans="2:7" x14ac:dyDescent="0.25">
      <c r="B55" s="35" t="s">
        <v>1</v>
      </c>
      <c r="C55" s="36">
        <f>'Aantallen (uitstaande) bestand'!D32</f>
        <v>2</v>
      </c>
      <c r="D55" s="35" t="s">
        <v>2</v>
      </c>
      <c r="E55" s="2">
        <v>0</v>
      </c>
      <c r="F55" s="42" t="s">
        <v>12</v>
      </c>
      <c r="G55" s="38">
        <f>E55*C55*12</f>
        <v>0</v>
      </c>
    </row>
    <row r="56" spans="2:7" ht="26.4" x14ac:dyDescent="0.25">
      <c r="B56" s="30"/>
      <c r="C56" s="43"/>
      <c r="D56" s="40" t="s">
        <v>81</v>
      </c>
      <c r="E56" s="33"/>
      <c r="F56" s="33"/>
      <c r="G56" s="41"/>
    </row>
    <row r="57" spans="2:7" x14ac:dyDescent="0.25">
      <c r="B57" s="35" t="s">
        <v>1</v>
      </c>
      <c r="C57" s="70">
        <f>'Aantallen (uitstaande) bestand'!D33</f>
        <v>1</v>
      </c>
      <c r="D57" s="35" t="s">
        <v>2</v>
      </c>
      <c r="E57" s="2">
        <v>0</v>
      </c>
      <c r="F57" s="38" t="s">
        <v>12</v>
      </c>
      <c r="G57" s="38">
        <f>E57*C57*12</f>
        <v>0</v>
      </c>
    </row>
    <row r="60" spans="2:7" ht="41.4" x14ac:dyDescent="0.25">
      <c r="B60" s="44" t="s">
        <v>23</v>
      </c>
      <c r="C60" s="55">
        <f>SUM(C7,C9,C11,C13,C15,C17,C19,C21,C23,C25,C27,C29,C31,C33,C35,C37,C39,C41,C43,C45,C47,C49,C51,C53,C55,C57)</f>
        <v>137</v>
      </c>
      <c r="D60" s="105" t="s">
        <v>24</v>
      </c>
      <c r="E60" s="105"/>
      <c r="F60" s="105"/>
      <c r="G60" s="73">
        <f>SUM(G7,G9,G11,G13,G15,G17,G19,G21,G23,G25,G27,G29,G31,G33,G35,G37,G39,G41,G43,G45,G47,G49,G51,G53,G55,G57)</f>
        <v>0</v>
      </c>
    </row>
    <row r="61" spans="2:7" ht="39" customHeight="1" thickBot="1" x14ac:dyDescent="0.3">
      <c r="B61" s="23"/>
      <c r="C61" s="27"/>
      <c r="D61" s="27"/>
      <c r="E61" s="45"/>
      <c r="F61" s="45"/>
      <c r="G61" s="46"/>
    </row>
    <row r="62" spans="2:7" ht="31.5" customHeight="1" thickBot="1" x14ac:dyDescent="0.3">
      <c r="B62" s="47"/>
      <c r="C62" s="48"/>
      <c r="D62" s="74" t="s">
        <v>83</v>
      </c>
      <c r="E62" s="75">
        <f>'€65,-'!G60</f>
        <v>106860</v>
      </c>
      <c r="F62" s="74" t="s">
        <v>82</v>
      </c>
      <c r="G62" s="76"/>
    </row>
    <row r="63" spans="2:7" ht="31.5" customHeight="1" thickBot="1" x14ac:dyDescent="0.3">
      <c r="B63" s="47"/>
      <c r="C63" s="48"/>
      <c r="D63" s="74" t="s">
        <v>84</v>
      </c>
      <c r="E63" s="75">
        <f>'€80,-'!G60</f>
        <v>131520</v>
      </c>
      <c r="F63" s="74" t="s">
        <v>82</v>
      </c>
      <c r="G63" s="76"/>
    </row>
    <row r="64" spans="2:7" x14ac:dyDescent="0.25">
      <c r="B64" s="49"/>
      <c r="C64" s="50"/>
      <c r="D64" s="50"/>
      <c r="E64" s="52"/>
      <c r="F64" s="52"/>
      <c r="G64" s="51"/>
    </row>
    <row r="65" spans="2:7" x14ac:dyDescent="0.25">
      <c r="B65" s="49"/>
      <c r="C65" s="50"/>
      <c r="D65" s="50"/>
      <c r="E65" s="52"/>
      <c r="F65" s="52"/>
      <c r="G65" s="52"/>
    </row>
    <row r="66" spans="2:7" x14ac:dyDescent="0.25">
      <c r="B66" s="49"/>
      <c r="C66" s="50"/>
      <c r="D66" s="50"/>
      <c r="E66" s="52"/>
      <c r="F66" s="52"/>
      <c r="G66" s="52"/>
    </row>
    <row r="67" spans="2:7" x14ac:dyDescent="0.25">
      <c r="B67" s="49"/>
      <c r="C67" s="50"/>
      <c r="G67" s="53"/>
    </row>
    <row r="68" spans="2:7" x14ac:dyDescent="0.25">
      <c r="B68" s="89" t="s">
        <v>3</v>
      </c>
      <c r="C68" s="90"/>
      <c r="D68" s="99"/>
      <c r="E68" s="100"/>
      <c r="F68" s="101"/>
      <c r="G68" s="50"/>
    </row>
    <row r="69" spans="2:7" x14ac:dyDescent="0.25">
      <c r="B69" s="91"/>
      <c r="C69" s="92"/>
      <c r="D69" s="102"/>
      <c r="E69" s="103"/>
      <c r="F69" s="104"/>
      <c r="G69" s="52"/>
    </row>
    <row r="70" spans="2:7" x14ac:dyDescent="0.25">
      <c r="B70" s="89" t="s">
        <v>4</v>
      </c>
      <c r="C70" s="90"/>
      <c r="D70" s="99"/>
      <c r="E70" s="100"/>
      <c r="F70" s="101"/>
      <c r="G70" s="52"/>
    </row>
    <row r="71" spans="2:7" x14ac:dyDescent="0.25">
      <c r="B71" s="91"/>
      <c r="C71" s="92"/>
      <c r="D71" s="102"/>
      <c r="E71" s="103"/>
      <c r="F71" s="104"/>
      <c r="G71" s="52"/>
    </row>
    <row r="72" spans="2:7" x14ac:dyDescent="0.25">
      <c r="B72" s="89" t="s">
        <v>5</v>
      </c>
      <c r="C72" s="90"/>
      <c r="D72" s="99"/>
      <c r="E72" s="100"/>
      <c r="F72" s="101"/>
      <c r="G72" s="52"/>
    </row>
    <row r="73" spans="2:7" x14ac:dyDescent="0.25">
      <c r="B73" s="91"/>
      <c r="C73" s="92"/>
      <c r="D73" s="102"/>
      <c r="E73" s="103"/>
      <c r="F73" s="104"/>
      <c r="G73" s="52"/>
    </row>
    <row r="74" spans="2:7" x14ac:dyDescent="0.25">
      <c r="B74" s="89" t="s">
        <v>6</v>
      </c>
      <c r="C74" s="90"/>
      <c r="D74" s="99"/>
      <c r="E74" s="100"/>
      <c r="F74" s="101"/>
      <c r="G74" s="52"/>
    </row>
    <row r="75" spans="2:7" x14ac:dyDescent="0.25">
      <c r="B75" s="91"/>
      <c r="C75" s="92"/>
      <c r="D75" s="102"/>
      <c r="E75" s="103"/>
      <c r="F75" s="104"/>
      <c r="G75" s="52"/>
    </row>
    <row r="76" spans="2:7" x14ac:dyDescent="0.25">
      <c r="B76" s="89" t="s">
        <v>7</v>
      </c>
      <c r="C76" s="90"/>
      <c r="D76" s="99"/>
      <c r="E76" s="100"/>
      <c r="F76" s="101"/>
      <c r="G76" s="52"/>
    </row>
    <row r="77" spans="2:7" x14ac:dyDescent="0.25">
      <c r="B77" s="91"/>
      <c r="C77" s="92"/>
      <c r="D77" s="102"/>
      <c r="E77" s="103"/>
      <c r="F77" s="104"/>
      <c r="G77" s="52"/>
    </row>
    <row r="78" spans="2:7" ht="15.75" customHeight="1" x14ac:dyDescent="0.25">
      <c r="B78" s="89" t="s">
        <v>8</v>
      </c>
      <c r="C78" s="90"/>
      <c r="D78" s="99"/>
      <c r="E78" s="100"/>
      <c r="F78" s="101"/>
      <c r="G78" s="52"/>
    </row>
    <row r="79" spans="2:7" x14ac:dyDescent="0.25">
      <c r="B79" s="106"/>
      <c r="C79" s="107"/>
      <c r="D79" s="108"/>
      <c r="E79" s="109"/>
      <c r="F79" s="110"/>
      <c r="G79" s="52"/>
    </row>
    <row r="80" spans="2:7" x14ac:dyDescent="0.25">
      <c r="B80" s="106"/>
      <c r="C80" s="107"/>
      <c r="D80" s="108"/>
      <c r="E80" s="109"/>
      <c r="F80" s="110"/>
      <c r="G80" s="52"/>
    </row>
    <row r="81" spans="2:7" x14ac:dyDescent="0.25">
      <c r="B81" s="91"/>
      <c r="C81" s="92"/>
      <c r="D81" s="102"/>
      <c r="E81" s="103"/>
      <c r="F81" s="104"/>
      <c r="G81" s="52"/>
    </row>
  </sheetData>
  <sheetProtection algorithmName="SHA-512" hashValue="eSd8TiojEszLG4zCt/FU/R4ih1YDxJEBTi3jbWf6WSmiTWp+CA+Vw6zyNojqjaPhF1TdSk9a+pj83Smeh2iksA==" saltValue="i9umfycdWfApQdmBS2550w==" spinCount="100000" sheet="1" objects="1" scenarios="1"/>
  <protectedRanges>
    <protectedRange sqref="D68:F81 E27:F27 E29:F29 E31:F31 E57:F57" name="Bereik2"/>
    <protectedRange sqref="E7:F7 E9:F9 E13:F13 E15:F15 E17:F17 E43:F43 E49:F49 E51:F51 E11:F11 E53:F53 E55:F55 E19:F19 E21:F25 E45:F45 E47:F47 E33:F33 E35:F35 E37:F37 E39:F41" name="Bereik1"/>
  </protectedRanges>
  <mergeCells count="16">
    <mergeCell ref="D70:F71"/>
    <mergeCell ref="D72:F73"/>
    <mergeCell ref="D74:F75"/>
    <mergeCell ref="D76:F77"/>
    <mergeCell ref="D78:F81"/>
    <mergeCell ref="B76:C77"/>
    <mergeCell ref="B78:C81"/>
    <mergeCell ref="B70:C71"/>
    <mergeCell ref="B72:C73"/>
    <mergeCell ref="B74:C75"/>
    <mergeCell ref="B68:C69"/>
    <mergeCell ref="B2:D2"/>
    <mergeCell ref="B4:G4"/>
    <mergeCell ref="B5:C5"/>
    <mergeCell ref="D68:F69"/>
    <mergeCell ref="D60:F60"/>
  </mergeCells>
  <pageMargins left="0.7" right="0.7" top="0.75" bottom="0.75" header="0.3" footer="0.3"/>
  <pageSetup paperSize="9" scale="68" orientation="portrait" r:id="rId1"/>
  <headerFooter>
    <oddFooter>&amp;L© CBP; september 2013</oddFooter>
  </headerFooter>
  <rowBreaks count="1" manualBreakCount="1">
    <brk id="38" min="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F88B-0E54-4FF0-869A-4F368EA9B600}">
  <dimension ref="B2:G60"/>
  <sheetViews>
    <sheetView topLeftCell="A43" workbookViewId="0">
      <selection activeCell="I30" sqref="I30"/>
    </sheetView>
  </sheetViews>
  <sheetFormatPr defaultColWidth="8.88671875" defaultRowHeight="13.8" x14ac:dyDescent="0.25"/>
  <cols>
    <col min="1" max="1" width="8.88671875" style="4"/>
    <col min="2" max="2" width="12.88671875" style="4" customWidth="1"/>
    <col min="3" max="3" width="15.6640625" style="4" customWidth="1"/>
    <col min="4" max="4" width="59.109375" style="4" customWidth="1"/>
    <col min="5" max="5" width="18.5546875" style="4" customWidth="1"/>
    <col min="6" max="6" width="17.5546875" style="4" customWidth="1"/>
    <col min="7" max="7" width="18.33203125" style="4" customWidth="1"/>
    <col min="8" max="8" width="8.88671875" style="4"/>
    <col min="9" max="9" width="46" style="4" customWidth="1"/>
    <col min="10" max="16384" width="8.88671875" style="4"/>
  </cols>
  <sheetData>
    <row r="2" spans="2:7" ht="17.399999999999999" x14ac:dyDescent="0.25">
      <c r="B2" s="93" t="s">
        <v>87</v>
      </c>
      <c r="C2" s="94"/>
      <c r="D2" s="94"/>
      <c r="E2" s="24"/>
      <c r="F2" s="24"/>
      <c r="G2" s="25"/>
    </row>
    <row r="3" spans="2:7" x14ac:dyDescent="0.25">
      <c r="B3" s="26"/>
      <c r="C3" s="27"/>
      <c r="D3" s="27"/>
      <c r="E3" s="28"/>
      <c r="F3" s="28"/>
      <c r="G3" s="28"/>
    </row>
    <row r="4" spans="2:7" ht="15" customHeight="1" x14ac:dyDescent="0.25">
      <c r="B4" s="95" t="s">
        <v>0</v>
      </c>
      <c r="C4" s="96"/>
      <c r="D4" s="96"/>
      <c r="E4" s="96"/>
      <c r="F4" s="96"/>
      <c r="G4" s="97"/>
    </row>
    <row r="5" spans="2:7" ht="66" x14ac:dyDescent="0.25">
      <c r="B5" s="98" t="s">
        <v>11</v>
      </c>
      <c r="C5" s="98"/>
      <c r="D5" s="54" t="s">
        <v>10</v>
      </c>
      <c r="E5" s="86" t="s">
        <v>13</v>
      </c>
      <c r="F5" s="54" t="s">
        <v>14</v>
      </c>
      <c r="G5" s="54" t="s">
        <v>15</v>
      </c>
    </row>
    <row r="6" spans="2:7" ht="26.4" x14ac:dyDescent="0.25">
      <c r="B6" s="30"/>
      <c r="C6" s="31"/>
      <c r="D6" s="32" t="s">
        <v>60</v>
      </c>
      <c r="E6" s="33"/>
      <c r="F6" s="33"/>
      <c r="G6" s="34"/>
    </row>
    <row r="7" spans="2:7" x14ac:dyDescent="0.25">
      <c r="B7" s="35" t="s">
        <v>1</v>
      </c>
      <c r="C7" s="36">
        <f>'Aantallen (uitstaande) bestand'!D8</f>
        <v>24</v>
      </c>
      <c r="D7" s="35" t="s">
        <v>2</v>
      </c>
      <c r="E7" s="1">
        <v>65</v>
      </c>
      <c r="F7" s="37" t="s">
        <v>12</v>
      </c>
      <c r="G7" s="38">
        <f>E7*C7*12</f>
        <v>18720</v>
      </c>
    </row>
    <row r="8" spans="2:7" ht="39.6" x14ac:dyDescent="0.25">
      <c r="B8" s="30"/>
      <c r="C8" s="39"/>
      <c r="D8" s="40" t="s">
        <v>19</v>
      </c>
      <c r="E8" s="33"/>
      <c r="F8" s="33"/>
      <c r="G8" s="41"/>
    </row>
    <row r="9" spans="2:7" x14ac:dyDescent="0.25">
      <c r="B9" s="35" t="s">
        <v>1</v>
      </c>
      <c r="C9" s="36">
        <f>'Aantallen (uitstaande) bestand'!D9</f>
        <v>3</v>
      </c>
      <c r="D9" s="35" t="s">
        <v>2</v>
      </c>
      <c r="E9" s="2">
        <v>65</v>
      </c>
      <c r="F9" s="42" t="s">
        <v>12</v>
      </c>
      <c r="G9" s="38">
        <f>E9*C9*12</f>
        <v>2340</v>
      </c>
    </row>
    <row r="10" spans="2:7" ht="39.6" x14ac:dyDescent="0.25">
      <c r="B10" s="30"/>
      <c r="C10" s="43"/>
      <c r="D10" s="40" t="s">
        <v>20</v>
      </c>
      <c r="E10" s="33"/>
      <c r="F10" s="33"/>
      <c r="G10" s="41"/>
    </row>
    <row r="11" spans="2:7" x14ac:dyDescent="0.25">
      <c r="B11" s="35" t="s">
        <v>1</v>
      </c>
      <c r="C11" s="36">
        <f>'Aantallen (uitstaande) bestand'!D10</f>
        <v>18</v>
      </c>
      <c r="D11" s="35" t="s">
        <v>2</v>
      </c>
      <c r="E11" s="2">
        <v>65</v>
      </c>
      <c r="F11" s="42" t="s">
        <v>12</v>
      </c>
      <c r="G11" s="38">
        <f>E11*C11*12</f>
        <v>14040</v>
      </c>
    </row>
    <row r="12" spans="2:7" ht="26.4" x14ac:dyDescent="0.25">
      <c r="B12" s="30"/>
      <c r="C12" s="43"/>
      <c r="D12" s="40" t="s">
        <v>61</v>
      </c>
      <c r="E12" s="33"/>
      <c r="F12" s="33"/>
      <c r="G12" s="41"/>
    </row>
    <row r="13" spans="2:7" x14ac:dyDescent="0.25">
      <c r="B13" s="35" t="s">
        <v>1</v>
      </c>
      <c r="C13" s="36">
        <f>'Aantallen (uitstaande) bestand'!D11</f>
        <v>7</v>
      </c>
      <c r="D13" s="35" t="s">
        <v>2</v>
      </c>
      <c r="E13" s="2">
        <v>65</v>
      </c>
      <c r="F13" s="42" t="s">
        <v>12</v>
      </c>
      <c r="G13" s="38">
        <f>E13*C13*12</f>
        <v>5460</v>
      </c>
    </row>
    <row r="14" spans="2:7" ht="26.4" x14ac:dyDescent="0.25">
      <c r="B14" s="30"/>
      <c r="C14" s="43"/>
      <c r="D14" s="40" t="s">
        <v>62</v>
      </c>
      <c r="E14" s="33"/>
      <c r="F14" s="33"/>
      <c r="G14" s="41"/>
    </row>
    <row r="15" spans="2:7" x14ac:dyDescent="0.25">
      <c r="B15" s="35" t="s">
        <v>1</v>
      </c>
      <c r="C15" s="36">
        <v>1</v>
      </c>
      <c r="D15" s="35" t="s">
        <v>2</v>
      </c>
      <c r="E15" s="2">
        <v>65</v>
      </c>
      <c r="F15" s="42" t="s">
        <v>12</v>
      </c>
      <c r="G15" s="38">
        <f>E15*C15*12</f>
        <v>780</v>
      </c>
    </row>
    <row r="16" spans="2:7" ht="26.4" x14ac:dyDescent="0.25">
      <c r="B16" s="30"/>
      <c r="C16" s="43"/>
      <c r="D16" s="40" t="s">
        <v>63</v>
      </c>
      <c r="E16" s="33"/>
      <c r="F16" s="33"/>
      <c r="G16" s="41"/>
    </row>
    <row r="17" spans="2:7" x14ac:dyDescent="0.25">
      <c r="B17" s="35" t="s">
        <v>1</v>
      </c>
      <c r="C17" s="36">
        <f>'Aantallen (uitstaande) bestand'!D13</f>
        <v>2</v>
      </c>
      <c r="D17" s="35" t="s">
        <v>2</v>
      </c>
      <c r="E17" s="2">
        <v>65</v>
      </c>
      <c r="F17" s="42" t="s">
        <v>12</v>
      </c>
      <c r="G17" s="38">
        <f>E17*C17*12</f>
        <v>1560</v>
      </c>
    </row>
    <row r="18" spans="2:7" ht="26.4" x14ac:dyDescent="0.25">
      <c r="B18" s="30"/>
      <c r="C18" s="43"/>
      <c r="D18" s="40" t="s">
        <v>64</v>
      </c>
      <c r="E18" s="33"/>
      <c r="F18" s="33"/>
      <c r="G18" s="41"/>
    </row>
    <row r="19" spans="2:7" x14ac:dyDescent="0.25">
      <c r="B19" s="35" t="s">
        <v>1</v>
      </c>
      <c r="C19" s="36">
        <f>'Aantallen (uitstaande) bestand'!D14</f>
        <v>2</v>
      </c>
      <c r="D19" s="35" t="s">
        <v>2</v>
      </c>
      <c r="E19" s="2">
        <v>65</v>
      </c>
      <c r="F19" s="42" t="s">
        <v>12</v>
      </c>
      <c r="G19" s="38">
        <f>E19*C19*12</f>
        <v>1560</v>
      </c>
    </row>
    <row r="20" spans="2:7" ht="26.4" x14ac:dyDescent="0.25">
      <c r="B20" s="30"/>
      <c r="C20" s="43"/>
      <c r="D20" s="40" t="s">
        <v>65</v>
      </c>
      <c r="E20" s="33"/>
      <c r="F20" s="33"/>
      <c r="G20" s="41"/>
    </row>
    <row r="21" spans="2:7" x14ac:dyDescent="0.25">
      <c r="B21" s="35" t="s">
        <v>1</v>
      </c>
      <c r="C21" s="36">
        <f>'Aantallen (uitstaande) bestand'!D15</f>
        <v>1</v>
      </c>
      <c r="D21" s="35" t="s">
        <v>2</v>
      </c>
      <c r="E21" s="2">
        <v>65</v>
      </c>
      <c r="F21" s="42" t="s">
        <v>12</v>
      </c>
      <c r="G21" s="38">
        <f>E21*C21*12</f>
        <v>780</v>
      </c>
    </row>
    <row r="22" spans="2:7" ht="26.4" x14ac:dyDescent="0.25">
      <c r="B22" s="30"/>
      <c r="C22" s="71"/>
      <c r="D22" s="40" t="s">
        <v>66</v>
      </c>
      <c r="E22" s="33"/>
      <c r="F22" s="33"/>
      <c r="G22" s="41"/>
    </row>
    <row r="23" spans="2:7" x14ac:dyDescent="0.25">
      <c r="B23" s="35" t="s">
        <v>1</v>
      </c>
      <c r="C23" s="70">
        <v>1</v>
      </c>
      <c r="D23" s="35" t="s">
        <v>2</v>
      </c>
      <c r="E23" s="2">
        <v>65</v>
      </c>
      <c r="F23" s="42" t="s">
        <v>12</v>
      </c>
      <c r="G23" s="38">
        <f>E23*C23*12</f>
        <v>780</v>
      </c>
    </row>
    <row r="24" spans="2:7" ht="26.4" x14ac:dyDescent="0.25">
      <c r="B24" s="30"/>
      <c r="C24" s="71"/>
      <c r="D24" s="40" t="s">
        <v>67</v>
      </c>
      <c r="E24" s="33"/>
      <c r="F24" s="33"/>
      <c r="G24" s="41"/>
    </row>
    <row r="25" spans="2:7" x14ac:dyDescent="0.25">
      <c r="B25" s="35" t="s">
        <v>1</v>
      </c>
      <c r="C25" s="70">
        <f>'Aantallen (uitstaande) bestand'!D17</f>
        <v>3</v>
      </c>
      <c r="D25" s="35" t="s">
        <v>2</v>
      </c>
      <c r="E25" s="2">
        <v>65</v>
      </c>
      <c r="F25" s="42" t="s">
        <v>12</v>
      </c>
      <c r="G25" s="38">
        <f>E25*C25*12</f>
        <v>2340</v>
      </c>
    </row>
    <row r="26" spans="2:7" ht="26.4" x14ac:dyDescent="0.25">
      <c r="B26" s="30"/>
      <c r="C26" s="71"/>
      <c r="D26" s="40" t="s">
        <v>68</v>
      </c>
      <c r="E26" s="33"/>
      <c r="F26" s="33"/>
      <c r="G26" s="41"/>
    </row>
    <row r="27" spans="2:7" x14ac:dyDescent="0.25">
      <c r="B27" s="35" t="s">
        <v>1</v>
      </c>
      <c r="C27" s="70">
        <v>1</v>
      </c>
      <c r="D27" s="35" t="s">
        <v>2</v>
      </c>
      <c r="E27" s="2">
        <v>65</v>
      </c>
      <c r="F27" s="42" t="s">
        <v>12</v>
      </c>
      <c r="G27" s="38">
        <f>E27*C27*12</f>
        <v>780</v>
      </c>
    </row>
    <row r="28" spans="2:7" ht="26.4" x14ac:dyDescent="0.25">
      <c r="B28" s="30"/>
      <c r="C28" s="71"/>
      <c r="D28" s="40" t="s">
        <v>69</v>
      </c>
      <c r="E28" s="33"/>
      <c r="F28" s="33"/>
      <c r="G28" s="41"/>
    </row>
    <row r="29" spans="2:7" x14ac:dyDescent="0.25">
      <c r="B29" s="35" t="s">
        <v>1</v>
      </c>
      <c r="C29" s="70">
        <v>1</v>
      </c>
      <c r="D29" s="35" t="s">
        <v>2</v>
      </c>
      <c r="E29" s="2">
        <v>65</v>
      </c>
      <c r="F29" s="42" t="s">
        <v>12</v>
      </c>
      <c r="G29" s="38">
        <f>E29*C29*12</f>
        <v>780</v>
      </c>
    </row>
    <row r="30" spans="2:7" ht="26.4" x14ac:dyDescent="0.25">
      <c r="B30" s="30"/>
      <c r="C30" s="71"/>
      <c r="D30" s="40" t="s">
        <v>70</v>
      </c>
      <c r="E30" s="33"/>
      <c r="F30" s="33"/>
      <c r="G30" s="41"/>
    </row>
    <row r="31" spans="2:7" x14ac:dyDescent="0.25">
      <c r="B31" s="35" t="s">
        <v>1</v>
      </c>
      <c r="C31" s="70">
        <v>1</v>
      </c>
      <c r="D31" s="35" t="s">
        <v>2</v>
      </c>
      <c r="E31" s="2">
        <v>65</v>
      </c>
      <c r="F31" s="42" t="s">
        <v>12</v>
      </c>
      <c r="G31" s="38">
        <f>E31*C31*12</f>
        <v>780</v>
      </c>
    </row>
    <row r="32" spans="2:7" ht="26.4" x14ac:dyDescent="0.25">
      <c r="B32" s="30"/>
      <c r="C32" s="71"/>
      <c r="D32" s="40" t="s">
        <v>71</v>
      </c>
      <c r="E32" s="33"/>
      <c r="F32" s="33"/>
      <c r="G32" s="41"/>
    </row>
    <row r="33" spans="2:7" x14ac:dyDescent="0.25">
      <c r="B33" s="35" t="s">
        <v>1</v>
      </c>
      <c r="C33" s="72">
        <f>'Aantallen (uitstaande) bestand'!D21</f>
        <v>4</v>
      </c>
      <c r="D33" s="35" t="s">
        <v>2</v>
      </c>
      <c r="E33" s="2">
        <v>65</v>
      </c>
      <c r="F33" s="42" t="s">
        <v>12</v>
      </c>
      <c r="G33" s="38">
        <f>E33*C33*12</f>
        <v>3120</v>
      </c>
    </row>
    <row r="34" spans="2:7" ht="40.799999999999997" customHeight="1" x14ac:dyDescent="0.25">
      <c r="B34" s="30"/>
      <c r="C34" s="71"/>
      <c r="D34" s="40" t="s">
        <v>72</v>
      </c>
      <c r="E34" s="33"/>
      <c r="F34" s="33"/>
      <c r="G34" s="41"/>
    </row>
    <row r="35" spans="2:7" x14ac:dyDescent="0.25">
      <c r="B35" s="35" t="s">
        <v>1</v>
      </c>
      <c r="C35" s="70">
        <f>'Aantallen (uitstaande) bestand'!D22</f>
        <v>11</v>
      </c>
      <c r="D35" s="35" t="s">
        <v>2</v>
      </c>
      <c r="E35" s="2">
        <v>65</v>
      </c>
      <c r="F35" s="42" t="s">
        <v>12</v>
      </c>
      <c r="G35" s="38">
        <f>E35*C35*12</f>
        <v>8580</v>
      </c>
    </row>
    <row r="36" spans="2:7" ht="26.4" x14ac:dyDescent="0.25">
      <c r="B36" s="30"/>
      <c r="C36" s="71"/>
      <c r="D36" s="40" t="s">
        <v>73</v>
      </c>
      <c r="E36" s="33"/>
      <c r="F36" s="33"/>
      <c r="G36" s="41"/>
    </row>
    <row r="37" spans="2:7" x14ac:dyDescent="0.25">
      <c r="B37" s="35" t="s">
        <v>1</v>
      </c>
      <c r="C37" s="70">
        <f>'Aantallen (uitstaande) bestand'!D23</f>
        <v>2</v>
      </c>
      <c r="D37" s="35" t="s">
        <v>2</v>
      </c>
      <c r="E37" s="2">
        <v>65</v>
      </c>
      <c r="F37" s="42" t="s">
        <v>12</v>
      </c>
      <c r="G37" s="38">
        <f>E37*C37*12</f>
        <v>1560</v>
      </c>
    </row>
    <row r="38" spans="2:7" ht="39.6" x14ac:dyDescent="0.25">
      <c r="B38" s="30"/>
      <c r="C38" s="71"/>
      <c r="D38" s="40" t="s">
        <v>74</v>
      </c>
      <c r="E38" s="33"/>
      <c r="F38" s="33"/>
      <c r="G38" s="41"/>
    </row>
    <row r="39" spans="2:7" x14ac:dyDescent="0.25">
      <c r="B39" s="35" t="s">
        <v>1</v>
      </c>
      <c r="C39" s="36">
        <f>'Aantallen (uitstaande) bestand'!D24</f>
        <v>2</v>
      </c>
      <c r="D39" s="35" t="s">
        <v>2</v>
      </c>
      <c r="E39" s="2">
        <v>65</v>
      </c>
      <c r="F39" s="42" t="s">
        <v>12</v>
      </c>
      <c r="G39" s="38">
        <f>E39*C39*12</f>
        <v>1560</v>
      </c>
    </row>
    <row r="40" spans="2:7" ht="26.4" x14ac:dyDescent="0.25">
      <c r="B40" s="30"/>
      <c r="C40" s="43"/>
      <c r="D40" s="40" t="s">
        <v>75</v>
      </c>
      <c r="E40" s="33"/>
      <c r="F40" s="33"/>
      <c r="G40" s="41"/>
    </row>
    <row r="41" spans="2:7" x14ac:dyDescent="0.25">
      <c r="B41" s="35" t="s">
        <v>1</v>
      </c>
      <c r="C41" s="36">
        <f>'Aantallen (uitstaande) bestand'!D25</f>
        <v>27</v>
      </c>
      <c r="D41" s="35" t="s">
        <v>2</v>
      </c>
      <c r="E41" s="2">
        <v>65</v>
      </c>
      <c r="F41" s="42" t="s">
        <v>12</v>
      </c>
      <c r="G41" s="38">
        <f>E41*C41*12</f>
        <v>21060</v>
      </c>
    </row>
    <row r="42" spans="2:7" ht="26.4" x14ac:dyDescent="0.25">
      <c r="B42" s="30"/>
      <c r="C42" s="43"/>
      <c r="D42" s="40" t="s">
        <v>76</v>
      </c>
      <c r="E42" s="33"/>
      <c r="F42" s="33"/>
      <c r="G42" s="41"/>
    </row>
    <row r="43" spans="2:7" x14ac:dyDescent="0.25">
      <c r="B43" s="35" t="s">
        <v>1</v>
      </c>
      <c r="C43" s="36">
        <f>'Aantallen (uitstaande) bestand'!D26</f>
        <v>9</v>
      </c>
      <c r="D43" s="35" t="s">
        <v>2</v>
      </c>
      <c r="E43" s="2">
        <v>65</v>
      </c>
      <c r="F43" s="42" t="s">
        <v>12</v>
      </c>
      <c r="G43" s="38">
        <f>E43*C43*12</f>
        <v>7020</v>
      </c>
    </row>
    <row r="44" spans="2:7" ht="26.4" x14ac:dyDescent="0.25">
      <c r="B44" s="30"/>
      <c r="C44" s="43"/>
      <c r="D44" s="40" t="s">
        <v>77</v>
      </c>
      <c r="E44" s="33"/>
      <c r="F44" s="33"/>
      <c r="G44" s="41"/>
    </row>
    <row r="45" spans="2:7" x14ac:dyDescent="0.25">
      <c r="B45" s="35" t="s">
        <v>1</v>
      </c>
      <c r="C45" s="70">
        <v>1</v>
      </c>
      <c r="D45" s="35" t="s">
        <v>2</v>
      </c>
      <c r="E45" s="2">
        <v>65</v>
      </c>
      <c r="F45" s="42" t="s">
        <v>12</v>
      </c>
      <c r="G45" s="38">
        <f>E45*C45*12</f>
        <v>780</v>
      </c>
    </row>
    <row r="46" spans="2:7" ht="26.4" x14ac:dyDescent="0.25">
      <c r="B46" s="30"/>
      <c r="C46" s="71"/>
      <c r="D46" s="40" t="s">
        <v>78</v>
      </c>
      <c r="E46" s="33"/>
      <c r="F46" s="33"/>
      <c r="G46" s="41"/>
    </row>
    <row r="47" spans="2:7" x14ac:dyDescent="0.25">
      <c r="B47" s="35" t="s">
        <v>1</v>
      </c>
      <c r="C47" s="70">
        <f>'Aantallen (uitstaande) bestand'!D28</f>
        <v>1</v>
      </c>
      <c r="D47" s="35" t="s">
        <v>2</v>
      </c>
      <c r="E47" s="2">
        <v>65</v>
      </c>
      <c r="F47" s="42" t="s">
        <v>12</v>
      </c>
      <c r="G47" s="38">
        <f>E47*C47*12</f>
        <v>780</v>
      </c>
    </row>
    <row r="48" spans="2:7" ht="26.4" x14ac:dyDescent="0.25">
      <c r="B48" s="30"/>
      <c r="C48" s="43"/>
      <c r="D48" s="40" t="s">
        <v>21</v>
      </c>
      <c r="E48" s="33"/>
      <c r="F48" s="33"/>
      <c r="G48" s="41"/>
    </row>
    <row r="49" spans="2:7" x14ac:dyDescent="0.25">
      <c r="B49" s="35" t="s">
        <v>1</v>
      </c>
      <c r="C49" s="36">
        <f>'Aantallen (uitstaande) bestand'!D29</f>
        <v>5</v>
      </c>
      <c r="D49" s="35" t="s">
        <v>2</v>
      </c>
      <c r="E49" s="2">
        <v>65</v>
      </c>
      <c r="F49" s="42" t="s">
        <v>12</v>
      </c>
      <c r="G49" s="38">
        <f>E49*C49*12</f>
        <v>3900</v>
      </c>
    </row>
    <row r="50" spans="2:7" ht="26.4" x14ac:dyDescent="0.25">
      <c r="B50" s="30"/>
      <c r="C50" s="43"/>
      <c r="D50" s="40" t="s">
        <v>22</v>
      </c>
      <c r="E50" s="33"/>
      <c r="F50" s="33"/>
      <c r="G50" s="41"/>
    </row>
    <row r="51" spans="2:7" x14ac:dyDescent="0.25">
      <c r="B51" s="35" t="s">
        <v>1</v>
      </c>
      <c r="C51" s="36">
        <f>'Aantallen (uitstaande) bestand'!D30</f>
        <v>1</v>
      </c>
      <c r="D51" s="35" t="s">
        <v>2</v>
      </c>
      <c r="E51" s="2">
        <v>65</v>
      </c>
      <c r="F51" s="42" t="s">
        <v>12</v>
      </c>
      <c r="G51" s="38">
        <f>E51*C51*12</f>
        <v>780</v>
      </c>
    </row>
    <row r="52" spans="2:7" ht="26.4" x14ac:dyDescent="0.25">
      <c r="B52" s="30"/>
      <c r="C52" s="43"/>
      <c r="D52" s="40" t="s">
        <v>79</v>
      </c>
      <c r="E52" s="33"/>
      <c r="F52" s="33"/>
      <c r="G52" s="41"/>
    </row>
    <row r="53" spans="2:7" x14ac:dyDescent="0.25">
      <c r="B53" s="35" t="s">
        <v>1</v>
      </c>
      <c r="C53" s="36">
        <f>'Aantallen (uitstaande) bestand'!D31</f>
        <v>6</v>
      </c>
      <c r="D53" s="35" t="s">
        <v>2</v>
      </c>
      <c r="E53" s="2">
        <v>65</v>
      </c>
      <c r="F53" s="42" t="s">
        <v>12</v>
      </c>
      <c r="G53" s="38">
        <f>E53*C53*12</f>
        <v>4680</v>
      </c>
    </row>
    <row r="54" spans="2:7" ht="39.6" x14ac:dyDescent="0.25">
      <c r="B54" s="30"/>
      <c r="C54" s="43"/>
      <c r="D54" s="40" t="s">
        <v>80</v>
      </c>
      <c r="E54" s="33"/>
      <c r="F54" s="33"/>
      <c r="G54" s="41"/>
    </row>
    <row r="55" spans="2:7" x14ac:dyDescent="0.25">
      <c r="B55" s="35" t="s">
        <v>1</v>
      </c>
      <c r="C55" s="36">
        <f>'Aantallen (uitstaande) bestand'!D32</f>
        <v>2</v>
      </c>
      <c r="D55" s="35" t="s">
        <v>2</v>
      </c>
      <c r="E55" s="2">
        <v>65</v>
      </c>
      <c r="F55" s="42" t="s">
        <v>12</v>
      </c>
      <c r="G55" s="38">
        <f>E55*C55*12</f>
        <v>1560</v>
      </c>
    </row>
    <row r="56" spans="2:7" ht="26.4" x14ac:dyDescent="0.25">
      <c r="B56" s="30"/>
      <c r="C56" s="43"/>
      <c r="D56" s="40" t="s">
        <v>81</v>
      </c>
      <c r="E56" s="33"/>
      <c r="F56" s="33"/>
      <c r="G56" s="41"/>
    </row>
    <row r="57" spans="2:7" x14ac:dyDescent="0.25">
      <c r="B57" s="35" t="s">
        <v>1</v>
      </c>
      <c r="C57" s="70">
        <f>'Aantallen (uitstaande) bestand'!D33</f>
        <v>1</v>
      </c>
      <c r="D57" s="35" t="s">
        <v>2</v>
      </c>
      <c r="E57" s="2">
        <v>65</v>
      </c>
      <c r="F57" s="38" t="s">
        <v>12</v>
      </c>
      <c r="G57" s="38">
        <f>E57*C57*12</f>
        <v>780</v>
      </c>
    </row>
    <row r="60" spans="2:7" ht="41.4" x14ac:dyDescent="0.25">
      <c r="B60" s="44" t="s">
        <v>23</v>
      </c>
      <c r="C60" s="55">
        <f>SUM(C7,C9,C11,C13,C15,C17,C19,C21,C23,C25,C27,C29,C31,C33,C35,C37,C39,C41,C43,C45,C47,C49,C51,C53,C55,C57)</f>
        <v>137</v>
      </c>
      <c r="D60" s="111" t="s">
        <v>24</v>
      </c>
      <c r="E60" s="112"/>
      <c r="F60" s="113"/>
      <c r="G60" s="73">
        <f>SUM(G7,G9,G11,G13,G15,G17,G19,G21,G23,G25,G27,G29,G31,G33,G35,G37,G39,G41,G43,G45,G47,G49,G51,G53,G55,G57)</f>
        <v>106860</v>
      </c>
    </row>
  </sheetData>
  <sheetProtection algorithmName="SHA-512" hashValue="wCv9S6yxdA2g311G8ftiWcpTTRfLw6YWnXrw4nKmGNb0ROt1YlEhzaUbQeNtMA6qlgg6ARbDt79De8nqDvGZBw==" saltValue="3LJ2mRU4BYY7F5Cpmhtvdw==" spinCount="100000" sheet="1" objects="1" scenarios="1"/>
  <protectedRanges>
    <protectedRange sqref="E57:F57 E27:F27 E29:F29 E31:F31" name="Bereik2"/>
    <protectedRange sqref="E7:F7 E9:F9 E13:F13 E15:F15 E17:F17 E43:F43 E49:F49 E51:F51 E11:F11 E53:F53 E55:F55 E19:F19 E21:F25 E45:F45 E47:F47 E33:F33 E35:F35 E37:F37 E39:F41" name="Bereik1"/>
  </protectedRanges>
  <mergeCells count="4">
    <mergeCell ref="D60:F60"/>
    <mergeCell ref="B2:D2"/>
    <mergeCell ref="B4:G4"/>
    <mergeCell ref="B5: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EF7A-8260-42C7-8356-62B39BB0B265}">
  <dimension ref="B2:G60"/>
  <sheetViews>
    <sheetView topLeftCell="A49" workbookViewId="0">
      <selection activeCell="D65" sqref="D65"/>
    </sheetView>
  </sheetViews>
  <sheetFormatPr defaultColWidth="8.88671875" defaultRowHeight="13.8" x14ac:dyDescent="0.25"/>
  <cols>
    <col min="1" max="1" width="8.88671875" style="4"/>
    <col min="2" max="2" width="12.88671875" style="4" customWidth="1"/>
    <col min="3" max="3" width="15.6640625" style="4" customWidth="1"/>
    <col min="4" max="4" width="59.109375" style="4" customWidth="1"/>
    <col min="5" max="5" width="18.5546875" style="4" customWidth="1"/>
    <col min="6" max="6" width="17.5546875" style="4" customWidth="1"/>
    <col min="7" max="7" width="18.33203125" style="4" customWidth="1"/>
    <col min="8" max="8" width="8.88671875" style="4"/>
    <col min="9" max="9" width="46" style="4" customWidth="1"/>
    <col min="10" max="16384" width="8.88671875" style="4"/>
  </cols>
  <sheetData>
    <row r="2" spans="2:7" ht="17.399999999999999" x14ac:dyDescent="0.25">
      <c r="B2" s="93" t="s">
        <v>86</v>
      </c>
      <c r="C2" s="94"/>
      <c r="D2" s="94"/>
      <c r="E2" s="24"/>
      <c r="F2" s="24"/>
      <c r="G2" s="25"/>
    </row>
    <row r="3" spans="2:7" x14ac:dyDescent="0.25">
      <c r="B3" s="26"/>
      <c r="C3" s="27"/>
      <c r="D3" s="27"/>
      <c r="E3" s="28"/>
      <c r="F3" s="28"/>
      <c r="G3" s="28"/>
    </row>
    <row r="4" spans="2:7" ht="15" customHeight="1" x14ac:dyDescent="0.25">
      <c r="B4" s="95" t="s">
        <v>0</v>
      </c>
      <c r="C4" s="96"/>
      <c r="D4" s="96"/>
      <c r="E4" s="96"/>
      <c r="F4" s="96"/>
      <c r="G4" s="97"/>
    </row>
    <row r="5" spans="2:7" ht="66" x14ac:dyDescent="0.25">
      <c r="B5" s="98" t="s">
        <v>11</v>
      </c>
      <c r="C5" s="98"/>
      <c r="D5" s="54" t="s">
        <v>10</v>
      </c>
      <c r="E5" s="54" t="s">
        <v>13</v>
      </c>
      <c r="F5" s="54" t="s">
        <v>14</v>
      </c>
      <c r="G5" s="54" t="s">
        <v>15</v>
      </c>
    </row>
    <row r="6" spans="2:7" ht="26.4" x14ac:dyDescent="0.25">
      <c r="B6" s="30"/>
      <c r="C6" s="31"/>
      <c r="D6" s="32" t="s">
        <v>60</v>
      </c>
      <c r="E6" s="33"/>
      <c r="F6" s="33"/>
      <c r="G6" s="34"/>
    </row>
    <row r="7" spans="2:7" x14ac:dyDescent="0.25">
      <c r="B7" s="35" t="s">
        <v>1</v>
      </c>
      <c r="C7" s="36">
        <f>'Aantallen (uitstaande) bestand'!D8</f>
        <v>24</v>
      </c>
      <c r="D7" s="35" t="s">
        <v>2</v>
      </c>
      <c r="E7" s="1">
        <v>80</v>
      </c>
      <c r="F7" s="37" t="s">
        <v>12</v>
      </c>
      <c r="G7" s="38">
        <f>E7*C7*12</f>
        <v>23040</v>
      </c>
    </row>
    <row r="8" spans="2:7" ht="39.6" x14ac:dyDescent="0.25">
      <c r="B8" s="30"/>
      <c r="C8" s="39"/>
      <c r="D8" s="40" t="s">
        <v>19</v>
      </c>
      <c r="E8" s="33"/>
      <c r="F8" s="33"/>
      <c r="G8" s="41"/>
    </row>
    <row r="9" spans="2:7" x14ac:dyDescent="0.25">
      <c r="B9" s="35" t="s">
        <v>1</v>
      </c>
      <c r="C9" s="36">
        <f>'Aantallen (uitstaande) bestand'!D9</f>
        <v>3</v>
      </c>
      <c r="D9" s="35" t="s">
        <v>2</v>
      </c>
      <c r="E9" s="2">
        <v>80</v>
      </c>
      <c r="F9" s="42" t="s">
        <v>12</v>
      </c>
      <c r="G9" s="38">
        <f>E9*C9*12</f>
        <v>2880</v>
      </c>
    </row>
    <row r="10" spans="2:7" ht="39.6" x14ac:dyDescent="0.25">
      <c r="B10" s="30"/>
      <c r="C10" s="43"/>
      <c r="D10" s="40" t="s">
        <v>20</v>
      </c>
      <c r="E10" s="33"/>
      <c r="F10" s="33"/>
      <c r="G10" s="41"/>
    </row>
    <row r="11" spans="2:7" x14ac:dyDescent="0.25">
      <c r="B11" s="35" t="s">
        <v>1</v>
      </c>
      <c r="C11" s="36">
        <f>'Aantallen (uitstaande) bestand'!D10</f>
        <v>18</v>
      </c>
      <c r="D11" s="35" t="s">
        <v>2</v>
      </c>
      <c r="E11" s="2">
        <v>80</v>
      </c>
      <c r="F11" s="42" t="s">
        <v>12</v>
      </c>
      <c r="G11" s="38">
        <f>E11*C11*12</f>
        <v>17280</v>
      </c>
    </row>
    <row r="12" spans="2:7" ht="26.4" x14ac:dyDescent="0.25">
      <c r="B12" s="30"/>
      <c r="C12" s="43"/>
      <c r="D12" s="40" t="s">
        <v>61</v>
      </c>
      <c r="E12" s="33"/>
      <c r="F12" s="33"/>
      <c r="G12" s="41"/>
    </row>
    <row r="13" spans="2:7" x14ac:dyDescent="0.25">
      <c r="B13" s="35" t="s">
        <v>1</v>
      </c>
      <c r="C13" s="36">
        <f>'Aantallen (uitstaande) bestand'!D11</f>
        <v>7</v>
      </c>
      <c r="D13" s="35" t="s">
        <v>2</v>
      </c>
      <c r="E13" s="2">
        <v>80</v>
      </c>
      <c r="F13" s="42" t="s">
        <v>12</v>
      </c>
      <c r="G13" s="38">
        <f>E13*C13*12</f>
        <v>6720</v>
      </c>
    </row>
    <row r="14" spans="2:7" ht="26.4" x14ac:dyDescent="0.25">
      <c r="B14" s="30"/>
      <c r="C14" s="43"/>
      <c r="D14" s="40" t="s">
        <v>62</v>
      </c>
      <c r="E14" s="33"/>
      <c r="F14" s="33"/>
      <c r="G14" s="41"/>
    </row>
    <row r="15" spans="2:7" x14ac:dyDescent="0.25">
      <c r="B15" s="35" t="s">
        <v>1</v>
      </c>
      <c r="C15" s="36">
        <v>1</v>
      </c>
      <c r="D15" s="35" t="s">
        <v>2</v>
      </c>
      <c r="E15" s="2">
        <v>80</v>
      </c>
      <c r="F15" s="42" t="s">
        <v>12</v>
      </c>
      <c r="G15" s="38">
        <f>E15*C15*12</f>
        <v>960</v>
      </c>
    </row>
    <row r="16" spans="2:7" ht="26.4" x14ac:dyDescent="0.25">
      <c r="B16" s="30"/>
      <c r="C16" s="43"/>
      <c r="D16" s="40" t="s">
        <v>63</v>
      </c>
      <c r="E16" s="33"/>
      <c r="F16" s="33"/>
      <c r="G16" s="41"/>
    </row>
    <row r="17" spans="2:7" x14ac:dyDescent="0.25">
      <c r="B17" s="35" t="s">
        <v>1</v>
      </c>
      <c r="C17" s="36">
        <f>'Aantallen (uitstaande) bestand'!D13</f>
        <v>2</v>
      </c>
      <c r="D17" s="35" t="s">
        <v>2</v>
      </c>
      <c r="E17" s="2">
        <v>80</v>
      </c>
      <c r="F17" s="42" t="s">
        <v>12</v>
      </c>
      <c r="G17" s="38">
        <f>E17*C17*12</f>
        <v>1920</v>
      </c>
    </row>
    <row r="18" spans="2:7" ht="26.4" x14ac:dyDescent="0.25">
      <c r="B18" s="30"/>
      <c r="C18" s="43"/>
      <c r="D18" s="40" t="s">
        <v>64</v>
      </c>
      <c r="E18" s="33"/>
      <c r="F18" s="33"/>
      <c r="G18" s="41"/>
    </row>
    <row r="19" spans="2:7" x14ac:dyDescent="0.25">
      <c r="B19" s="35" t="s">
        <v>1</v>
      </c>
      <c r="C19" s="36">
        <f>'Aantallen (uitstaande) bestand'!D14</f>
        <v>2</v>
      </c>
      <c r="D19" s="35" t="s">
        <v>2</v>
      </c>
      <c r="E19" s="2">
        <v>80</v>
      </c>
      <c r="F19" s="42" t="s">
        <v>12</v>
      </c>
      <c r="G19" s="38">
        <f>E19*C19*12</f>
        <v>1920</v>
      </c>
    </row>
    <row r="20" spans="2:7" ht="26.4" x14ac:dyDescent="0.25">
      <c r="B20" s="30"/>
      <c r="C20" s="43"/>
      <c r="D20" s="40" t="s">
        <v>65</v>
      </c>
      <c r="E20" s="33"/>
      <c r="F20" s="33"/>
      <c r="G20" s="41"/>
    </row>
    <row r="21" spans="2:7" x14ac:dyDescent="0.25">
      <c r="B21" s="35" t="s">
        <v>1</v>
      </c>
      <c r="C21" s="36">
        <f>'Aantallen (uitstaande) bestand'!D15</f>
        <v>1</v>
      </c>
      <c r="D21" s="35" t="s">
        <v>2</v>
      </c>
      <c r="E21" s="2">
        <v>80</v>
      </c>
      <c r="F21" s="42" t="s">
        <v>12</v>
      </c>
      <c r="G21" s="38">
        <f>E21*C21*12</f>
        <v>960</v>
      </c>
    </row>
    <row r="22" spans="2:7" ht="26.4" x14ac:dyDescent="0.25">
      <c r="B22" s="30"/>
      <c r="C22" s="71"/>
      <c r="D22" s="40" t="s">
        <v>66</v>
      </c>
      <c r="E22" s="33"/>
      <c r="F22" s="33"/>
      <c r="G22" s="41"/>
    </row>
    <row r="23" spans="2:7" x14ac:dyDescent="0.25">
      <c r="B23" s="35" t="s">
        <v>1</v>
      </c>
      <c r="C23" s="70">
        <v>1</v>
      </c>
      <c r="D23" s="35" t="s">
        <v>2</v>
      </c>
      <c r="E23" s="2">
        <v>80</v>
      </c>
      <c r="F23" s="42" t="s">
        <v>12</v>
      </c>
      <c r="G23" s="38">
        <f>E23*C23*12</f>
        <v>960</v>
      </c>
    </row>
    <row r="24" spans="2:7" ht="26.4" x14ac:dyDescent="0.25">
      <c r="B24" s="30"/>
      <c r="C24" s="71"/>
      <c r="D24" s="40" t="s">
        <v>67</v>
      </c>
      <c r="E24" s="33"/>
      <c r="F24" s="33"/>
      <c r="G24" s="41"/>
    </row>
    <row r="25" spans="2:7" x14ac:dyDescent="0.25">
      <c r="B25" s="35" t="s">
        <v>1</v>
      </c>
      <c r="C25" s="70">
        <f>'Aantallen (uitstaande) bestand'!D17</f>
        <v>3</v>
      </c>
      <c r="D25" s="35" t="s">
        <v>2</v>
      </c>
      <c r="E25" s="2">
        <v>80</v>
      </c>
      <c r="F25" s="42" t="s">
        <v>12</v>
      </c>
      <c r="G25" s="38">
        <f>E25*C25*12</f>
        <v>2880</v>
      </c>
    </row>
    <row r="26" spans="2:7" ht="26.4" x14ac:dyDescent="0.25">
      <c r="B26" s="30"/>
      <c r="C26" s="71"/>
      <c r="D26" s="40" t="s">
        <v>68</v>
      </c>
      <c r="E26" s="33"/>
      <c r="F26" s="33"/>
      <c r="G26" s="41"/>
    </row>
    <row r="27" spans="2:7" x14ac:dyDescent="0.25">
      <c r="B27" s="35" t="s">
        <v>1</v>
      </c>
      <c r="C27" s="70">
        <v>1</v>
      </c>
      <c r="D27" s="35" t="s">
        <v>2</v>
      </c>
      <c r="E27" s="2">
        <v>80</v>
      </c>
      <c r="F27" s="42" t="s">
        <v>12</v>
      </c>
      <c r="G27" s="38">
        <f>E27*C27*12</f>
        <v>960</v>
      </c>
    </row>
    <row r="28" spans="2:7" ht="26.4" x14ac:dyDescent="0.25">
      <c r="B28" s="30"/>
      <c r="C28" s="71"/>
      <c r="D28" s="40" t="s">
        <v>69</v>
      </c>
      <c r="E28" s="33"/>
      <c r="F28" s="33"/>
      <c r="G28" s="41"/>
    </row>
    <row r="29" spans="2:7" x14ac:dyDescent="0.25">
      <c r="B29" s="35" t="s">
        <v>1</v>
      </c>
      <c r="C29" s="70">
        <v>1</v>
      </c>
      <c r="D29" s="35" t="s">
        <v>2</v>
      </c>
      <c r="E29" s="2">
        <v>80</v>
      </c>
      <c r="F29" s="42" t="s">
        <v>12</v>
      </c>
      <c r="G29" s="38">
        <f>E29*C29*12</f>
        <v>960</v>
      </c>
    </row>
    <row r="30" spans="2:7" ht="26.4" x14ac:dyDescent="0.25">
      <c r="B30" s="30"/>
      <c r="C30" s="71"/>
      <c r="D30" s="40" t="s">
        <v>70</v>
      </c>
      <c r="E30" s="33"/>
      <c r="F30" s="33"/>
      <c r="G30" s="41"/>
    </row>
    <row r="31" spans="2:7" x14ac:dyDescent="0.25">
      <c r="B31" s="35" t="s">
        <v>1</v>
      </c>
      <c r="C31" s="70">
        <v>1</v>
      </c>
      <c r="D31" s="35" t="s">
        <v>2</v>
      </c>
      <c r="E31" s="2">
        <v>80</v>
      </c>
      <c r="F31" s="42" t="s">
        <v>12</v>
      </c>
      <c r="G31" s="38">
        <f>E31*C31*12</f>
        <v>960</v>
      </c>
    </row>
    <row r="32" spans="2:7" ht="26.4" x14ac:dyDescent="0.25">
      <c r="B32" s="30"/>
      <c r="C32" s="71"/>
      <c r="D32" s="40" t="s">
        <v>71</v>
      </c>
      <c r="E32" s="33"/>
      <c r="F32" s="33"/>
      <c r="G32" s="41"/>
    </row>
    <row r="33" spans="2:7" x14ac:dyDescent="0.25">
      <c r="B33" s="35" t="s">
        <v>1</v>
      </c>
      <c r="C33" s="72">
        <f>'Aantallen (uitstaande) bestand'!D21</f>
        <v>4</v>
      </c>
      <c r="D33" s="35" t="s">
        <v>2</v>
      </c>
      <c r="E33" s="2">
        <v>80</v>
      </c>
      <c r="F33" s="42" t="s">
        <v>12</v>
      </c>
      <c r="G33" s="38">
        <f>E33*C33*12</f>
        <v>3840</v>
      </c>
    </row>
    <row r="34" spans="2:7" ht="40.799999999999997" customHeight="1" x14ac:dyDescent="0.25">
      <c r="B34" s="30"/>
      <c r="C34" s="71"/>
      <c r="D34" s="40" t="s">
        <v>72</v>
      </c>
      <c r="E34" s="33"/>
      <c r="F34" s="33"/>
      <c r="G34" s="41"/>
    </row>
    <row r="35" spans="2:7" x14ac:dyDescent="0.25">
      <c r="B35" s="35" t="s">
        <v>1</v>
      </c>
      <c r="C35" s="70">
        <f>'Aantallen (uitstaande) bestand'!D22</f>
        <v>11</v>
      </c>
      <c r="D35" s="35" t="s">
        <v>2</v>
      </c>
      <c r="E35" s="2">
        <v>80</v>
      </c>
      <c r="F35" s="42" t="s">
        <v>12</v>
      </c>
      <c r="G35" s="38">
        <f>E35*C35*12</f>
        <v>10560</v>
      </c>
    </row>
    <row r="36" spans="2:7" ht="26.4" x14ac:dyDescent="0.25">
      <c r="B36" s="30"/>
      <c r="C36" s="71"/>
      <c r="D36" s="40" t="s">
        <v>73</v>
      </c>
      <c r="E36" s="33"/>
      <c r="F36" s="33"/>
      <c r="G36" s="41"/>
    </row>
    <row r="37" spans="2:7" x14ac:dyDescent="0.25">
      <c r="B37" s="35" t="s">
        <v>1</v>
      </c>
      <c r="C37" s="70">
        <f>'Aantallen (uitstaande) bestand'!D23</f>
        <v>2</v>
      </c>
      <c r="D37" s="35" t="s">
        <v>2</v>
      </c>
      <c r="E37" s="2">
        <v>80</v>
      </c>
      <c r="F37" s="42" t="s">
        <v>12</v>
      </c>
      <c r="G37" s="38">
        <f>E37*C37*12</f>
        <v>1920</v>
      </c>
    </row>
    <row r="38" spans="2:7" ht="39.6" x14ac:dyDescent="0.25">
      <c r="B38" s="30"/>
      <c r="C38" s="71"/>
      <c r="D38" s="40" t="s">
        <v>74</v>
      </c>
      <c r="E38" s="33"/>
      <c r="F38" s="33"/>
      <c r="G38" s="41"/>
    </row>
    <row r="39" spans="2:7" x14ac:dyDescent="0.25">
      <c r="B39" s="35" t="s">
        <v>1</v>
      </c>
      <c r="C39" s="36">
        <f>'Aantallen (uitstaande) bestand'!D24</f>
        <v>2</v>
      </c>
      <c r="D39" s="35" t="s">
        <v>2</v>
      </c>
      <c r="E39" s="2">
        <v>80</v>
      </c>
      <c r="F39" s="42" t="s">
        <v>12</v>
      </c>
      <c r="G39" s="38">
        <f>E39*C39*12</f>
        <v>1920</v>
      </c>
    </row>
    <row r="40" spans="2:7" ht="26.4" x14ac:dyDescent="0.25">
      <c r="B40" s="30"/>
      <c r="C40" s="43"/>
      <c r="D40" s="40" t="s">
        <v>75</v>
      </c>
      <c r="E40" s="33"/>
      <c r="F40" s="33"/>
      <c r="G40" s="41"/>
    </row>
    <row r="41" spans="2:7" x14ac:dyDescent="0.25">
      <c r="B41" s="35" t="s">
        <v>1</v>
      </c>
      <c r="C41" s="36">
        <f>'Aantallen (uitstaande) bestand'!D25</f>
        <v>27</v>
      </c>
      <c r="D41" s="35" t="s">
        <v>2</v>
      </c>
      <c r="E41" s="2">
        <v>80</v>
      </c>
      <c r="F41" s="42" t="s">
        <v>12</v>
      </c>
      <c r="G41" s="38">
        <f>E41*C41*12</f>
        <v>25920</v>
      </c>
    </row>
    <row r="42" spans="2:7" ht="26.4" x14ac:dyDescent="0.25">
      <c r="B42" s="30"/>
      <c r="C42" s="43"/>
      <c r="D42" s="40" t="s">
        <v>76</v>
      </c>
      <c r="E42" s="33"/>
      <c r="F42" s="33"/>
      <c r="G42" s="41"/>
    </row>
    <row r="43" spans="2:7" x14ac:dyDescent="0.25">
      <c r="B43" s="35" t="s">
        <v>1</v>
      </c>
      <c r="C43" s="36">
        <f>'Aantallen (uitstaande) bestand'!D26</f>
        <v>9</v>
      </c>
      <c r="D43" s="35" t="s">
        <v>2</v>
      </c>
      <c r="E43" s="2">
        <v>80</v>
      </c>
      <c r="F43" s="42" t="s">
        <v>12</v>
      </c>
      <c r="G43" s="38">
        <f>E43*C43*12</f>
        <v>8640</v>
      </c>
    </row>
    <row r="44" spans="2:7" ht="26.4" x14ac:dyDescent="0.25">
      <c r="B44" s="30"/>
      <c r="C44" s="43"/>
      <c r="D44" s="40" t="s">
        <v>77</v>
      </c>
      <c r="E44" s="33"/>
      <c r="F44" s="33"/>
      <c r="G44" s="41"/>
    </row>
    <row r="45" spans="2:7" x14ac:dyDescent="0.25">
      <c r="B45" s="35" t="s">
        <v>1</v>
      </c>
      <c r="C45" s="70">
        <v>1</v>
      </c>
      <c r="D45" s="35" t="s">
        <v>2</v>
      </c>
      <c r="E45" s="2">
        <v>80</v>
      </c>
      <c r="F45" s="42" t="s">
        <v>12</v>
      </c>
      <c r="G45" s="38">
        <f>E45*C45*12</f>
        <v>960</v>
      </c>
    </row>
    <row r="46" spans="2:7" ht="26.4" x14ac:dyDescent="0.25">
      <c r="B46" s="30"/>
      <c r="C46" s="71"/>
      <c r="D46" s="40" t="s">
        <v>78</v>
      </c>
      <c r="E46" s="33"/>
      <c r="F46" s="33"/>
      <c r="G46" s="41"/>
    </row>
    <row r="47" spans="2:7" x14ac:dyDescent="0.25">
      <c r="B47" s="35" t="s">
        <v>1</v>
      </c>
      <c r="C47" s="70">
        <f>'Aantallen (uitstaande) bestand'!D28</f>
        <v>1</v>
      </c>
      <c r="D47" s="35" t="s">
        <v>2</v>
      </c>
      <c r="E47" s="2">
        <v>80</v>
      </c>
      <c r="F47" s="42" t="s">
        <v>12</v>
      </c>
      <c r="G47" s="38">
        <f>E47*C47*12</f>
        <v>960</v>
      </c>
    </row>
    <row r="48" spans="2:7" ht="26.4" x14ac:dyDescent="0.25">
      <c r="B48" s="30"/>
      <c r="C48" s="43"/>
      <c r="D48" s="40" t="s">
        <v>21</v>
      </c>
      <c r="E48" s="33"/>
      <c r="F48" s="33"/>
      <c r="G48" s="41"/>
    </row>
    <row r="49" spans="2:7" x14ac:dyDescent="0.25">
      <c r="B49" s="35" t="s">
        <v>1</v>
      </c>
      <c r="C49" s="36">
        <f>'Aantallen (uitstaande) bestand'!D29</f>
        <v>5</v>
      </c>
      <c r="D49" s="35" t="s">
        <v>2</v>
      </c>
      <c r="E49" s="2">
        <v>80</v>
      </c>
      <c r="F49" s="42" t="s">
        <v>12</v>
      </c>
      <c r="G49" s="38">
        <f>E49*C49*12</f>
        <v>4800</v>
      </c>
    </row>
    <row r="50" spans="2:7" ht="26.4" x14ac:dyDescent="0.25">
      <c r="B50" s="30"/>
      <c r="C50" s="43"/>
      <c r="D50" s="40" t="s">
        <v>22</v>
      </c>
      <c r="E50" s="33"/>
      <c r="F50" s="33"/>
      <c r="G50" s="41"/>
    </row>
    <row r="51" spans="2:7" x14ac:dyDescent="0.25">
      <c r="B51" s="35" t="s">
        <v>1</v>
      </c>
      <c r="C51" s="36">
        <f>'Aantallen (uitstaande) bestand'!D30</f>
        <v>1</v>
      </c>
      <c r="D51" s="35" t="s">
        <v>2</v>
      </c>
      <c r="E51" s="2">
        <v>80</v>
      </c>
      <c r="F51" s="42" t="s">
        <v>12</v>
      </c>
      <c r="G51" s="38">
        <f>E51*C51*12</f>
        <v>960</v>
      </c>
    </row>
    <row r="52" spans="2:7" ht="26.4" x14ac:dyDescent="0.25">
      <c r="B52" s="30"/>
      <c r="C52" s="43"/>
      <c r="D52" s="40" t="s">
        <v>79</v>
      </c>
      <c r="E52" s="33"/>
      <c r="F52" s="33"/>
      <c r="G52" s="41"/>
    </row>
    <row r="53" spans="2:7" x14ac:dyDescent="0.25">
      <c r="B53" s="35" t="s">
        <v>1</v>
      </c>
      <c r="C53" s="36">
        <f>'Aantallen (uitstaande) bestand'!D31</f>
        <v>6</v>
      </c>
      <c r="D53" s="35" t="s">
        <v>2</v>
      </c>
      <c r="E53" s="2">
        <v>80</v>
      </c>
      <c r="F53" s="42" t="s">
        <v>12</v>
      </c>
      <c r="G53" s="38">
        <f>E53*C53*12</f>
        <v>5760</v>
      </c>
    </row>
    <row r="54" spans="2:7" ht="39.6" x14ac:dyDescent="0.25">
      <c r="B54" s="30"/>
      <c r="C54" s="43"/>
      <c r="D54" s="40" t="s">
        <v>80</v>
      </c>
      <c r="E54" s="33"/>
      <c r="F54" s="33"/>
      <c r="G54" s="41"/>
    </row>
    <row r="55" spans="2:7" x14ac:dyDescent="0.25">
      <c r="B55" s="35" t="s">
        <v>1</v>
      </c>
      <c r="C55" s="36">
        <f>'Aantallen (uitstaande) bestand'!D32</f>
        <v>2</v>
      </c>
      <c r="D55" s="35" t="s">
        <v>2</v>
      </c>
      <c r="E55" s="2">
        <v>80</v>
      </c>
      <c r="F55" s="42" t="s">
        <v>12</v>
      </c>
      <c r="G55" s="38">
        <f>E55*C55*12</f>
        <v>1920</v>
      </c>
    </row>
    <row r="56" spans="2:7" ht="26.4" x14ac:dyDescent="0.25">
      <c r="B56" s="30"/>
      <c r="C56" s="43"/>
      <c r="D56" s="40" t="s">
        <v>81</v>
      </c>
      <c r="E56" s="33"/>
      <c r="F56" s="33"/>
      <c r="G56" s="41"/>
    </row>
    <row r="57" spans="2:7" x14ac:dyDescent="0.25">
      <c r="B57" s="35" t="s">
        <v>1</v>
      </c>
      <c r="C57" s="70">
        <f>'Aantallen (uitstaande) bestand'!D33</f>
        <v>1</v>
      </c>
      <c r="D57" s="35" t="s">
        <v>2</v>
      </c>
      <c r="E57" s="2">
        <v>80</v>
      </c>
      <c r="F57" s="38" t="s">
        <v>12</v>
      </c>
      <c r="G57" s="38">
        <f>E57*C57*12</f>
        <v>960</v>
      </c>
    </row>
    <row r="60" spans="2:7" ht="41.4" x14ac:dyDescent="0.25">
      <c r="B60" s="44" t="s">
        <v>23</v>
      </c>
      <c r="C60" s="55">
        <f>SUM(C7,C9,C11,C13,C15,C17,C19,C21,C23,C25,C27,C29,C31,C33,C35,C37,C39,C41,C43,C45,C47,C49,C51,C53,C55,C57)</f>
        <v>137</v>
      </c>
      <c r="D60" s="111" t="s">
        <v>85</v>
      </c>
      <c r="E60" s="112"/>
      <c r="F60" s="113"/>
      <c r="G60" s="73">
        <f>SUM(G7,G9,G11,G13,G15,G17,G19,G21,G23,G25,G27,G29,G31,G33,G35,G37,G39,G41,G43,G45,G47,G49,G51,G53,G55,G57)</f>
        <v>131520</v>
      </c>
    </row>
  </sheetData>
  <sheetProtection algorithmName="SHA-512" hashValue="30VvvQIxMOSM7b4zOmla5EZIcNtXdSCnTxKhDB+E+OkQ9R/rzftO1eDMRbQ2yDr+CaH91kMFBwcIkpaahnltIg==" saltValue="t/R6Lob8L/nyicsobMw0nA==" spinCount="100000" sheet="1" objects="1" scenarios="1"/>
  <protectedRanges>
    <protectedRange sqref="E57:F57 E27:F27 E29:F29 E31:F31" name="Bereik2_2"/>
    <protectedRange sqref="E7:F7 E9:F9 E13:F13 E15:F15 E17:F17 E43:F43 E49:F49 E51:F51 E11:F11 E53:F53 E55:F55 E19:F19 E21:F25 E45:F45 E47:F47 E33:F33 E35:F35 E37:F37 E39:F41" name="Bereik1_2"/>
  </protectedRanges>
  <mergeCells count="4">
    <mergeCell ref="B2:D2"/>
    <mergeCell ref="B4:G4"/>
    <mergeCell ref="B5:C5"/>
    <mergeCell ref="D60:F6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9231-8C44-4A30-BFB4-96B3E603AE25}">
  <dimension ref="B1:G35"/>
  <sheetViews>
    <sheetView topLeftCell="B1" zoomScale="110" zoomScaleNormal="110" workbookViewId="0">
      <selection activeCell="H16" sqref="H16"/>
    </sheetView>
  </sheetViews>
  <sheetFormatPr defaultColWidth="11" defaultRowHeight="13.8" x14ac:dyDescent="0.25"/>
  <cols>
    <col min="1" max="1" width="11" style="4"/>
    <col min="2" max="2" width="116.5546875" style="4" customWidth="1"/>
    <col min="3" max="3" width="15.5546875" style="4" customWidth="1"/>
    <col min="4" max="4" width="14" style="4" customWidth="1"/>
    <col min="5" max="5" width="19.21875" style="4" customWidth="1"/>
    <col min="6" max="6" width="21.33203125" style="4" customWidth="1"/>
    <col min="7" max="16384" width="11" style="4"/>
  </cols>
  <sheetData>
    <row r="1" spans="2:7" x14ac:dyDescent="0.25">
      <c r="E1" s="4" t="s">
        <v>25</v>
      </c>
      <c r="F1" s="4" t="s">
        <v>26</v>
      </c>
    </row>
    <row r="2" spans="2:7" ht="17.399999999999999" x14ac:dyDescent="0.3">
      <c r="B2" s="56" t="s">
        <v>100</v>
      </c>
    </row>
    <row r="4" spans="2:7" x14ac:dyDescent="0.25">
      <c r="B4" s="57"/>
    </row>
    <row r="5" spans="2:7" ht="14.4" thickBot="1" x14ac:dyDescent="0.3"/>
    <row r="6" spans="2:7" ht="14.4" thickBot="1" x14ac:dyDescent="0.3">
      <c r="B6" s="58" t="s">
        <v>27</v>
      </c>
      <c r="C6" s="114" t="s">
        <v>28</v>
      </c>
      <c r="D6" s="115"/>
      <c r="E6" s="116" t="s">
        <v>29</v>
      </c>
      <c r="F6" s="117"/>
    </row>
    <row r="7" spans="2:7" s="63" customFormat="1" ht="14.4" thickBot="1" x14ac:dyDescent="0.3">
      <c r="B7" s="59"/>
      <c r="C7" s="60">
        <v>44652</v>
      </c>
      <c r="D7" s="60">
        <v>45016</v>
      </c>
      <c r="E7" s="61" t="s">
        <v>30</v>
      </c>
      <c r="F7" s="62" t="s">
        <v>31</v>
      </c>
      <c r="G7" s="88"/>
    </row>
    <row r="8" spans="2:7" x14ac:dyDescent="0.25">
      <c r="B8" s="64" t="s">
        <v>32</v>
      </c>
      <c r="C8" s="65">
        <v>25</v>
      </c>
      <c r="D8" s="67">
        <v>24</v>
      </c>
      <c r="E8" s="66">
        <v>0</v>
      </c>
      <c r="F8" s="66">
        <v>2</v>
      </c>
      <c r="G8" s="63"/>
    </row>
    <row r="9" spans="2:7" x14ac:dyDescent="0.25">
      <c r="B9" s="35" t="s">
        <v>33</v>
      </c>
      <c r="C9" s="65">
        <v>2</v>
      </c>
      <c r="D9" s="67">
        <v>3</v>
      </c>
      <c r="E9" s="66">
        <v>0</v>
      </c>
      <c r="F9" s="66">
        <v>3</v>
      </c>
    </row>
    <row r="10" spans="2:7" x14ac:dyDescent="0.25">
      <c r="B10" s="35" t="s">
        <v>34</v>
      </c>
      <c r="C10" s="65">
        <v>25</v>
      </c>
      <c r="D10" s="67">
        <v>18</v>
      </c>
      <c r="E10" s="66">
        <v>1</v>
      </c>
      <c r="F10" s="66">
        <v>2</v>
      </c>
    </row>
    <row r="11" spans="2:7" x14ac:dyDescent="0.25">
      <c r="B11" s="35" t="s">
        <v>35</v>
      </c>
      <c r="C11" s="65">
        <v>7</v>
      </c>
      <c r="D11" s="67">
        <v>7</v>
      </c>
      <c r="E11" s="66">
        <v>0</v>
      </c>
      <c r="F11" s="66">
        <v>2</v>
      </c>
    </row>
    <row r="12" spans="2:7" x14ac:dyDescent="0.25">
      <c r="B12" s="35" t="s">
        <v>36</v>
      </c>
      <c r="C12" s="65">
        <v>0</v>
      </c>
      <c r="D12" s="67">
        <v>0</v>
      </c>
      <c r="E12" s="66">
        <v>1</v>
      </c>
      <c r="F12" s="66">
        <v>0</v>
      </c>
    </row>
    <row r="13" spans="2:7" x14ac:dyDescent="0.25">
      <c r="B13" s="35" t="s">
        <v>37</v>
      </c>
      <c r="C13" s="65">
        <v>2</v>
      </c>
      <c r="D13" s="67">
        <v>2</v>
      </c>
      <c r="E13" s="66">
        <v>0</v>
      </c>
      <c r="F13" s="66">
        <v>1</v>
      </c>
    </row>
    <row r="14" spans="2:7" x14ac:dyDescent="0.25">
      <c r="B14" s="35" t="s">
        <v>38</v>
      </c>
      <c r="C14" s="65">
        <v>2</v>
      </c>
      <c r="D14" s="67">
        <v>2</v>
      </c>
      <c r="E14" s="66">
        <v>0</v>
      </c>
      <c r="F14" s="66">
        <v>0</v>
      </c>
    </row>
    <row r="15" spans="2:7" x14ac:dyDescent="0.25">
      <c r="B15" s="35" t="s">
        <v>39</v>
      </c>
      <c r="C15" s="65">
        <v>1</v>
      </c>
      <c r="D15" s="67">
        <v>1</v>
      </c>
      <c r="E15" s="66">
        <v>0</v>
      </c>
      <c r="F15" s="66">
        <v>0</v>
      </c>
    </row>
    <row r="16" spans="2:7" x14ac:dyDescent="0.25">
      <c r="B16" s="35" t="s">
        <v>40</v>
      </c>
      <c r="C16" s="65">
        <v>0</v>
      </c>
      <c r="D16" s="67">
        <v>0</v>
      </c>
      <c r="E16" s="66">
        <v>0</v>
      </c>
      <c r="F16" s="66">
        <v>0</v>
      </c>
    </row>
    <row r="17" spans="2:6" x14ac:dyDescent="0.25">
      <c r="B17" s="35" t="s">
        <v>41</v>
      </c>
      <c r="C17" s="65">
        <v>3</v>
      </c>
      <c r="D17" s="67">
        <v>3</v>
      </c>
      <c r="E17" s="66">
        <v>0</v>
      </c>
      <c r="F17" s="66">
        <v>0</v>
      </c>
    </row>
    <row r="18" spans="2:6" x14ac:dyDescent="0.25">
      <c r="B18" s="35" t="s">
        <v>42</v>
      </c>
      <c r="C18" s="65">
        <v>0</v>
      </c>
      <c r="D18" s="67">
        <v>0</v>
      </c>
      <c r="E18" s="66">
        <v>0</v>
      </c>
      <c r="F18" s="66">
        <v>0</v>
      </c>
    </row>
    <row r="19" spans="2:6" x14ac:dyDescent="0.25">
      <c r="B19" s="35" t="s">
        <v>43</v>
      </c>
      <c r="C19" s="65">
        <v>0</v>
      </c>
      <c r="D19" s="67">
        <v>0</v>
      </c>
      <c r="E19" s="66">
        <v>0</v>
      </c>
      <c r="F19" s="66">
        <v>0</v>
      </c>
    </row>
    <row r="20" spans="2:6" x14ac:dyDescent="0.25">
      <c r="B20" s="35" t="s">
        <v>44</v>
      </c>
      <c r="C20" s="65">
        <v>0</v>
      </c>
      <c r="D20" s="67">
        <v>0</v>
      </c>
      <c r="E20" s="66">
        <v>0</v>
      </c>
      <c r="F20" s="66">
        <v>0</v>
      </c>
    </row>
    <row r="21" spans="2:6" x14ac:dyDescent="0.25">
      <c r="B21" s="35" t="s">
        <v>45</v>
      </c>
      <c r="C21" s="65">
        <v>4</v>
      </c>
      <c r="D21" s="67">
        <v>4</v>
      </c>
      <c r="E21" s="66">
        <v>0</v>
      </c>
      <c r="F21" s="66">
        <v>0</v>
      </c>
    </row>
    <row r="22" spans="2:6" x14ac:dyDescent="0.25">
      <c r="B22" s="35" t="s">
        <v>46</v>
      </c>
      <c r="C22" s="65">
        <v>12</v>
      </c>
      <c r="D22" s="67">
        <v>11</v>
      </c>
      <c r="E22" s="66">
        <v>1</v>
      </c>
      <c r="F22" s="66">
        <v>1</v>
      </c>
    </row>
    <row r="23" spans="2:6" x14ac:dyDescent="0.25">
      <c r="B23" s="35" t="s">
        <v>47</v>
      </c>
      <c r="C23" s="65">
        <v>2</v>
      </c>
      <c r="D23" s="67">
        <v>2</v>
      </c>
      <c r="E23" s="66">
        <v>0</v>
      </c>
      <c r="F23" s="66">
        <v>0</v>
      </c>
    </row>
    <row r="24" spans="2:6" x14ac:dyDescent="0.25">
      <c r="B24" s="35" t="s">
        <v>48</v>
      </c>
      <c r="C24" s="65">
        <v>2</v>
      </c>
      <c r="D24" s="67">
        <v>2</v>
      </c>
      <c r="E24" s="66">
        <v>0</v>
      </c>
      <c r="F24" s="66">
        <v>0</v>
      </c>
    </row>
    <row r="25" spans="2:6" x14ac:dyDescent="0.25">
      <c r="B25" s="35" t="s">
        <v>49</v>
      </c>
      <c r="C25" s="65">
        <v>24</v>
      </c>
      <c r="D25" s="67">
        <v>27</v>
      </c>
      <c r="E25" s="66">
        <v>4</v>
      </c>
      <c r="F25" s="66">
        <v>6</v>
      </c>
    </row>
    <row r="26" spans="2:6" x14ac:dyDescent="0.25">
      <c r="B26" s="35" t="s">
        <v>50</v>
      </c>
      <c r="C26" s="65">
        <v>10</v>
      </c>
      <c r="D26" s="67">
        <v>9</v>
      </c>
      <c r="E26" s="66">
        <v>1</v>
      </c>
      <c r="F26" s="66">
        <v>0</v>
      </c>
    </row>
    <row r="27" spans="2:6" x14ac:dyDescent="0.25">
      <c r="B27" s="35" t="s">
        <v>51</v>
      </c>
      <c r="C27" s="65">
        <v>0</v>
      </c>
      <c r="D27" s="67">
        <v>0</v>
      </c>
      <c r="E27" s="66">
        <v>0</v>
      </c>
      <c r="F27" s="66">
        <v>0</v>
      </c>
    </row>
    <row r="28" spans="2:6" x14ac:dyDescent="0.25">
      <c r="B28" s="35" t="s">
        <v>52</v>
      </c>
      <c r="C28" s="65">
        <v>2</v>
      </c>
      <c r="D28" s="67">
        <v>1</v>
      </c>
      <c r="E28" s="66">
        <v>0</v>
      </c>
      <c r="F28" s="66">
        <v>0</v>
      </c>
    </row>
    <row r="29" spans="2:6" x14ac:dyDescent="0.25">
      <c r="B29" s="35" t="s">
        <v>53</v>
      </c>
      <c r="C29" s="65">
        <v>4</v>
      </c>
      <c r="D29" s="67">
        <v>5</v>
      </c>
      <c r="E29" s="66">
        <v>0</v>
      </c>
      <c r="F29" s="66">
        <v>1</v>
      </c>
    </row>
    <row r="30" spans="2:6" x14ac:dyDescent="0.25">
      <c r="B30" s="35" t="s">
        <v>54</v>
      </c>
      <c r="C30" s="65">
        <v>1</v>
      </c>
      <c r="D30" s="67">
        <v>1</v>
      </c>
      <c r="E30" s="66">
        <v>0</v>
      </c>
      <c r="F30" s="66">
        <v>1</v>
      </c>
    </row>
    <row r="31" spans="2:6" x14ac:dyDescent="0.25">
      <c r="B31" s="35" t="s">
        <v>55</v>
      </c>
      <c r="C31" s="65">
        <v>7</v>
      </c>
      <c r="D31" s="67">
        <v>6</v>
      </c>
      <c r="E31" s="66">
        <v>1</v>
      </c>
      <c r="F31" s="66">
        <v>4</v>
      </c>
    </row>
    <row r="32" spans="2:6" x14ac:dyDescent="0.25">
      <c r="B32" s="35" t="s">
        <v>56</v>
      </c>
      <c r="C32" s="65">
        <v>2</v>
      </c>
      <c r="D32" s="67">
        <v>2</v>
      </c>
      <c r="E32" s="66">
        <v>0</v>
      </c>
      <c r="F32" s="66">
        <v>0</v>
      </c>
    </row>
    <row r="33" spans="2:6" x14ac:dyDescent="0.25">
      <c r="B33" s="35" t="s">
        <v>57</v>
      </c>
      <c r="C33" s="65">
        <v>1</v>
      </c>
      <c r="D33" s="67">
        <v>1</v>
      </c>
      <c r="E33" s="66">
        <v>0</v>
      </c>
      <c r="F33" s="66">
        <v>0</v>
      </c>
    </row>
    <row r="34" spans="2:6" x14ac:dyDescent="0.25">
      <c r="B34" s="68" t="s">
        <v>58</v>
      </c>
      <c r="C34" s="69">
        <f>SUM(C8:C33)</f>
        <v>138</v>
      </c>
      <c r="D34" s="69">
        <f>SUM(D8:D33)</f>
        <v>131</v>
      </c>
      <c r="E34" s="87">
        <f>SUM(E8:E33)</f>
        <v>9</v>
      </c>
      <c r="F34" s="87">
        <f>SUM(F8:F33)</f>
        <v>23</v>
      </c>
    </row>
    <row r="35" spans="2:6" x14ac:dyDescent="0.25">
      <c r="B35" s="4" t="s">
        <v>59</v>
      </c>
    </row>
  </sheetData>
  <sheetProtection algorithmName="SHA-512" hashValue="ZTa9qbYzqxHv2q8js+UHC9FYcL0s2lMvc1xEjnq48lbXNM0Y0DVKG0cQCwFrhd2v03UKglarEkq/dsML+aUI4A==" saltValue="pUSdKfvIRxgCa7ZCW5dSgw==" spinCount="100000" sheet="1" objects="1" scenarios="1"/>
  <mergeCells count="2">
    <mergeCell ref="C6:D6"/>
    <mergeCell ref="E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Leidraad</vt:lpstr>
      <vt:lpstr>Opgave prijzen &amp; tarieven</vt:lpstr>
      <vt:lpstr>€65,-</vt:lpstr>
      <vt:lpstr>€80,-</vt:lpstr>
      <vt:lpstr>Aantallen (uitstaande) bestand</vt:lpstr>
      <vt:lpstr>Voorblad!Afdrukbereik</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Combined Business Power B.V.</dc:creator>
  <cp:lastModifiedBy>Lizette de Corte</cp:lastModifiedBy>
  <cp:lastPrinted>2016-03-07T10:09:21Z</cp:lastPrinted>
  <dcterms:created xsi:type="dcterms:W3CDTF">2013-06-06T11:23:31Z</dcterms:created>
  <dcterms:modified xsi:type="dcterms:W3CDTF">2023-09-04T13:50:51Z</dcterms:modified>
</cp:coreProperties>
</file>