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Swalm en Roer/Consultancy/Aanbestedingen/EA Schoonmaak 2023/Definitieve documenten aanbesteding/"/>
    </mc:Choice>
  </mc:AlternateContent>
  <xr:revisionPtr revIDLastSave="91" documentId="8_{2CEAFCBD-D5B0-4197-BA2C-5D9187209B10}" xr6:coauthVersionLast="47" xr6:coauthVersionMax="47" xr10:uidLastSave="{3FD979AF-59D6-4358-A60E-94D03EE96934}"/>
  <bookViews>
    <workbookView xWindow="-25320" yWindow="-9585" windowWidth="25440" windowHeight="15270" xr2:uid="{00000000-000D-0000-FFFF-FFFF00000000}"/>
  </bookViews>
  <sheets>
    <sheet name="1. Hardware per locatie " sheetId="1" r:id="rId1"/>
    <sheet name="2. Kosten per locatie" sheetId="7" r:id="rId2"/>
  </sheets>
  <definedNames>
    <definedName name="_xlnm._FilterDatabase" localSheetId="0" hidden="1">'1. Hardware per locatie '!$D$2:$K$2</definedName>
    <definedName name="_xlnm._FilterDatabase" localSheetId="1" hidden="1">'2. Kosten per locatie'!$D$2:$F$2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M29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" i="1"/>
  <c r="E7" i="7"/>
  <c r="E4" i="7"/>
  <c r="E29" i="7" s="1"/>
  <c r="D29" i="7"/>
  <c r="E29" i="1"/>
  <c r="F29" i="1"/>
  <c r="G29" i="1"/>
  <c r="H29" i="1"/>
  <c r="I29" i="1"/>
  <c r="J29" i="1"/>
  <c r="K29" i="1"/>
  <c r="D29" i="1"/>
  <c r="H7" i="7"/>
  <c r="H5" i="7"/>
  <c r="H4" i="7"/>
  <c r="H3" i="7"/>
  <c r="H10" i="7"/>
  <c r="H6" i="7"/>
</calcChain>
</file>

<file path=xl/sharedStrings.xml><?xml version="1.0" encoding="utf-8"?>
<sst xmlns="http://schemas.openxmlformats.org/spreadsheetml/2006/main" count="76" uniqueCount="49">
  <si>
    <t>Locatienummer</t>
  </si>
  <si>
    <t>Handdoekautomaat (papieren vouwhanddoek)</t>
  </si>
  <si>
    <t>TOTAALPRIJS per jaar excl. BTW</t>
  </si>
  <si>
    <t>TOTAALPRIJS per jaar incl. BTW</t>
  </si>
  <si>
    <t>Locatienaam</t>
  </si>
  <si>
    <t>Damesverbandcontainers</t>
  </si>
  <si>
    <t>Luchtverfrissers</t>
  </si>
  <si>
    <t>Toiletpapierdispensers</t>
  </si>
  <si>
    <t>Zeepdispensers</t>
  </si>
  <si>
    <t>Afvalbakken</t>
  </si>
  <si>
    <t xml:space="preserve">Toiletborstel met houder (hangend) </t>
  </si>
  <si>
    <t>Synergieschool</t>
  </si>
  <si>
    <t>De Zonnewijzer</t>
  </si>
  <si>
    <t>OBS De Brink</t>
  </si>
  <si>
    <t>Dislocatie OBS De Brink Florasingel</t>
  </si>
  <si>
    <t>Dislocatie OBS De Brink AZC</t>
  </si>
  <si>
    <t>Kasteeltuin</t>
  </si>
  <si>
    <t>Montessori</t>
  </si>
  <si>
    <t>Aan de Roer</t>
  </si>
  <si>
    <t>Bs. Sint Martinus</t>
  </si>
  <si>
    <t xml:space="preserve">t Kempke </t>
  </si>
  <si>
    <t>Bestuurskantoor</t>
  </si>
  <si>
    <t xml:space="preserve">Handdoekrolhouder gesloten systeem </t>
  </si>
  <si>
    <t>Eenheden per locatie</t>
  </si>
  <si>
    <t>Aantal eenheden*</t>
  </si>
  <si>
    <t>*Aan de aantallen kunnen geen rechten worden ontleend.</t>
  </si>
  <si>
    <t>Kosten per jaar</t>
  </si>
  <si>
    <t>Bijlage 9 - Prijzenblad sanitaire voorzieningen</t>
  </si>
  <si>
    <t>t Mozaiek</t>
  </si>
  <si>
    <t>St. Theresia</t>
  </si>
  <si>
    <t>Leeve</t>
  </si>
  <si>
    <t>Hubertus</t>
  </si>
  <si>
    <t>Aantal FTE's*</t>
  </si>
  <si>
    <t>Totaal</t>
  </si>
  <si>
    <t>Prijs per gebruiker per locatie per jaar (excl. BTW)</t>
  </si>
  <si>
    <t>Aantal leerlingen*/**</t>
  </si>
  <si>
    <t xml:space="preserve">BS Neel </t>
  </si>
  <si>
    <t>Willem de Zwijger</t>
  </si>
  <si>
    <t>De Octopus</t>
  </si>
  <si>
    <t>De Achtbaan</t>
  </si>
  <si>
    <t>De Steenen Brug</t>
  </si>
  <si>
    <t>De Berensprong</t>
  </si>
  <si>
    <t>De Hovenier</t>
  </si>
  <si>
    <t>Lambertus</t>
  </si>
  <si>
    <t>Vincent van Gogh</t>
  </si>
  <si>
    <t>Sint Martinus</t>
  </si>
  <si>
    <t xml:space="preserve">De Stapsteen </t>
  </si>
  <si>
    <t>** Leerlingen per peildatum 1 oktober 2022</t>
  </si>
  <si>
    <t>De Kasteeltuin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</si>
</sst>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\-??_-;_-@_-"/>
  </numFmts>
  <fonts count="13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3"/>
      <name val="Verdana"/>
      <family val="2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002060"/>
      <name val="Times New Roman"/>
      <family val="1"/>
    </font>
    <font>
      <b/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26"/>
      </patternFill>
    </fill>
    <fill>
      <patternFill patternType="solid">
        <fgColor rgb="FFDCE6F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3" borderId="0" xfId="0" applyFont="1" applyFill="1"/>
    <xf numFmtId="0" fontId="5" fillId="3" borderId="2" xfId="0" applyFont="1" applyFill="1" applyBorder="1"/>
    <xf numFmtId="0" fontId="5" fillId="3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/>
    <xf numFmtId="0" fontId="3" fillId="0" borderId="9" xfId="0" applyFont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11" xfId="0" applyFont="1" applyFill="1" applyBorder="1"/>
    <xf numFmtId="0" fontId="5" fillId="3" borderId="8" xfId="0" applyFont="1" applyFill="1" applyBorder="1"/>
    <xf numFmtId="0" fontId="6" fillId="0" borderId="0" xfId="0" applyFont="1"/>
    <xf numFmtId="0" fontId="1" fillId="2" borderId="12" xfId="0" applyFont="1" applyFill="1" applyBorder="1" applyAlignment="1">
      <alignment horizontal="center" textRotation="90"/>
    </xf>
    <xf numFmtId="0" fontId="6" fillId="2" borderId="1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0" fontId="5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horizontal="center" vertical="top" textRotation="90"/>
    </xf>
    <xf numFmtId="0" fontId="1" fillId="0" borderId="8" xfId="0" applyFont="1" applyBorder="1" applyAlignment="1">
      <alignment horizontal="left" vertical="top"/>
    </xf>
    <xf numFmtId="164" fontId="1" fillId="5" borderId="10" xfId="1" applyNumberFormat="1" applyFont="1" applyFill="1" applyBorder="1" applyAlignment="1" applyProtection="1">
      <alignment horizontal="center" vertical="top" wrapText="1"/>
    </xf>
    <xf numFmtId="0" fontId="5" fillId="3" borderId="8" xfId="0" applyFont="1" applyFill="1" applyBorder="1" applyAlignment="1">
      <alignment vertical="top"/>
    </xf>
    <xf numFmtId="164" fontId="1" fillId="5" borderId="15" xfId="1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3" fillId="2" borderId="9" xfId="0" quotePrefix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indent="3"/>
    </xf>
    <xf numFmtId="0" fontId="3" fillId="0" borderId="7" xfId="0" applyFont="1" applyBorder="1" applyAlignment="1">
      <alignment horizontal="left" vertical="center"/>
    </xf>
    <xf numFmtId="0" fontId="5" fillId="2" borderId="0" xfId="0" applyFont="1" applyFill="1"/>
    <xf numFmtId="49" fontId="1" fillId="5" borderId="10" xfId="1" applyNumberFormat="1" applyFont="1" applyFill="1" applyBorder="1" applyAlignment="1" applyProtection="1">
      <alignment horizontal="center" vertical="top" wrapText="1"/>
    </xf>
    <xf numFmtId="0" fontId="6" fillId="2" borderId="0" xfId="0" applyFont="1" applyFill="1"/>
    <xf numFmtId="14" fontId="5" fillId="0" borderId="0" xfId="0" applyNumberFormat="1" applyFont="1"/>
    <xf numFmtId="164" fontId="1" fillId="7" borderId="1" xfId="1" applyNumberFormat="1" applyFont="1" applyFill="1" applyBorder="1" applyAlignment="1" applyProtection="1">
      <alignment horizontal="center" textRotation="90"/>
    </xf>
    <xf numFmtId="0" fontId="1" fillId="8" borderId="8" xfId="0" applyFont="1" applyFill="1" applyBorder="1" applyAlignment="1">
      <alignment horizontal="left"/>
    </xf>
    <xf numFmtId="164" fontId="12" fillId="7" borderId="10" xfId="1" applyNumberFormat="1" applyFont="1" applyFill="1" applyBorder="1" applyAlignment="1" applyProtection="1">
      <alignment horizontal="center" textRotation="90" wrapText="1"/>
    </xf>
    <xf numFmtId="164" fontId="12" fillId="8" borderId="10" xfId="1" applyNumberFormat="1" applyFont="1" applyFill="1" applyBorder="1" applyAlignment="1" applyProtection="1">
      <alignment horizontal="center" textRotation="90" wrapText="1"/>
    </xf>
    <xf numFmtId="164" fontId="12" fillId="7" borderId="10" xfId="1" applyNumberFormat="1" applyFont="1" applyFill="1" applyBorder="1" applyAlignment="1" applyProtection="1">
      <alignment horizontal="center" textRotation="90"/>
    </xf>
    <xf numFmtId="0" fontId="5" fillId="8" borderId="7" xfId="0" applyFont="1" applyFill="1" applyBorder="1" applyAlignment="1">
      <alignment horizontal="center" vertical="center"/>
    </xf>
    <xf numFmtId="0" fontId="8" fillId="8" borderId="7" xfId="4" applyFill="1" applyBorder="1" applyAlignment="1">
      <alignment horizontal="center"/>
    </xf>
    <xf numFmtId="0" fontId="5" fillId="8" borderId="16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4" xfId="0" applyFont="1" applyBorder="1"/>
    <xf numFmtId="44" fontId="5" fillId="6" borderId="7" xfId="3" applyFont="1" applyFill="1" applyBorder="1" applyAlignment="1">
      <alignment horizontal="center" vertical="center"/>
    </xf>
    <xf numFmtId="44" fontId="6" fillId="6" borderId="14" xfId="3" applyFont="1" applyFill="1" applyBorder="1"/>
    <xf numFmtId="44" fontId="6" fillId="6" borderId="6" xfId="3" applyFont="1" applyFill="1" applyBorder="1"/>
    <xf numFmtId="0" fontId="5" fillId="2" borderId="8" xfId="0" applyFont="1" applyFill="1" applyBorder="1"/>
    <xf numFmtId="0" fontId="5" fillId="2" borderId="1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8" fillId="8" borderId="0" xfId="4" applyFill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44" fontId="5" fillId="6" borderId="20" xfId="3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5" fillId="8" borderId="22" xfId="0" applyFont="1" applyFill="1" applyBorder="1" applyAlignment="1">
      <alignment horizontal="center" vertical="center"/>
    </xf>
    <xf numFmtId="44" fontId="5" fillId="6" borderId="22" xfId="3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44" fontId="5" fillId="6" borderId="23" xfId="3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textRotation="90"/>
    </xf>
    <xf numFmtId="44" fontId="5" fillId="6" borderId="16" xfId="3" applyFont="1" applyFill="1" applyBorder="1" applyAlignment="1">
      <alignment horizontal="center" vertical="center"/>
    </xf>
    <xf numFmtId="44" fontId="5" fillId="6" borderId="17" xfId="3" applyFont="1" applyFill="1" applyBorder="1" applyAlignment="1">
      <alignment horizontal="center" vertical="center"/>
    </xf>
    <xf numFmtId="44" fontId="5" fillId="6" borderId="18" xfId="3" applyFont="1" applyFill="1" applyBorder="1" applyAlignment="1">
      <alignment horizontal="center" vertical="center"/>
    </xf>
    <xf numFmtId="44" fontId="5" fillId="6" borderId="20" xfId="3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2" fontId="5" fillId="8" borderId="7" xfId="0" applyNumberFormat="1" applyFont="1" applyFill="1" applyBorder="1" applyAlignment="1">
      <alignment horizontal="center" vertical="center"/>
    </xf>
    <xf numFmtId="2" fontId="8" fillId="8" borderId="7" xfId="4" applyNumberFormat="1" applyFill="1" applyBorder="1" applyAlignment="1">
      <alignment horizontal="center"/>
    </xf>
    <xf numFmtId="2" fontId="5" fillId="8" borderId="16" xfId="0" applyNumberFormat="1" applyFont="1" applyFill="1" applyBorder="1" applyAlignment="1">
      <alignment horizontal="center" vertical="center"/>
    </xf>
    <xf numFmtId="2" fontId="5" fillId="8" borderId="17" xfId="0" applyNumberFormat="1" applyFont="1" applyFill="1" applyBorder="1" applyAlignment="1">
      <alignment horizontal="center" vertical="center"/>
    </xf>
    <xf numFmtId="2" fontId="5" fillId="8" borderId="18" xfId="0" applyNumberFormat="1" applyFont="1" applyFill="1" applyBorder="1" applyAlignment="1">
      <alignment horizontal="center" vertical="center"/>
    </xf>
    <xf numFmtId="2" fontId="5" fillId="8" borderId="16" xfId="0" applyNumberFormat="1" applyFont="1" applyFill="1" applyBorder="1" applyAlignment="1">
      <alignment horizontal="center" vertical="center"/>
    </xf>
    <xf numFmtId="2" fontId="5" fillId="8" borderId="22" xfId="0" applyNumberFormat="1" applyFont="1" applyFill="1" applyBorder="1" applyAlignment="1">
      <alignment horizontal="center" vertical="center"/>
    </xf>
  </cellXfs>
  <cellStyles count="7">
    <cellStyle name="Komma" xfId="1" builtinId="3"/>
    <cellStyle name="Komma 2" xfId="5" xr:uid="{00000000-0005-0000-0000-000001000000}"/>
    <cellStyle name="Standaard" xfId="0" builtinId="0"/>
    <cellStyle name="Standaard 2" xfId="2" xr:uid="{00000000-0005-0000-0000-000003000000}"/>
    <cellStyle name="Standaard 3" xfId="4" xr:uid="{00000000-0005-0000-0000-000004000000}"/>
    <cellStyle name="Valuta" xfId="3" builtinId="4"/>
    <cellStyle name="Valuta 2" xfId="6" xr:uid="{00000000-0005-0000-0000-000006000000}"/>
  </cellStyles>
  <dxfs count="0"/>
  <tableStyles count="0" defaultTableStyle="TableStyleMedium9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B1" zoomScaleNormal="100" workbookViewId="0">
      <pane ySplit="2" topLeftCell="A6" activePane="bottomLeft" state="frozen"/>
      <selection activeCell="B1" sqref="B1"/>
      <selection pane="bottomLeft" activeCell="Q2" sqref="Q2"/>
    </sheetView>
  </sheetViews>
  <sheetFormatPr defaultColWidth="9.109375" defaultRowHeight="11.4" x14ac:dyDescent="0.2"/>
  <cols>
    <col min="1" max="1" width="4.33203125" style="1" hidden="1" customWidth="1"/>
    <col min="2" max="2" width="5.109375" style="1" customWidth="1"/>
    <col min="3" max="3" width="33.33203125" style="1" customWidth="1"/>
    <col min="4" max="4" width="8.6640625" style="1" bestFit="1" customWidth="1"/>
    <col min="5" max="5" width="16.109375" style="1" bestFit="1" customWidth="1"/>
    <col min="6" max="6" width="10.88671875" style="1" bestFit="1" customWidth="1"/>
    <col min="7" max="7" width="8.6640625" style="1" bestFit="1" customWidth="1"/>
    <col min="8" max="11" width="9" style="1" bestFit="1" customWidth="1"/>
    <col min="12" max="12" width="2.88671875" style="1" customWidth="1"/>
    <col min="13" max="13" width="11.88671875" style="1" bestFit="1" customWidth="1"/>
    <col min="14" max="16384" width="9.109375" style="1"/>
  </cols>
  <sheetData>
    <row r="1" spans="1:15" ht="17.399999999999999" customHeight="1" thickBot="1" x14ac:dyDescent="0.35">
      <c r="B1" s="10" t="s">
        <v>27</v>
      </c>
      <c r="M1" s="44"/>
    </row>
    <row r="2" spans="1:15" ht="156.6" customHeight="1" x14ac:dyDescent="0.2">
      <c r="A2" s="14"/>
      <c r="B2" s="17" t="s">
        <v>0</v>
      </c>
      <c r="C2" s="46" t="s">
        <v>4</v>
      </c>
      <c r="D2" s="47" t="s">
        <v>5</v>
      </c>
      <c r="E2" s="47" t="s">
        <v>1</v>
      </c>
      <c r="F2" s="48" t="s">
        <v>22</v>
      </c>
      <c r="G2" s="48" t="s">
        <v>9</v>
      </c>
      <c r="H2" s="49" t="s">
        <v>6</v>
      </c>
      <c r="I2" s="49" t="s">
        <v>10</v>
      </c>
      <c r="J2" s="49" t="s">
        <v>7</v>
      </c>
      <c r="K2" s="49" t="s">
        <v>8</v>
      </c>
      <c r="L2" s="15"/>
      <c r="M2" s="45" t="s">
        <v>23</v>
      </c>
    </row>
    <row r="3" spans="1:15" s="13" customFormat="1" ht="17.399999999999999" customHeight="1" x14ac:dyDescent="0.3">
      <c r="A3" s="77"/>
      <c r="B3" s="18">
        <v>1</v>
      </c>
      <c r="C3" s="21" t="s">
        <v>40</v>
      </c>
      <c r="D3" s="9">
        <v>1</v>
      </c>
      <c r="E3" s="9">
        <v>12</v>
      </c>
      <c r="F3" s="9">
        <v>8</v>
      </c>
      <c r="G3" s="9">
        <v>8</v>
      </c>
      <c r="H3" s="20">
        <v>0</v>
      </c>
      <c r="I3" s="9">
        <v>15</v>
      </c>
      <c r="J3" s="9">
        <v>15</v>
      </c>
      <c r="K3" s="9">
        <v>8</v>
      </c>
      <c r="L3" s="12"/>
      <c r="M3" s="23">
        <f>SUM(D3:K3)</f>
        <v>67</v>
      </c>
      <c r="O3" s="39"/>
    </row>
    <row r="4" spans="1:15" s="13" customFormat="1" ht="17.399999999999999" customHeight="1" x14ac:dyDescent="0.3">
      <c r="A4" s="77"/>
      <c r="B4" s="18">
        <v>2</v>
      </c>
      <c r="C4" s="21" t="s">
        <v>11</v>
      </c>
      <c r="D4" s="9"/>
      <c r="E4" s="9">
        <v>12</v>
      </c>
      <c r="F4" s="9"/>
      <c r="G4" s="20">
        <v>12</v>
      </c>
      <c r="H4" s="9"/>
      <c r="I4" s="9">
        <v>24</v>
      </c>
      <c r="J4" s="9">
        <v>24</v>
      </c>
      <c r="K4" s="9">
        <v>12</v>
      </c>
      <c r="L4" s="12"/>
      <c r="M4" s="23">
        <f t="shared" ref="M4:M27" si="0">SUM(D4:K4)</f>
        <v>84</v>
      </c>
      <c r="O4" s="39"/>
    </row>
    <row r="5" spans="1:15" s="13" customFormat="1" ht="17.399999999999999" customHeight="1" x14ac:dyDescent="0.3">
      <c r="A5" s="77"/>
      <c r="B5" s="18">
        <v>3</v>
      </c>
      <c r="C5" s="21" t="s">
        <v>39</v>
      </c>
      <c r="D5" s="9">
        <v>3</v>
      </c>
      <c r="E5" s="9"/>
      <c r="F5" s="9">
        <v>17</v>
      </c>
      <c r="G5" s="9"/>
      <c r="H5" s="9">
        <v>5</v>
      </c>
      <c r="I5" s="9"/>
      <c r="J5" s="9">
        <v>13</v>
      </c>
      <c r="K5" s="9">
        <v>9</v>
      </c>
      <c r="L5" s="12"/>
      <c r="M5" s="23">
        <f t="shared" si="0"/>
        <v>47</v>
      </c>
      <c r="O5" s="39"/>
    </row>
    <row r="6" spans="1:15" s="13" customFormat="1" ht="17.399999999999999" customHeight="1" x14ac:dyDescent="0.3">
      <c r="A6" s="77"/>
      <c r="B6" s="18">
        <v>4</v>
      </c>
      <c r="C6" s="21" t="s">
        <v>12</v>
      </c>
      <c r="D6" s="20">
        <v>4</v>
      </c>
      <c r="E6" s="9">
        <v>12</v>
      </c>
      <c r="F6" s="9"/>
      <c r="G6" s="9">
        <v>11</v>
      </c>
      <c r="H6" s="9">
        <v>10</v>
      </c>
      <c r="I6" s="22">
        <v>2</v>
      </c>
      <c r="J6" s="9">
        <v>26</v>
      </c>
      <c r="K6" s="9">
        <v>10</v>
      </c>
      <c r="L6" s="12"/>
      <c r="M6" s="23">
        <f t="shared" si="0"/>
        <v>75</v>
      </c>
      <c r="O6" s="39"/>
    </row>
    <row r="7" spans="1:15" s="13" customFormat="1" ht="17.399999999999999" customHeight="1" x14ac:dyDescent="0.3">
      <c r="A7" s="77"/>
      <c r="B7" s="18">
        <v>5</v>
      </c>
      <c r="C7" s="21" t="s">
        <v>13</v>
      </c>
      <c r="D7" s="9">
        <v>1</v>
      </c>
      <c r="E7" s="9">
        <v>11</v>
      </c>
      <c r="F7" s="9"/>
      <c r="G7" s="9">
        <v>9</v>
      </c>
      <c r="H7" s="9">
        <v>10</v>
      </c>
      <c r="I7" s="20">
        <v>0</v>
      </c>
      <c r="J7" s="9">
        <v>26</v>
      </c>
      <c r="K7" s="9">
        <v>11</v>
      </c>
      <c r="L7" s="12"/>
      <c r="M7" s="23">
        <f t="shared" si="0"/>
        <v>68</v>
      </c>
      <c r="O7" s="39"/>
    </row>
    <row r="8" spans="1:15" s="13" customFormat="1" ht="17.399999999999999" customHeight="1" x14ac:dyDescent="0.3">
      <c r="A8" s="77"/>
      <c r="B8" s="18">
        <v>6</v>
      </c>
      <c r="C8" s="21" t="s">
        <v>14</v>
      </c>
      <c r="D8" s="9">
        <v>1</v>
      </c>
      <c r="E8" s="9">
        <v>3</v>
      </c>
      <c r="F8" s="9"/>
      <c r="G8" s="9">
        <v>3</v>
      </c>
      <c r="H8" s="9">
        <v>3</v>
      </c>
      <c r="I8" s="9">
        <v>0</v>
      </c>
      <c r="J8" s="9">
        <v>9</v>
      </c>
      <c r="K8" s="9">
        <v>3</v>
      </c>
      <c r="L8" s="12"/>
      <c r="M8" s="23">
        <f t="shared" si="0"/>
        <v>22</v>
      </c>
      <c r="O8" s="39"/>
    </row>
    <row r="9" spans="1:15" s="13" customFormat="1" ht="17.399999999999999" customHeight="1" x14ac:dyDescent="0.3">
      <c r="A9" s="19"/>
      <c r="B9" s="18">
        <v>7</v>
      </c>
      <c r="C9" s="21" t="s">
        <v>15</v>
      </c>
      <c r="D9" s="9">
        <v>1</v>
      </c>
      <c r="E9" s="9">
        <v>5</v>
      </c>
      <c r="F9" s="9"/>
      <c r="G9" s="9">
        <v>6</v>
      </c>
      <c r="H9" s="9">
        <v>5</v>
      </c>
      <c r="I9" s="9">
        <v>0</v>
      </c>
      <c r="J9" s="9">
        <v>9</v>
      </c>
      <c r="K9" s="9">
        <v>5</v>
      </c>
      <c r="L9" s="12"/>
      <c r="M9" s="23">
        <f t="shared" si="0"/>
        <v>31</v>
      </c>
      <c r="O9" s="39"/>
    </row>
    <row r="10" spans="1:15" s="13" customFormat="1" ht="17.399999999999999" customHeight="1" x14ac:dyDescent="0.3">
      <c r="A10" s="19"/>
      <c r="B10" s="18">
        <v>8</v>
      </c>
      <c r="C10" s="21" t="s">
        <v>16</v>
      </c>
      <c r="D10" s="9">
        <v>3</v>
      </c>
      <c r="E10" s="9">
        <v>4</v>
      </c>
      <c r="F10" s="9">
        <v>7</v>
      </c>
      <c r="G10" s="9">
        <v>10</v>
      </c>
      <c r="H10" s="9">
        <v>6</v>
      </c>
      <c r="I10" s="9">
        <v>15</v>
      </c>
      <c r="J10" s="9">
        <v>17</v>
      </c>
      <c r="K10" s="9">
        <v>11</v>
      </c>
      <c r="L10" s="12"/>
      <c r="M10" s="23">
        <f t="shared" si="0"/>
        <v>73</v>
      </c>
      <c r="O10" s="39"/>
    </row>
    <row r="11" spans="1:15" s="13" customFormat="1" ht="17.399999999999999" customHeight="1" x14ac:dyDescent="0.3">
      <c r="A11" s="19"/>
      <c r="B11" s="18">
        <v>9</v>
      </c>
      <c r="C11" s="21" t="s">
        <v>44</v>
      </c>
      <c r="D11" s="9">
        <v>5</v>
      </c>
      <c r="E11" s="9">
        <v>26</v>
      </c>
      <c r="F11" s="9">
        <v>0</v>
      </c>
      <c r="G11" s="9">
        <v>13</v>
      </c>
      <c r="H11" s="9">
        <v>4</v>
      </c>
      <c r="I11" s="9">
        <v>19</v>
      </c>
      <c r="J11" s="9">
        <v>25</v>
      </c>
      <c r="K11" s="9">
        <v>14</v>
      </c>
      <c r="L11" s="12"/>
      <c r="M11" s="23">
        <f t="shared" si="0"/>
        <v>106</v>
      </c>
      <c r="O11" s="39"/>
    </row>
    <row r="12" spans="1:15" s="13" customFormat="1" ht="17.399999999999999" customHeight="1" x14ac:dyDescent="0.3">
      <c r="A12" s="19"/>
      <c r="B12" s="18">
        <v>10</v>
      </c>
      <c r="C12" s="21" t="s">
        <v>17</v>
      </c>
      <c r="D12" s="9">
        <v>1</v>
      </c>
      <c r="E12" s="9"/>
      <c r="F12" s="9">
        <v>7</v>
      </c>
      <c r="G12" s="9">
        <v>7</v>
      </c>
      <c r="H12" s="9">
        <v>7</v>
      </c>
      <c r="I12" s="9">
        <v>19</v>
      </c>
      <c r="J12" s="9">
        <v>20</v>
      </c>
      <c r="K12" s="9">
        <v>8</v>
      </c>
      <c r="L12" s="12"/>
      <c r="M12" s="23">
        <f t="shared" si="0"/>
        <v>69</v>
      </c>
      <c r="O12" s="39"/>
    </row>
    <row r="13" spans="1:15" s="13" customFormat="1" ht="17.399999999999999" customHeight="1" x14ac:dyDescent="0.3">
      <c r="A13" s="19"/>
      <c r="B13" s="18">
        <v>11</v>
      </c>
      <c r="C13" s="21" t="s">
        <v>18</v>
      </c>
      <c r="D13" s="9"/>
      <c r="E13" s="9">
        <v>29</v>
      </c>
      <c r="F13" s="9"/>
      <c r="G13" s="20">
        <v>46</v>
      </c>
      <c r="H13" s="9">
        <v>10</v>
      </c>
      <c r="I13" s="20">
        <v>5</v>
      </c>
      <c r="J13" s="9">
        <v>24</v>
      </c>
      <c r="K13" s="9">
        <v>29</v>
      </c>
      <c r="L13" s="12"/>
      <c r="M13" s="23">
        <f t="shared" si="0"/>
        <v>143</v>
      </c>
      <c r="O13" s="39"/>
    </row>
    <row r="14" spans="1:15" s="13" customFormat="1" ht="17.399999999999999" customHeight="1" x14ac:dyDescent="0.3">
      <c r="A14" s="19"/>
      <c r="B14" s="18">
        <v>12</v>
      </c>
      <c r="C14" s="21" t="s">
        <v>41</v>
      </c>
      <c r="D14" s="9">
        <v>7</v>
      </c>
      <c r="E14" s="9">
        <v>13</v>
      </c>
      <c r="F14" s="9">
        <v>3</v>
      </c>
      <c r="G14" s="9">
        <v>11</v>
      </c>
      <c r="H14" s="9">
        <v>13</v>
      </c>
      <c r="I14" s="9">
        <v>9</v>
      </c>
      <c r="J14" s="9">
        <v>27</v>
      </c>
      <c r="K14" s="9">
        <v>24</v>
      </c>
      <c r="L14" s="12"/>
      <c r="M14" s="23">
        <f t="shared" si="0"/>
        <v>107</v>
      </c>
      <c r="O14" s="39"/>
    </row>
    <row r="15" spans="1:15" s="13" customFormat="1" ht="17.399999999999999" customHeight="1" x14ac:dyDescent="0.3">
      <c r="A15" s="19"/>
      <c r="B15" s="18">
        <v>13</v>
      </c>
      <c r="C15" s="21" t="s">
        <v>42</v>
      </c>
      <c r="D15" s="9">
        <v>2</v>
      </c>
      <c r="E15" s="9">
        <v>7</v>
      </c>
      <c r="F15" s="9"/>
      <c r="G15" s="9">
        <v>7</v>
      </c>
      <c r="H15" s="9">
        <v>7</v>
      </c>
      <c r="I15" s="9">
        <v>7</v>
      </c>
      <c r="J15" s="9">
        <v>17</v>
      </c>
      <c r="K15" s="9">
        <v>7</v>
      </c>
      <c r="L15" s="12"/>
      <c r="M15" s="23">
        <f t="shared" si="0"/>
        <v>54</v>
      </c>
      <c r="O15" s="39"/>
    </row>
    <row r="16" spans="1:15" s="13" customFormat="1" ht="17.399999999999999" customHeight="1" x14ac:dyDescent="0.3">
      <c r="A16" s="19"/>
      <c r="B16" s="18">
        <v>14</v>
      </c>
      <c r="C16" s="21" t="s">
        <v>43</v>
      </c>
      <c r="D16" s="9">
        <v>2</v>
      </c>
      <c r="E16" s="9">
        <v>14</v>
      </c>
      <c r="F16" s="9">
        <v>18</v>
      </c>
      <c r="G16" s="9">
        <v>30</v>
      </c>
      <c r="H16" s="9">
        <v>10</v>
      </c>
      <c r="I16" s="9">
        <v>8</v>
      </c>
      <c r="J16" s="9">
        <v>23</v>
      </c>
      <c r="K16" s="9">
        <v>28</v>
      </c>
      <c r="L16" s="12"/>
      <c r="M16" s="23">
        <f t="shared" si="0"/>
        <v>133</v>
      </c>
      <c r="O16" s="39"/>
    </row>
    <row r="17" spans="1:15" s="13" customFormat="1" ht="17.399999999999999" customHeight="1" x14ac:dyDescent="0.3">
      <c r="A17" s="19"/>
      <c r="B17" s="18">
        <v>15</v>
      </c>
      <c r="C17" s="21" t="s">
        <v>19</v>
      </c>
      <c r="D17" s="9">
        <v>6</v>
      </c>
      <c r="E17" s="9">
        <v>6</v>
      </c>
      <c r="F17" s="9"/>
      <c r="G17" s="9">
        <v>6</v>
      </c>
      <c r="H17" s="9"/>
      <c r="I17" s="9">
        <v>9</v>
      </c>
      <c r="J17" s="9">
        <v>12</v>
      </c>
      <c r="K17" s="9">
        <v>8</v>
      </c>
      <c r="L17" s="12"/>
      <c r="M17" s="23">
        <f t="shared" si="0"/>
        <v>47</v>
      </c>
      <c r="O17" s="39"/>
    </row>
    <row r="18" spans="1:15" s="13" customFormat="1" ht="17.399999999999999" customHeight="1" x14ac:dyDescent="0.3">
      <c r="A18" s="19"/>
      <c r="B18" s="18">
        <v>16</v>
      </c>
      <c r="C18" s="38" t="s">
        <v>20</v>
      </c>
      <c r="D18" s="9">
        <v>2</v>
      </c>
      <c r="E18" s="9">
        <v>13</v>
      </c>
      <c r="F18" s="9">
        <v>0</v>
      </c>
      <c r="G18" s="9">
        <v>5</v>
      </c>
      <c r="H18" s="9">
        <v>0</v>
      </c>
      <c r="I18" s="9">
        <v>1</v>
      </c>
      <c r="J18" s="9">
        <v>15</v>
      </c>
      <c r="K18" s="9">
        <v>13</v>
      </c>
      <c r="L18" s="12"/>
      <c r="M18" s="23">
        <f t="shared" si="0"/>
        <v>49</v>
      </c>
      <c r="O18" s="39"/>
    </row>
    <row r="19" spans="1:15" s="13" customFormat="1" ht="17.399999999999999" customHeight="1" x14ac:dyDescent="0.3">
      <c r="A19" s="19"/>
      <c r="B19" s="18">
        <v>17</v>
      </c>
      <c r="C19" s="38" t="s">
        <v>28</v>
      </c>
      <c r="D19" s="25">
        <v>6</v>
      </c>
      <c r="E19" s="25"/>
      <c r="F19" s="25">
        <v>10</v>
      </c>
      <c r="G19" s="25"/>
      <c r="H19" s="25">
        <v>10</v>
      </c>
      <c r="I19" s="25">
        <v>17</v>
      </c>
      <c r="J19" s="25">
        <v>17</v>
      </c>
      <c r="K19" s="25">
        <v>10</v>
      </c>
      <c r="L19" s="12"/>
      <c r="M19" s="23">
        <f t="shared" si="0"/>
        <v>70</v>
      </c>
      <c r="O19" s="39"/>
    </row>
    <row r="20" spans="1:15" s="13" customFormat="1" ht="17.399999999999999" customHeight="1" x14ac:dyDescent="0.3">
      <c r="A20" s="19"/>
      <c r="B20" s="18">
        <v>18</v>
      </c>
      <c r="C20" s="38" t="s">
        <v>46</v>
      </c>
      <c r="D20" s="25">
        <v>6</v>
      </c>
      <c r="E20" s="25">
        <v>1</v>
      </c>
      <c r="F20" s="25">
        <v>13</v>
      </c>
      <c r="G20" s="25">
        <v>10</v>
      </c>
      <c r="H20" s="25"/>
      <c r="I20" s="25">
        <v>18</v>
      </c>
      <c r="J20" s="25">
        <v>27</v>
      </c>
      <c r="K20" s="25">
        <v>21</v>
      </c>
      <c r="L20" s="12"/>
      <c r="M20" s="23">
        <f t="shared" si="0"/>
        <v>96</v>
      </c>
      <c r="O20" s="39"/>
    </row>
    <row r="21" spans="1:15" s="13" customFormat="1" ht="17.399999999999999" customHeight="1" x14ac:dyDescent="0.3">
      <c r="A21" s="19"/>
      <c r="B21" s="18">
        <v>19</v>
      </c>
      <c r="C21" s="38" t="s">
        <v>29</v>
      </c>
      <c r="D21" s="25"/>
      <c r="E21" s="25">
        <v>8</v>
      </c>
      <c r="F21" s="25"/>
      <c r="G21" s="25">
        <v>2</v>
      </c>
      <c r="H21" s="25">
        <v>3</v>
      </c>
      <c r="I21" s="25">
        <v>7</v>
      </c>
      <c r="J21" s="25">
        <v>9</v>
      </c>
      <c r="K21" s="25">
        <v>3</v>
      </c>
      <c r="L21" s="12"/>
      <c r="M21" s="23">
        <f t="shared" si="0"/>
        <v>32</v>
      </c>
      <c r="O21" s="39"/>
    </row>
    <row r="22" spans="1:15" s="13" customFormat="1" ht="17.399999999999999" customHeight="1" x14ac:dyDescent="0.3">
      <c r="A22" s="19"/>
      <c r="B22" s="18">
        <v>20</v>
      </c>
      <c r="C22" s="38" t="s">
        <v>30</v>
      </c>
      <c r="D22" s="25"/>
      <c r="E22" s="25"/>
      <c r="F22" s="25">
        <v>5</v>
      </c>
      <c r="G22" s="25"/>
      <c r="H22" s="25">
        <v>5</v>
      </c>
      <c r="I22" s="25"/>
      <c r="J22" s="25">
        <v>16</v>
      </c>
      <c r="K22" s="25">
        <v>5</v>
      </c>
      <c r="L22" s="12"/>
      <c r="M22" s="23">
        <f t="shared" si="0"/>
        <v>31</v>
      </c>
      <c r="O22" s="39"/>
    </row>
    <row r="23" spans="1:15" s="13" customFormat="1" ht="17.399999999999999" customHeight="1" x14ac:dyDescent="0.3">
      <c r="A23" s="19"/>
      <c r="B23" s="18">
        <v>21</v>
      </c>
      <c r="C23" s="38" t="s">
        <v>31</v>
      </c>
      <c r="D23" s="25">
        <v>12</v>
      </c>
      <c r="E23" s="25">
        <v>17</v>
      </c>
      <c r="F23" s="25"/>
      <c r="G23" s="25">
        <v>18</v>
      </c>
      <c r="H23" s="25">
        <v>13</v>
      </c>
      <c r="I23" s="25">
        <v>25</v>
      </c>
      <c r="J23" s="25">
        <v>31</v>
      </c>
      <c r="K23" s="25">
        <v>17</v>
      </c>
      <c r="L23" s="12"/>
      <c r="M23" s="23">
        <f t="shared" si="0"/>
        <v>133</v>
      </c>
    </row>
    <row r="24" spans="1:15" s="13" customFormat="1" ht="17.399999999999999" customHeight="1" x14ac:dyDescent="0.3">
      <c r="A24" s="19"/>
      <c r="B24" s="18">
        <v>22</v>
      </c>
      <c r="C24" s="11" t="s">
        <v>21</v>
      </c>
      <c r="D24" s="9">
        <v>0</v>
      </c>
      <c r="E24" s="9">
        <v>3</v>
      </c>
      <c r="F24" s="9"/>
      <c r="G24" s="9">
        <v>3</v>
      </c>
      <c r="H24" s="9"/>
      <c r="I24" s="9">
        <v>4</v>
      </c>
      <c r="J24" s="9">
        <v>4</v>
      </c>
      <c r="K24" s="9">
        <v>4</v>
      </c>
      <c r="L24" s="12"/>
      <c r="M24" s="23">
        <f t="shared" si="0"/>
        <v>18</v>
      </c>
    </row>
    <row r="25" spans="1:15" s="13" customFormat="1" ht="17.399999999999999" customHeight="1" x14ac:dyDescent="0.3">
      <c r="A25" s="19"/>
      <c r="B25" s="18">
        <v>23</v>
      </c>
      <c r="C25" s="40" t="s">
        <v>37</v>
      </c>
      <c r="D25" s="9">
        <v>3</v>
      </c>
      <c r="E25" s="9">
        <v>15</v>
      </c>
      <c r="F25" s="9"/>
      <c r="G25" s="9">
        <v>6</v>
      </c>
      <c r="H25" s="9">
        <v>2</v>
      </c>
      <c r="I25" s="9">
        <v>4</v>
      </c>
      <c r="J25" s="9">
        <v>16</v>
      </c>
      <c r="K25" s="9">
        <v>15</v>
      </c>
      <c r="L25" s="12"/>
      <c r="M25" s="23">
        <f t="shared" si="0"/>
        <v>61</v>
      </c>
    </row>
    <row r="26" spans="1:15" s="13" customFormat="1" ht="17.399999999999999" customHeight="1" x14ac:dyDescent="0.3">
      <c r="A26" s="19"/>
      <c r="B26" s="18">
        <v>24</v>
      </c>
      <c r="C26" s="40" t="s">
        <v>38</v>
      </c>
      <c r="D26" s="9">
        <v>3</v>
      </c>
      <c r="E26" s="9">
        <v>22</v>
      </c>
      <c r="F26" s="9"/>
      <c r="G26" s="9">
        <v>6</v>
      </c>
      <c r="H26" s="9">
        <v>7</v>
      </c>
      <c r="I26" s="9">
        <v>3</v>
      </c>
      <c r="J26" s="9">
        <v>23</v>
      </c>
      <c r="K26" s="9">
        <v>26</v>
      </c>
      <c r="L26" s="12"/>
      <c r="M26" s="23">
        <f t="shared" si="0"/>
        <v>90</v>
      </c>
    </row>
    <row r="27" spans="1:15" s="13" customFormat="1" ht="17.399999999999999" customHeight="1" x14ac:dyDescent="0.3">
      <c r="A27" s="19"/>
      <c r="B27" s="18">
        <v>25</v>
      </c>
      <c r="C27" s="40" t="s">
        <v>36</v>
      </c>
      <c r="D27" s="9">
        <v>0</v>
      </c>
      <c r="E27" s="9">
        <v>10</v>
      </c>
      <c r="F27" s="9">
        <v>0</v>
      </c>
      <c r="G27" s="9">
        <v>13</v>
      </c>
      <c r="H27" s="9">
        <v>12</v>
      </c>
      <c r="I27" s="9">
        <v>11</v>
      </c>
      <c r="J27" s="9">
        <v>16</v>
      </c>
      <c r="K27" s="9">
        <v>10</v>
      </c>
      <c r="L27" s="12"/>
      <c r="M27" s="23">
        <f t="shared" si="0"/>
        <v>72</v>
      </c>
    </row>
    <row r="28" spans="1:15" x14ac:dyDescent="0.2">
      <c r="A28" s="4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</row>
    <row r="29" spans="1:15" s="2" customFormat="1" ht="30" customHeight="1" thickBot="1" x14ac:dyDescent="0.35">
      <c r="A29" s="6"/>
      <c r="B29" s="6"/>
      <c r="C29" s="7" t="s">
        <v>24</v>
      </c>
      <c r="D29" s="8">
        <f t="shared" ref="D29:K29" si="1">SUM(D3:D27)</f>
        <v>69</v>
      </c>
      <c r="E29" s="8">
        <f t="shared" si="1"/>
        <v>243</v>
      </c>
      <c r="F29" s="8">
        <f t="shared" si="1"/>
        <v>88</v>
      </c>
      <c r="G29" s="8">
        <f t="shared" si="1"/>
        <v>242</v>
      </c>
      <c r="H29" s="8">
        <f t="shared" si="1"/>
        <v>142</v>
      </c>
      <c r="I29" s="8">
        <f t="shared" si="1"/>
        <v>222</v>
      </c>
      <c r="J29" s="8">
        <f t="shared" si="1"/>
        <v>461</v>
      </c>
      <c r="K29" s="8">
        <f t="shared" si="1"/>
        <v>311</v>
      </c>
      <c r="L29" s="8"/>
      <c r="M29" s="24">
        <f>SUM(M3:M27)</f>
        <v>1778</v>
      </c>
    </row>
    <row r="30" spans="1:15" x14ac:dyDescent="0.2">
      <c r="C30" s="1" t="s">
        <v>25</v>
      </c>
    </row>
    <row r="31" spans="1:15" x14ac:dyDescent="0.2">
      <c r="D31" s="16"/>
    </row>
    <row r="35" spans="3:5" ht="14.4" x14ac:dyDescent="0.3">
      <c r="C35" s="27"/>
      <c r="D35"/>
      <c r="E35"/>
    </row>
    <row r="36" spans="3:5" ht="14.4" x14ac:dyDescent="0.3">
      <c r="C36" s="28"/>
      <c r="D36"/>
      <c r="E36"/>
    </row>
    <row r="37" spans="3:5" ht="14.4" x14ac:dyDescent="0.3">
      <c r="C37" s="28"/>
      <c r="D37" s="28"/>
      <c r="E37" s="28"/>
    </row>
    <row r="38" spans="3:5" ht="14.4" x14ac:dyDescent="0.3">
      <c r="C38"/>
      <c r="D38" s="29"/>
      <c r="E38" s="30"/>
    </row>
    <row r="39" spans="3:5" ht="14.4" x14ac:dyDescent="0.3">
      <c r="C39"/>
      <c r="D39" s="29"/>
      <c r="E39" s="30"/>
    </row>
    <row r="40" spans="3:5" ht="14.4" x14ac:dyDescent="0.3">
      <c r="C40"/>
      <c r="D40" s="29"/>
      <c r="E40"/>
    </row>
  </sheetData>
  <sheetProtection selectLockedCells="1"/>
  <mergeCells count="1">
    <mergeCell ref="A3:A8"/>
  </mergeCells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B1" zoomScale="115" zoomScaleNormal="115" workbookViewId="0">
      <pane ySplit="2" topLeftCell="A3" activePane="bottomLeft" state="frozen"/>
      <selection activeCell="B1" sqref="B1"/>
      <selection pane="bottomLeft" activeCell="I10" sqref="I10"/>
    </sheetView>
  </sheetViews>
  <sheetFormatPr defaultColWidth="9.109375" defaultRowHeight="11.4" x14ac:dyDescent="0.2"/>
  <cols>
    <col min="1" max="1" width="4.33203125" style="1" hidden="1" customWidth="1"/>
    <col min="2" max="2" width="5.109375" style="1" customWidth="1"/>
    <col min="3" max="3" width="33.33203125" style="1" customWidth="1"/>
    <col min="4" max="4" width="17.109375" style="41" customWidth="1"/>
    <col min="5" max="5" width="12.44140625" style="41" customWidth="1"/>
    <col min="6" max="6" width="25.33203125" style="1" customWidth="1"/>
    <col min="7" max="7" width="2.88671875" style="1" customWidth="1"/>
    <col min="8" max="8" width="27.44140625" style="1" customWidth="1"/>
    <col min="9" max="16384" width="9.109375" style="1"/>
  </cols>
  <sheetData>
    <row r="1" spans="1:9" ht="17.399999999999999" customHeight="1" thickBot="1" x14ac:dyDescent="0.35">
      <c r="B1" s="10" t="s">
        <v>27</v>
      </c>
    </row>
    <row r="2" spans="1:9" s="37" customFormat="1" ht="82.2" x14ac:dyDescent="0.2">
      <c r="A2" s="31"/>
      <c r="B2" s="32" t="s">
        <v>0</v>
      </c>
      <c r="C2" s="33" t="s">
        <v>4</v>
      </c>
      <c r="D2" s="42" t="s">
        <v>35</v>
      </c>
      <c r="E2" s="42" t="s">
        <v>32</v>
      </c>
      <c r="F2" s="34" t="s">
        <v>34</v>
      </c>
      <c r="G2" s="35"/>
      <c r="H2" s="36" t="s">
        <v>26</v>
      </c>
      <c r="I2" s="41"/>
    </row>
    <row r="3" spans="1:9" s="13" customFormat="1" ht="17.399999999999999" customHeight="1" x14ac:dyDescent="0.2">
      <c r="A3" s="82"/>
      <c r="B3" s="18">
        <v>1</v>
      </c>
      <c r="C3" s="11" t="s">
        <v>40</v>
      </c>
      <c r="D3" s="50">
        <v>218</v>
      </c>
      <c r="E3" s="86">
        <v>14.2486</v>
      </c>
      <c r="F3" s="55">
        <v>0</v>
      </c>
      <c r="G3" s="12"/>
      <c r="H3" s="66">
        <f t="shared" ref="H3:H5" si="0">(D3+E3)*F3</f>
        <v>0</v>
      </c>
      <c r="I3" s="41"/>
    </row>
    <row r="4" spans="1:9" s="13" customFormat="1" ht="17.399999999999999" customHeight="1" x14ac:dyDescent="0.3">
      <c r="A4" s="82"/>
      <c r="B4" s="18">
        <v>2</v>
      </c>
      <c r="C4" s="11" t="s">
        <v>11</v>
      </c>
      <c r="D4" s="51">
        <v>286</v>
      </c>
      <c r="E4" s="87">
        <f>11.6472+21.7039</f>
        <v>33.351100000000002</v>
      </c>
      <c r="F4" s="55">
        <v>0</v>
      </c>
      <c r="G4" s="12"/>
      <c r="H4" s="66">
        <f t="shared" si="0"/>
        <v>0</v>
      </c>
      <c r="I4" s="41"/>
    </row>
    <row r="5" spans="1:9" s="13" customFormat="1" ht="17.399999999999999" customHeight="1" x14ac:dyDescent="0.2">
      <c r="A5" s="82"/>
      <c r="B5" s="18">
        <v>3</v>
      </c>
      <c r="C5" s="11" t="s">
        <v>39</v>
      </c>
      <c r="D5" s="50">
        <v>295</v>
      </c>
      <c r="E5" s="86">
        <v>20.249500000000001</v>
      </c>
      <c r="F5" s="55">
        <v>0</v>
      </c>
      <c r="G5" s="12"/>
      <c r="H5" s="66">
        <f t="shared" si="0"/>
        <v>0</v>
      </c>
      <c r="I5" s="41"/>
    </row>
    <row r="6" spans="1:9" s="13" customFormat="1" ht="17.399999999999999" customHeight="1" x14ac:dyDescent="0.2">
      <c r="A6" s="82"/>
      <c r="B6" s="18">
        <v>4</v>
      </c>
      <c r="C6" s="11" t="s">
        <v>12</v>
      </c>
      <c r="D6" s="50">
        <v>205</v>
      </c>
      <c r="E6" s="86">
        <v>23.531099999999999</v>
      </c>
      <c r="F6" s="55">
        <v>0</v>
      </c>
      <c r="G6" s="12"/>
      <c r="H6" s="66">
        <f>(D6+E6)*F6</f>
        <v>0</v>
      </c>
      <c r="I6" s="41"/>
    </row>
    <row r="7" spans="1:9" s="13" customFormat="1" ht="17.399999999999999" customHeight="1" x14ac:dyDescent="0.2">
      <c r="A7" s="82"/>
      <c r="B7" s="18">
        <v>5</v>
      </c>
      <c r="C7" s="21" t="s">
        <v>13</v>
      </c>
      <c r="D7" s="83">
        <v>365</v>
      </c>
      <c r="E7" s="88">
        <f>11.1694+24.1704</f>
        <v>35.339799999999997</v>
      </c>
      <c r="F7" s="78">
        <v>0</v>
      </c>
      <c r="G7" s="12"/>
      <c r="H7" s="81">
        <f>(D7+E7)*F7</f>
        <v>0</v>
      </c>
      <c r="I7" s="41"/>
    </row>
    <row r="8" spans="1:9" s="13" customFormat="1" ht="17.399999999999999" customHeight="1" x14ac:dyDescent="0.2">
      <c r="A8" s="82"/>
      <c r="B8" s="18">
        <v>6</v>
      </c>
      <c r="C8" s="21" t="s">
        <v>14</v>
      </c>
      <c r="D8" s="84"/>
      <c r="E8" s="89"/>
      <c r="F8" s="79"/>
      <c r="G8" s="12"/>
      <c r="H8" s="81"/>
      <c r="I8" s="41"/>
    </row>
    <row r="9" spans="1:9" s="13" customFormat="1" ht="17.399999999999999" customHeight="1" x14ac:dyDescent="0.2">
      <c r="A9" s="19"/>
      <c r="B9" s="18">
        <v>7</v>
      </c>
      <c r="C9" s="21" t="s">
        <v>15</v>
      </c>
      <c r="D9" s="85"/>
      <c r="E9" s="90"/>
      <c r="F9" s="80"/>
      <c r="G9" s="12"/>
      <c r="H9" s="81"/>
      <c r="I9" s="41"/>
    </row>
    <row r="10" spans="1:9" s="13" customFormat="1" ht="17.399999999999999" customHeight="1" x14ac:dyDescent="0.2">
      <c r="A10" s="19"/>
      <c r="B10" s="18">
        <v>8</v>
      </c>
      <c r="C10" s="11" t="s">
        <v>48</v>
      </c>
      <c r="D10" s="50">
        <v>183</v>
      </c>
      <c r="E10" s="86">
        <v>17.367899999999999</v>
      </c>
      <c r="F10" s="55">
        <v>0</v>
      </c>
      <c r="G10" s="12"/>
      <c r="H10" s="66">
        <f t="shared" ref="H10:H27" si="1">(D10+E10)*F10</f>
        <v>0</v>
      </c>
      <c r="I10" s="41"/>
    </row>
    <row r="11" spans="1:9" s="13" customFormat="1" ht="17.399999999999999" customHeight="1" x14ac:dyDescent="0.2">
      <c r="A11" s="19"/>
      <c r="B11" s="18">
        <v>9</v>
      </c>
      <c r="C11" s="21" t="s">
        <v>44</v>
      </c>
      <c r="D11" s="50">
        <v>226</v>
      </c>
      <c r="E11" s="86">
        <v>25.1</v>
      </c>
      <c r="F11" s="55">
        <v>0</v>
      </c>
      <c r="G11" s="12"/>
      <c r="H11" s="66">
        <f t="shared" si="1"/>
        <v>0</v>
      </c>
      <c r="I11" s="41"/>
    </row>
    <row r="12" spans="1:9" s="13" customFormat="1" ht="17.399999999999999" customHeight="1" x14ac:dyDescent="0.2">
      <c r="A12" s="19"/>
      <c r="B12" s="18">
        <v>10</v>
      </c>
      <c r="C12" s="11" t="s">
        <v>17</v>
      </c>
      <c r="D12" s="50">
        <v>250</v>
      </c>
      <c r="E12" s="86">
        <v>19.050699999999999</v>
      </c>
      <c r="F12" s="55">
        <v>0</v>
      </c>
      <c r="G12" s="12"/>
      <c r="H12" s="66">
        <f t="shared" si="1"/>
        <v>0</v>
      </c>
      <c r="I12" s="41"/>
    </row>
    <row r="13" spans="1:9" s="13" customFormat="1" ht="17.399999999999999" customHeight="1" x14ac:dyDescent="0.2">
      <c r="A13" s="19"/>
      <c r="B13" s="18">
        <v>11</v>
      </c>
      <c r="C13" s="11" t="s">
        <v>18</v>
      </c>
      <c r="D13" s="50">
        <v>347</v>
      </c>
      <c r="E13" s="86">
        <v>21.511700000000001</v>
      </c>
      <c r="F13" s="55">
        <v>0</v>
      </c>
      <c r="G13" s="12"/>
      <c r="H13" s="66">
        <f t="shared" si="1"/>
        <v>0</v>
      </c>
      <c r="I13" s="41"/>
    </row>
    <row r="14" spans="1:9" s="13" customFormat="1" ht="17.399999999999999" customHeight="1" x14ac:dyDescent="0.3">
      <c r="A14" s="19"/>
      <c r="B14" s="18">
        <v>12</v>
      </c>
      <c r="C14" s="11" t="s">
        <v>41</v>
      </c>
      <c r="D14" s="62">
        <v>258</v>
      </c>
      <c r="E14" s="87">
        <v>17.6828</v>
      </c>
      <c r="F14" s="55">
        <v>0</v>
      </c>
      <c r="G14" s="12"/>
      <c r="H14" s="66">
        <f t="shared" si="1"/>
        <v>0</v>
      </c>
      <c r="I14" s="41"/>
    </row>
    <row r="15" spans="1:9" s="13" customFormat="1" ht="17.399999999999999" customHeight="1" x14ac:dyDescent="0.2">
      <c r="A15" s="19"/>
      <c r="B15" s="18">
        <v>13</v>
      </c>
      <c r="C15" s="11" t="s">
        <v>42</v>
      </c>
      <c r="D15" s="50">
        <v>191</v>
      </c>
      <c r="E15" s="86">
        <v>14.9932</v>
      </c>
      <c r="F15" s="55">
        <v>0</v>
      </c>
      <c r="G15" s="12"/>
      <c r="H15" s="66">
        <f t="shared" si="1"/>
        <v>0</v>
      </c>
      <c r="I15" s="41"/>
    </row>
    <row r="16" spans="1:9" s="13" customFormat="1" ht="17.399999999999999" customHeight="1" x14ac:dyDescent="0.2">
      <c r="A16" s="19"/>
      <c r="B16" s="18">
        <v>14</v>
      </c>
      <c r="C16" s="21" t="s">
        <v>43</v>
      </c>
      <c r="D16" s="50">
        <v>168</v>
      </c>
      <c r="E16" s="86">
        <v>12.526300000000001</v>
      </c>
      <c r="F16" s="55">
        <v>0</v>
      </c>
      <c r="G16" s="12"/>
      <c r="H16" s="66">
        <f t="shared" si="1"/>
        <v>0</v>
      </c>
      <c r="I16" s="41"/>
    </row>
    <row r="17" spans="1:9" s="13" customFormat="1" ht="17.399999999999999" customHeight="1" x14ac:dyDescent="0.2">
      <c r="A17" s="19"/>
      <c r="B17" s="18">
        <v>15</v>
      </c>
      <c r="C17" s="11" t="s">
        <v>45</v>
      </c>
      <c r="D17" s="50">
        <v>109</v>
      </c>
      <c r="E17" s="86">
        <v>8.5952999999999999</v>
      </c>
      <c r="F17" s="55">
        <v>0</v>
      </c>
      <c r="G17" s="12"/>
      <c r="H17" s="66">
        <f t="shared" si="1"/>
        <v>0</v>
      </c>
      <c r="I17" s="41"/>
    </row>
    <row r="18" spans="1:9" s="13" customFormat="1" ht="17.399999999999999" customHeight="1" x14ac:dyDescent="0.3">
      <c r="A18" s="19"/>
      <c r="B18" s="18">
        <v>16</v>
      </c>
      <c r="C18" s="11" t="s">
        <v>20</v>
      </c>
      <c r="D18" s="62">
        <v>171</v>
      </c>
      <c r="E18" s="87">
        <v>12.838100000000001</v>
      </c>
      <c r="F18" s="55">
        <v>0</v>
      </c>
      <c r="G18" s="12"/>
      <c r="H18" s="66">
        <f t="shared" si="1"/>
        <v>0</v>
      </c>
      <c r="I18" s="41"/>
    </row>
    <row r="19" spans="1:9" s="13" customFormat="1" ht="17.399999999999999" customHeight="1" x14ac:dyDescent="0.2">
      <c r="A19" s="19"/>
      <c r="B19" s="18">
        <v>17</v>
      </c>
      <c r="C19" s="11" t="s">
        <v>28</v>
      </c>
      <c r="D19" s="50">
        <v>238</v>
      </c>
      <c r="E19" s="86">
        <v>21.981000000000002</v>
      </c>
      <c r="F19" s="55">
        <v>0</v>
      </c>
      <c r="G19" s="12"/>
      <c r="H19" s="66">
        <f t="shared" si="1"/>
        <v>0</v>
      </c>
      <c r="I19" s="41"/>
    </row>
    <row r="20" spans="1:9" s="13" customFormat="1" ht="17.399999999999999" customHeight="1" x14ac:dyDescent="0.2">
      <c r="A20" s="19"/>
      <c r="B20" s="18">
        <v>18</v>
      </c>
      <c r="C20" s="26" t="s">
        <v>46</v>
      </c>
      <c r="D20" s="52">
        <v>487</v>
      </c>
      <c r="E20" s="91">
        <v>33.820500000000003</v>
      </c>
      <c r="F20" s="55">
        <v>0</v>
      </c>
      <c r="G20" s="12"/>
      <c r="H20" s="66">
        <f t="shared" si="1"/>
        <v>0</v>
      </c>
      <c r="I20" s="41"/>
    </row>
    <row r="21" spans="1:9" s="13" customFormat="1" ht="17.399999999999999" customHeight="1" x14ac:dyDescent="0.2">
      <c r="A21" s="19"/>
      <c r="B21" s="18">
        <v>19</v>
      </c>
      <c r="C21" s="11" t="s">
        <v>29</v>
      </c>
      <c r="D21" s="50">
        <v>103</v>
      </c>
      <c r="E21" s="86">
        <v>8.4085999999999999</v>
      </c>
      <c r="F21" s="55">
        <v>0</v>
      </c>
      <c r="G21" s="12"/>
      <c r="H21" s="66">
        <f t="shared" si="1"/>
        <v>0</v>
      </c>
      <c r="I21" s="41"/>
    </row>
    <row r="22" spans="1:9" s="13" customFormat="1" ht="17.399999999999999" customHeight="1" x14ac:dyDescent="0.2">
      <c r="A22" s="19"/>
      <c r="B22" s="18">
        <v>20</v>
      </c>
      <c r="C22" s="11" t="s">
        <v>30</v>
      </c>
      <c r="D22" s="50">
        <v>185</v>
      </c>
      <c r="E22" s="86">
        <v>12.800599999999999</v>
      </c>
      <c r="F22" s="55">
        <v>0</v>
      </c>
      <c r="G22" s="12"/>
      <c r="H22" s="66">
        <f t="shared" si="1"/>
        <v>0</v>
      </c>
      <c r="I22" s="41"/>
    </row>
    <row r="23" spans="1:9" s="13" customFormat="1" ht="17.399999999999999" customHeight="1" x14ac:dyDescent="0.2">
      <c r="A23" s="19"/>
      <c r="B23" s="18">
        <v>21</v>
      </c>
      <c r="C23" s="11" t="s">
        <v>31</v>
      </c>
      <c r="D23" s="50">
        <v>284</v>
      </c>
      <c r="E23" s="86">
        <v>19.756699999999999</v>
      </c>
      <c r="F23" s="55">
        <v>0</v>
      </c>
      <c r="G23" s="12"/>
      <c r="H23" s="66">
        <f t="shared" si="1"/>
        <v>0</v>
      </c>
      <c r="I23" s="41"/>
    </row>
    <row r="24" spans="1:9" s="13" customFormat="1" ht="17.399999999999999" customHeight="1" x14ac:dyDescent="0.2">
      <c r="A24" s="19"/>
      <c r="B24" s="18">
        <v>22</v>
      </c>
      <c r="C24" s="21" t="s">
        <v>21</v>
      </c>
      <c r="D24" s="50"/>
      <c r="E24" s="86">
        <v>16.95</v>
      </c>
      <c r="F24" s="55">
        <v>0</v>
      </c>
      <c r="G24" s="12"/>
      <c r="H24" s="66">
        <f t="shared" si="1"/>
        <v>0</v>
      </c>
      <c r="I24" s="41"/>
    </row>
    <row r="25" spans="1:9" s="13" customFormat="1" ht="17.399999999999999" customHeight="1" x14ac:dyDescent="0.2">
      <c r="A25" s="19"/>
      <c r="B25" s="18">
        <v>23</v>
      </c>
      <c r="C25" s="40" t="s">
        <v>37</v>
      </c>
      <c r="D25" s="50">
        <v>143</v>
      </c>
      <c r="E25" s="86">
        <v>15.0503</v>
      </c>
      <c r="F25" s="55">
        <v>0</v>
      </c>
      <c r="G25" s="12"/>
      <c r="H25" s="66">
        <f t="shared" si="1"/>
        <v>0</v>
      </c>
      <c r="I25" s="41"/>
    </row>
    <row r="26" spans="1:9" s="13" customFormat="1" ht="17.399999999999999" customHeight="1" x14ac:dyDescent="0.2">
      <c r="A26" s="19"/>
      <c r="B26" s="18">
        <v>24</v>
      </c>
      <c r="C26" s="40" t="s">
        <v>38</v>
      </c>
      <c r="D26" s="50">
        <v>336</v>
      </c>
      <c r="E26" s="86">
        <v>22.008800000000001</v>
      </c>
      <c r="F26" s="55">
        <v>0</v>
      </c>
      <c r="G26" s="12"/>
      <c r="H26" s="66">
        <f t="shared" si="1"/>
        <v>0</v>
      </c>
      <c r="I26" s="41"/>
    </row>
    <row r="27" spans="1:9" s="13" customFormat="1" ht="17.399999999999999" customHeight="1" thickBot="1" x14ac:dyDescent="0.25">
      <c r="A27" s="19"/>
      <c r="B27" s="67">
        <v>25</v>
      </c>
      <c r="C27" s="68" t="s">
        <v>36</v>
      </c>
      <c r="D27" s="69">
        <v>321</v>
      </c>
      <c r="E27" s="92">
        <v>22.652200000000001</v>
      </c>
      <c r="F27" s="70">
        <v>0</v>
      </c>
      <c r="G27" s="71"/>
      <c r="H27" s="72">
        <f t="shared" si="1"/>
        <v>0</v>
      </c>
      <c r="I27" s="41"/>
    </row>
    <row r="28" spans="1:9" ht="12" thickBot="1" x14ac:dyDescent="0.25">
      <c r="A28" s="4"/>
      <c r="B28" s="63"/>
      <c r="C28" s="64"/>
      <c r="D28" s="64"/>
      <c r="E28" s="64"/>
      <c r="F28" s="64"/>
      <c r="G28" s="64"/>
      <c r="H28" s="65"/>
      <c r="I28" s="41"/>
    </row>
    <row r="29" spans="1:9" s="2" customFormat="1" ht="21.6" customHeight="1" thickBot="1" x14ac:dyDescent="0.25">
      <c r="A29" s="6"/>
      <c r="B29" s="73"/>
      <c r="C29" s="74" t="s">
        <v>33</v>
      </c>
      <c r="D29" s="75">
        <f>SUM(D3:D27)</f>
        <v>5369</v>
      </c>
      <c r="E29" s="75">
        <f>SUM(E3:E27)</f>
        <v>449.81479999999993</v>
      </c>
      <c r="F29" s="75"/>
      <c r="G29" s="75"/>
      <c r="H29" s="76"/>
      <c r="I29" s="41"/>
    </row>
    <row r="30" spans="1:9" x14ac:dyDescent="0.2">
      <c r="B30" s="41"/>
      <c r="C30" s="1" t="s">
        <v>25</v>
      </c>
      <c r="F30" s="41"/>
      <c r="G30" s="41"/>
      <c r="H30" s="41"/>
      <c r="I30" s="41"/>
    </row>
    <row r="31" spans="1:9" x14ac:dyDescent="0.2">
      <c r="B31" s="41"/>
      <c r="C31" s="1" t="s">
        <v>47</v>
      </c>
      <c r="D31" s="43"/>
      <c r="E31" s="43"/>
      <c r="F31" s="43"/>
      <c r="G31" s="43"/>
      <c r="H31" s="43"/>
      <c r="I31" s="41"/>
    </row>
    <row r="32" spans="1:9" x14ac:dyDescent="0.2">
      <c r="B32" s="41"/>
      <c r="C32" s="41"/>
      <c r="F32" s="41"/>
      <c r="G32" s="41"/>
      <c r="H32" s="41"/>
      <c r="I32" s="41"/>
    </row>
    <row r="33" spans="2:9" ht="12" thickBot="1" x14ac:dyDescent="0.25">
      <c r="B33" s="41"/>
      <c r="C33" s="41"/>
      <c r="F33" s="41"/>
      <c r="G33" s="41"/>
      <c r="H33" s="41"/>
      <c r="I33" s="41"/>
    </row>
    <row r="34" spans="2:9" x14ac:dyDescent="0.2">
      <c r="B34" s="41"/>
      <c r="C34" s="41"/>
      <c r="E34" s="53" t="s">
        <v>2</v>
      </c>
      <c r="F34" s="58"/>
      <c r="G34" s="59"/>
      <c r="H34" s="56">
        <v>0</v>
      </c>
      <c r="I34" s="41"/>
    </row>
    <row r="35" spans="2:9" ht="12" thickBot="1" x14ac:dyDescent="0.25">
      <c r="B35" s="41"/>
      <c r="E35" s="54" t="s">
        <v>3</v>
      </c>
      <c r="F35" s="60"/>
      <c r="G35" s="61"/>
      <c r="H35" s="57">
        <v>0</v>
      </c>
      <c r="I35" s="41"/>
    </row>
    <row r="36" spans="2:9" x14ac:dyDescent="0.2">
      <c r="B36" s="41"/>
      <c r="C36" s="41"/>
      <c r="F36" s="41"/>
      <c r="G36" s="41"/>
      <c r="H36" s="41"/>
      <c r="I36" s="41"/>
    </row>
    <row r="37" spans="2:9" x14ac:dyDescent="0.2">
      <c r="B37" s="41"/>
      <c r="C37" s="41"/>
      <c r="F37" s="41"/>
      <c r="G37" s="41"/>
      <c r="H37" s="41"/>
      <c r="I37" s="41"/>
    </row>
    <row r="38" spans="2:9" x14ac:dyDescent="0.2">
      <c r="B38" s="41"/>
      <c r="C38" s="41"/>
      <c r="F38" s="41"/>
      <c r="G38" s="41"/>
      <c r="H38" s="41"/>
      <c r="I38" s="41"/>
    </row>
    <row r="39" spans="2:9" x14ac:dyDescent="0.2">
      <c r="B39" s="41"/>
      <c r="C39" s="41"/>
      <c r="F39" s="41"/>
      <c r="G39" s="41"/>
      <c r="H39" s="41"/>
      <c r="I39" s="41"/>
    </row>
    <row r="40" spans="2:9" x14ac:dyDescent="0.2">
      <c r="B40" s="41"/>
      <c r="C40" s="41"/>
      <c r="F40" s="41"/>
      <c r="G40" s="41"/>
      <c r="H40" s="41"/>
      <c r="I40" s="41"/>
    </row>
    <row r="41" spans="2:9" x14ac:dyDescent="0.2">
      <c r="B41" s="41"/>
      <c r="C41" s="41"/>
    </row>
  </sheetData>
  <sheetProtection selectLockedCells="1"/>
  <mergeCells count="5">
    <mergeCell ref="F7:F9"/>
    <mergeCell ref="H7:H9"/>
    <mergeCell ref="A3:A8"/>
    <mergeCell ref="D7:D9"/>
    <mergeCell ref="E7:E9"/>
  </mergeCells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2C4E3-A7D8-4C55-82E3-850959BED4A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f8bc8836-db39-401b-8c90-e277c6bfd20b"/>
    <ds:schemaRef ds:uri="dd27ceaa-d1ff-4831-b71e-222cfc69da2f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965F37C1-6570-4045-AD53-F8A5B7927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8129E-0684-4AEF-9B14-E1E738FE7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Hardware per locatie </vt:lpstr>
      <vt:lpstr>2. Kosten per locatie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</dc:creator>
  <cp:lastModifiedBy>Jean Kessels</cp:lastModifiedBy>
  <cp:lastPrinted>2023-06-27T12:39:49Z</cp:lastPrinted>
  <dcterms:created xsi:type="dcterms:W3CDTF">2012-08-01T06:42:50Z</dcterms:created>
  <dcterms:modified xsi:type="dcterms:W3CDTF">2023-06-28T12:09:14Z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9518000</vt:r8>
  </property>
  <property fmtid="{D5CDD505-2E9C-101B-9397-08002B2CF9AE}" pid="4" name="MediaServiceImageTags">
    <vt:lpwstr/>
  </property>
</Properties>
</file>