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Gemeente Haaksbergen/Wagenpark 2022/Nota van Inlichtingen/NvI 2/"/>
    </mc:Choice>
  </mc:AlternateContent>
  <xr:revisionPtr revIDLastSave="14" documentId="8_{AE622614-C178-44F4-8448-D77F5A3A85E0}" xr6:coauthVersionLast="47" xr6:coauthVersionMax="47" xr10:uidLastSave="{FF799DD3-54A8-4860-A34C-63DB60942597}"/>
  <bookViews>
    <workbookView xWindow="28680" yWindow="-120" windowWidth="29040" windowHeight="15720" xr2:uid="{C45C15DD-4227-4D53-921E-93BE2A567396}"/>
  </bookViews>
  <sheets>
    <sheet name="leasekosten" sheetId="4" r:id="rId1"/>
    <sheet name="huur" sheetId="5" r:id="rId2"/>
    <sheet name="Tota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4" l="1"/>
  <c r="C57" i="4"/>
  <c r="C54" i="4"/>
  <c r="G4" i="5"/>
  <c r="G5" i="5"/>
  <c r="I54" i="4"/>
  <c r="I57" i="4" s="1"/>
  <c r="I58" i="4" s="1"/>
  <c r="F54" i="4"/>
  <c r="F57" i="4" s="1"/>
  <c r="F58" i="4" s="1"/>
  <c r="G3" i="5"/>
  <c r="G2" i="5"/>
  <c r="L57" i="4" l="1"/>
  <c r="B3" i="6" s="1"/>
  <c r="I55" i="4"/>
  <c r="G7" i="5"/>
  <c r="G8" i="5" s="1"/>
  <c r="C4" i="6" s="1"/>
  <c r="F55" i="4"/>
  <c r="C55" i="4"/>
  <c r="L58" i="4" l="1"/>
  <c r="C3" i="6" s="1"/>
  <c r="C6" i="6" s="1"/>
  <c r="B4" i="6"/>
  <c r="B6" i="6" s="1"/>
</calcChain>
</file>

<file path=xl/sharedStrings.xml><?xml version="1.0" encoding="utf-8"?>
<sst xmlns="http://schemas.openxmlformats.org/spreadsheetml/2006/main" count="184" uniqueCount="100">
  <si>
    <t>Merk</t>
  </si>
  <si>
    <t>Bijtellings-percentage</t>
  </si>
  <si>
    <t>Brandstofsoort</t>
  </si>
  <si>
    <t>Catalogus waarde</t>
  </si>
  <si>
    <t>Looptijd in maanden</t>
  </si>
  <si>
    <t>Reparatie &amp; Onderhoud</t>
  </si>
  <si>
    <t>Banden</t>
  </si>
  <si>
    <t>Versnelling H/A</t>
  </si>
  <si>
    <t>Inzet Vervangend vervoer Buitenland</t>
  </si>
  <si>
    <t>Bluetooth</t>
  </si>
  <si>
    <t>Hulpverlening buitenland</t>
  </si>
  <si>
    <t xml:space="preserve"> Leasetarief per maand inclusief opties &amp; accessoires en exclusief BTW </t>
  </si>
  <si>
    <t>Navigatiesysteem</t>
  </si>
  <si>
    <t>Maximaal eigen risico bij schade (Euro)</t>
  </si>
  <si>
    <t>Motorrijtuigenbelasting</t>
  </si>
  <si>
    <t>Kilometrage per jaar</t>
  </si>
  <si>
    <t>Voorbeeld voertuigen</t>
  </si>
  <si>
    <t>Hulpverlening binnenland</t>
  </si>
  <si>
    <t>Algemeen</t>
  </si>
  <si>
    <t>Financieel</t>
  </si>
  <si>
    <t>Auto specifiek</t>
  </si>
  <si>
    <t xml:space="preserve">Fiscale waarde incl. BPM </t>
  </si>
  <si>
    <t>Totalisatie</t>
  </si>
  <si>
    <t>prijs meer km</t>
  </si>
  <si>
    <t>prijs minder km</t>
  </si>
  <si>
    <t>Voorbeeld</t>
  </si>
  <si>
    <t>Brandstof</t>
  </si>
  <si>
    <t>WA en casco</t>
  </si>
  <si>
    <t>ja</t>
  </si>
  <si>
    <t>huur per week</t>
  </si>
  <si>
    <t>Tarieven zijn inclusief transportkosten geldig voor heel 2023. Jaarlijkse indexering is van toepassing.</t>
  </si>
  <si>
    <t>Inzet Vervangend vervoer in NL, conform pve - 1 klasse lager</t>
  </si>
  <si>
    <t>elektrisch</t>
  </si>
  <si>
    <t>automaat</t>
  </si>
  <si>
    <t>huurkosten</t>
  </si>
  <si>
    <t>naam</t>
  </si>
  <si>
    <t>functie</t>
  </si>
  <si>
    <t>handtekening</t>
  </si>
  <si>
    <t>datum</t>
  </si>
  <si>
    <t>excl. Btw</t>
  </si>
  <si>
    <t>incl. btw</t>
  </si>
  <si>
    <t>totaal bedrag voertuig over de looptijd (excl. Index)</t>
  </si>
  <si>
    <t>incl btw</t>
  </si>
  <si>
    <t>leaskosten over de looptijd</t>
  </si>
  <si>
    <t>Overige kosten onderaan blad te specificeren*</t>
  </si>
  <si>
    <t xml:space="preserve">*specificatie overige kosten </t>
  </si>
  <si>
    <t>huur per maand</t>
  </si>
  <si>
    <t>VW ID3</t>
  </si>
  <si>
    <t>kosten maand</t>
  </si>
  <si>
    <t>totaal excl btw</t>
  </si>
  <si>
    <t>totaal incl. btw</t>
  </si>
  <si>
    <t>Aanvullende verzekering: ongevallen inzittenden, schade verzekering inzittenden, rechtsbijstandverzekering conform pve</t>
  </si>
  <si>
    <t>Afschrijving</t>
  </si>
  <si>
    <t>Rente</t>
  </si>
  <si>
    <t>Administratiekosten/beheer</t>
  </si>
  <si>
    <t>Leasekosten totaal exclusief BTW per maand</t>
  </si>
  <si>
    <t>Leasekosten totaal inclusief BTW per maand</t>
  </si>
  <si>
    <t>EHBO-set</t>
  </si>
  <si>
    <t>all seasonsbanden</t>
  </si>
  <si>
    <t>begroting</t>
  </si>
  <si>
    <t>rekenkundig aantal afname maanden</t>
  </si>
  <si>
    <t>standaard/extra</t>
  </si>
  <si>
    <t>Beschrijving kleur/accessoires</t>
  </si>
  <si>
    <t>Recyclingsbijdrage</t>
  </si>
  <si>
    <t>in te vullen door Inschrijver</t>
  </si>
  <si>
    <t>totaalprijs inschrijving</t>
  </si>
  <si>
    <t>Tank/laadpas nationaal</t>
  </si>
  <si>
    <t xml:space="preserve">Fleetownerkorting </t>
  </si>
  <si>
    <t>Tarieven zijn op basis van 25.000 km per jaar indien 12 maanden wordt gehuurd, dan wel 2100 km /maand</t>
  </si>
  <si>
    <t>tarieven incl.alle bijkomende kosten als zomer/winterbanden e.d.</t>
  </si>
  <si>
    <t xml:space="preserve">bestelbusje 1x met extra Extra flits/gevarenlampen </t>
  </si>
  <si>
    <t>hybride</t>
  </si>
  <si>
    <t>Extra flits en gevarenlampen</t>
  </si>
  <si>
    <t>neen</t>
  </si>
  <si>
    <t>Peugeot 308</t>
  </si>
  <si>
    <t>personenwagen</t>
  </si>
  <si>
    <t xml:space="preserve">personenwagen met Extra flits/gevarenlampen </t>
  </si>
  <si>
    <t>RENAULT Clio 1.6 Hybrid 145 E-TECH Equilibre</t>
  </si>
  <si>
    <t>PEUGEOT E-208 Active Pack 50kWh 136</t>
  </si>
  <si>
    <t>OPEL CORSA-E 50kWh Level 2 11kW 3 fase</t>
  </si>
  <si>
    <t xml:space="preserve">Noir Perla Nera metaallak Kleur </t>
  </si>
  <si>
    <t>Stof Pneuma 3D Kleur interieur</t>
  </si>
  <si>
    <t xml:space="preserve">Peugeot Connect 3D Nav </t>
  </si>
  <si>
    <t>Renault Kangoo e-tech electric</t>
  </si>
  <si>
    <t>Soort Tank/laadpas nationaal, incl aanschaf olie en ruitenwisvloeistof</t>
  </si>
  <si>
    <t>Noir etoile, TEGNE</t>
  </si>
  <si>
    <t>zwart interieuer en stoelen</t>
  </si>
  <si>
    <t>easylink navigatie</t>
  </si>
  <si>
    <t>rear view assist</t>
  </si>
  <si>
    <t>verwarmbare ruiten</t>
  </si>
  <si>
    <t>3 stuks</t>
  </si>
  <si>
    <t>1 stuks</t>
  </si>
  <si>
    <t>VW ID 3 pro business</t>
  </si>
  <si>
    <t>grenadill black , zwart dak</t>
  </si>
  <si>
    <t>taia bekleding grijs/zwart</t>
  </si>
  <si>
    <t>discover pro</t>
  </si>
  <si>
    <t>*specificatie indien inschrijven een post afprijst met 0,00 euro</t>
  </si>
  <si>
    <t>Calculatieblad bij Nvi 2</t>
  </si>
  <si>
    <t>Bijtellingspercentage 2 (EV, &gt; 30k)</t>
  </si>
  <si>
    <t>stelpost lampen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</si>
</sst>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#,##0_ ;\-#,##0\ 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44" fontId="0" fillId="0" borderId="0" xfId="0" applyNumberFormat="1"/>
    <xf numFmtId="0" fontId="0" fillId="7" borderId="2" xfId="0" applyFill="1" applyBorder="1" applyAlignment="1">
      <alignment horizontal="center"/>
    </xf>
    <xf numFmtId="0" fontId="0" fillId="4" borderId="2" xfId="0" applyFill="1" applyBorder="1"/>
    <xf numFmtId="44" fontId="0" fillId="8" borderId="2" xfId="5" applyFont="1" applyFill="1" applyBorder="1"/>
    <xf numFmtId="0" fontId="5" fillId="0" borderId="1" xfId="0" applyFont="1" applyBorder="1"/>
    <xf numFmtId="44" fontId="0" fillId="3" borderId="1" xfId="5" applyFont="1" applyFill="1" applyBorder="1"/>
    <xf numFmtId="0" fontId="3" fillId="0" borderId="5" xfId="0" applyFont="1" applyBorder="1"/>
    <xf numFmtId="0" fontId="0" fillId="0" borderId="6" xfId="0" applyBorder="1"/>
    <xf numFmtId="0" fontId="5" fillId="4" borderId="8" xfId="0" applyFont="1" applyFill="1" applyBorder="1"/>
    <xf numFmtId="0" fontId="4" fillId="2" borderId="7" xfId="0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8" xfId="0" applyBorder="1"/>
    <xf numFmtId="0" fontId="4" fillId="5" borderId="8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4" fontId="8" fillId="0" borderId="10" xfId="0" applyNumberFormat="1" applyFont="1" applyBorder="1"/>
    <xf numFmtId="0" fontId="0" fillId="9" borderId="0" xfId="0" applyFill="1"/>
    <xf numFmtId="9" fontId="0" fillId="3" borderId="1" xfId="6" applyFont="1" applyFill="1" applyBorder="1"/>
    <xf numFmtId="1" fontId="1" fillId="3" borderId="1" xfId="0" applyNumberFormat="1" applyFont="1" applyFill="1" applyBorder="1"/>
    <xf numFmtId="0" fontId="8" fillId="10" borderId="5" xfId="0" applyFont="1" applyFill="1" applyBorder="1"/>
    <xf numFmtId="44" fontId="8" fillId="10" borderId="6" xfId="0" applyNumberFormat="1" applyFont="1" applyFill="1" applyBorder="1"/>
    <xf numFmtId="0" fontId="8" fillId="10" borderId="9" xfId="0" applyFont="1" applyFill="1" applyBorder="1"/>
    <xf numFmtId="44" fontId="8" fillId="10" borderId="11" xfId="0" applyNumberFormat="1" applyFont="1" applyFill="1" applyBorder="1"/>
    <xf numFmtId="0" fontId="5" fillId="4" borderId="12" xfId="0" applyFont="1" applyFill="1" applyBorder="1"/>
    <xf numFmtId="0" fontId="5" fillId="4" borderId="13" xfId="0" applyFont="1" applyFill="1" applyBorder="1"/>
    <xf numFmtId="9" fontId="0" fillId="0" borderId="1" xfId="6" applyFont="1" applyFill="1" applyBorder="1"/>
    <xf numFmtId="0" fontId="9" fillId="6" borderId="3" xfId="0" applyFont="1" applyFill="1" applyBorder="1" applyAlignment="1">
      <alignment horizontal="left" vertical="center" wrapText="1"/>
    </xf>
    <xf numFmtId="0" fontId="0" fillId="0" borderId="1" xfId="0" applyBorder="1"/>
    <xf numFmtId="0" fontId="9" fillId="6" borderId="0" xfId="0" applyFont="1" applyFill="1" applyAlignment="1">
      <alignment horizontal="left" vertical="center" wrapText="1"/>
    </xf>
    <xf numFmtId="165" fontId="0" fillId="0" borderId="1" xfId="5" applyNumberFormat="1" applyFont="1" applyFill="1" applyBorder="1" applyAlignment="1">
      <alignment horizontal="center"/>
    </xf>
    <xf numFmtId="44" fontId="0" fillId="0" borderId="1" xfId="0" applyNumberFormat="1" applyBorder="1"/>
    <xf numFmtId="44" fontId="0" fillId="0" borderId="1" xfId="5" applyFont="1" applyFill="1" applyBorder="1"/>
    <xf numFmtId="0" fontId="0" fillId="4" borderId="0" xfId="0" applyFill="1"/>
    <xf numFmtId="44" fontId="1" fillId="3" borderId="1" xfId="5" applyFont="1" applyFill="1" applyBorder="1"/>
    <xf numFmtId="0" fontId="5" fillId="4" borderId="19" xfId="0" applyFont="1" applyFill="1" applyBorder="1"/>
    <xf numFmtId="0" fontId="0" fillId="3" borderId="21" xfId="0" applyFill="1" applyBorder="1"/>
    <xf numFmtId="0" fontId="0" fillId="3" borderId="20" xfId="0" applyFill="1" applyBorder="1"/>
    <xf numFmtId="0" fontId="0" fillId="3" borderId="1" xfId="0" applyFill="1" applyBorder="1"/>
    <xf numFmtId="0" fontId="5" fillId="4" borderId="17" xfId="0" applyFont="1" applyFill="1" applyBorder="1"/>
    <xf numFmtId="0" fontId="10" fillId="0" borderId="1" xfId="0" applyFont="1" applyBorder="1"/>
    <xf numFmtId="0" fontId="0" fillId="11" borderId="3" xfId="0" applyFill="1" applyBorder="1"/>
    <xf numFmtId="44" fontId="0" fillId="11" borderId="22" xfId="0" applyNumberFormat="1" applyFill="1" applyBorder="1"/>
    <xf numFmtId="0" fontId="0" fillId="11" borderId="14" xfId="0" applyFill="1" applyBorder="1"/>
    <xf numFmtId="44" fontId="0" fillId="11" borderId="23" xfId="0" applyNumberFormat="1" applyFill="1" applyBorder="1"/>
    <xf numFmtId="0" fontId="11" fillId="0" borderId="0" xfId="0" applyFont="1"/>
    <xf numFmtId="0" fontId="0" fillId="0" borderId="26" xfId="0" applyBorder="1"/>
    <xf numFmtId="0" fontId="0" fillId="0" borderId="9" xfId="0" applyBorder="1"/>
    <xf numFmtId="0" fontId="8" fillId="0" borderId="5" xfId="0" applyFont="1" applyBorder="1"/>
    <xf numFmtId="0" fontId="8" fillId="0" borderId="6" xfId="0" applyFont="1" applyBorder="1"/>
    <xf numFmtId="0" fontId="8" fillId="0" borderId="25" xfId="0" applyFont="1" applyBorder="1"/>
    <xf numFmtId="0" fontId="8" fillId="0" borderId="8" xfId="0" applyFont="1" applyBorder="1"/>
    <xf numFmtId="44" fontId="8" fillId="0" borderId="0" xfId="0" applyNumberFormat="1" applyFont="1"/>
    <xf numFmtId="44" fontId="8" fillId="0" borderId="26" xfId="0" applyNumberFormat="1" applyFont="1" applyBorder="1"/>
    <xf numFmtId="0" fontId="8" fillId="0" borderId="0" xfId="0" applyFont="1"/>
    <xf numFmtId="0" fontId="8" fillId="0" borderId="26" xfId="0" applyFont="1" applyBorder="1"/>
    <xf numFmtId="44" fontId="0" fillId="0" borderId="17" xfId="5" applyFont="1" applyFill="1" applyBorder="1" applyAlignment="1"/>
    <xf numFmtId="44" fontId="0" fillId="0" borderId="2" xfId="5" applyFont="1" applyFill="1" applyBorder="1" applyAlignment="1"/>
    <xf numFmtId="44" fontId="0" fillId="0" borderId="18" xfId="5" applyFont="1" applyFill="1" applyBorder="1" applyAlignment="1"/>
    <xf numFmtId="10" fontId="0" fillId="3" borderId="1" xfId="5" applyNumberFormat="1" applyFont="1" applyFill="1" applyBorder="1"/>
    <xf numFmtId="0" fontId="10" fillId="0" borderId="1" xfId="0" applyFont="1" applyBorder="1" applyAlignment="1">
      <alignment wrapText="1"/>
    </xf>
    <xf numFmtId="0" fontId="5" fillId="0" borderId="6" xfId="0" applyFont="1" applyBorder="1"/>
    <xf numFmtId="0" fontId="0" fillId="7" borderId="4" xfId="0" applyFill="1" applyBorder="1"/>
    <xf numFmtId="0" fontId="0" fillId="7" borderId="15" xfId="0" applyFill="1" applyBorder="1"/>
    <xf numFmtId="0" fontId="0" fillId="7" borderId="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44" fontId="0" fillId="0" borderId="17" xfId="5" applyFont="1" applyFill="1" applyBorder="1" applyAlignment="1">
      <alignment horizontal="center"/>
    </xf>
    <xf numFmtId="44" fontId="0" fillId="0" borderId="18" xfId="5" applyFont="1" applyFill="1" applyBorder="1" applyAlignment="1">
      <alignment horizontal="center"/>
    </xf>
    <xf numFmtId="44" fontId="0" fillId="0" borderId="2" xfId="5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41" fontId="8" fillId="8" borderId="4" xfId="1" applyNumberFormat="1" applyFont="1" applyFill="1" applyBorder="1" applyAlignment="1">
      <alignment horizontal="center"/>
    </xf>
    <xf numFmtId="41" fontId="8" fillId="8" borderId="15" xfId="1" applyNumberFormat="1" applyFont="1" applyFill="1" applyBorder="1" applyAlignment="1">
      <alignment horizontal="center"/>
    </xf>
    <xf numFmtId="44" fontId="0" fillId="8" borderId="4" xfId="5" applyFont="1" applyFill="1" applyBorder="1" applyAlignment="1">
      <alignment horizontal="center"/>
    </xf>
    <xf numFmtId="44" fontId="0" fillId="8" borderId="15" xfId="5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1" fontId="1" fillId="3" borderId="24" xfId="0" applyNumberFormat="1" applyFont="1" applyFill="1" applyBorder="1" applyAlignment="1">
      <alignment horizontal="center"/>
    </xf>
    <xf numFmtId="1" fontId="1" fillId="3" borderId="27" xfId="0" applyNumberFormat="1" applyFont="1" applyFill="1" applyBorder="1" applyAlignment="1">
      <alignment horizontal="center"/>
    </xf>
    <xf numFmtId="1" fontId="1" fillId="3" borderId="28" xfId="0" applyNumberFormat="1" applyFont="1" applyFill="1" applyBorder="1" applyAlignment="1">
      <alignment horizontal="center"/>
    </xf>
    <xf numFmtId="1" fontId="1" fillId="3" borderId="29" xfId="0" applyNumberFormat="1" applyFont="1" applyFill="1" applyBorder="1" applyAlignment="1">
      <alignment horizontal="center"/>
    </xf>
    <xf numFmtId="0" fontId="0" fillId="0" borderId="20" xfId="0" applyFill="1" applyBorder="1"/>
    <xf numFmtId="44" fontId="1" fillId="0" borderId="1" xfId="5" applyFont="1" applyFill="1" applyBorder="1"/>
    <xf numFmtId="0" fontId="0" fillId="0" borderId="0" xfId="0" applyFill="1"/>
    <xf numFmtId="44" fontId="12" fillId="0" borderId="1" xfId="5" applyFont="1" applyFill="1" applyBorder="1"/>
  </cellXfs>
  <cellStyles count="7">
    <cellStyle name="Komma" xfId="1" builtinId="3"/>
    <cellStyle name="Procent" xfId="6" builtinId="5"/>
    <cellStyle name="Standaard" xfId="0" builtinId="0"/>
    <cellStyle name="Standaard 10" xfId="3" xr:uid="{5E6661C0-AB88-4B0A-B227-81862E6886A7}"/>
    <cellStyle name="Valuta" xfId="5" builtinId="4"/>
    <cellStyle name="Valuta 2" xfId="4" xr:uid="{93D0C3BE-9A1A-4E30-8FE2-70C81C792078}"/>
    <cellStyle name="Valuta 3" xfId="2" xr:uid="{C7C960BE-836D-45EA-AE5E-428E43E9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659B-ED56-45DB-A77D-F154D7D589CD}">
  <dimension ref="A1:L70"/>
  <sheetViews>
    <sheetView tabSelected="1" zoomScale="110" zoomScaleNormal="110" workbookViewId="0">
      <pane xSplit="1" topLeftCell="B1" activePane="topRight" state="frozen"/>
      <selection pane="topRight"/>
    </sheetView>
  </sheetViews>
  <sheetFormatPr defaultRowHeight="15" x14ac:dyDescent="0.25"/>
  <cols>
    <col min="1" max="1" width="61.7109375" customWidth="1"/>
    <col min="2" max="2" width="29.42578125" customWidth="1"/>
    <col min="3" max="3" width="26.140625" customWidth="1"/>
    <col min="4" max="4" width="0.85546875" customWidth="1"/>
    <col min="5" max="5" width="29.42578125" customWidth="1"/>
    <col min="6" max="6" width="24.42578125" customWidth="1"/>
    <col min="7" max="7" width="0.5703125" customWidth="1"/>
    <col min="8" max="8" width="33.28515625" customWidth="1"/>
    <col min="9" max="9" width="24.42578125" customWidth="1"/>
    <col min="10" max="10" width="0.5703125" customWidth="1"/>
    <col min="11" max="11" width="2.5703125" customWidth="1"/>
    <col min="12" max="12" width="17.28515625" customWidth="1"/>
  </cols>
  <sheetData>
    <row r="1" spans="1:10" ht="18.75" x14ac:dyDescent="0.3">
      <c r="A1" s="7" t="s">
        <v>97</v>
      </c>
      <c r="B1" s="8" t="s">
        <v>16</v>
      </c>
      <c r="C1" s="62" t="s">
        <v>90</v>
      </c>
      <c r="D1" s="8"/>
      <c r="E1" s="8" t="s">
        <v>16</v>
      </c>
      <c r="F1" s="50" t="s">
        <v>91</v>
      </c>
      <c r="G1" s="8"/>
      <c r="H1" s="8" t="s">
        <v>16</v>
      </c>
      <c r="I1" s="50" t="s">
        <v>90</v>
      </c>
      <c r="J1" s="8"/>
    </row>
    <row r="2" spans="1:10" ht="30" x14ac:dyDescent="0.25">
      <c r="A2" s="20" t="s">
        <v>64</v>
      </c>
      <c r="B2" s="41" t="s">
        <v>75</v>
      </c>
      <c r="C2" s="5" t="s">
        <v>59</v>
      </c>
      <c r="D2" s="5"/>
      <c r="E2" s="61" t="s">
        <v>70</v>
      </c>
      <c r="F2" s="5" t="s">
        <v>59</v>
      </c>
      <c r="G2" s="5"/>
      <c r="H2" s="61" t="s">
        <v>76</v>
      </c>
      <c r="I2" s="5" t="s">
        <v>59</v>
      </c>
      <c r="J2" s="5"/>
    </row>
    <row r="3" spans="1:10" ht="17.25" customHeight="1" x14ac:dyDescent="0.25">
      <c r="A3" s="9" t="s">
        <v>18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10" t="s">
        <v>0</v>
      </c>
      <c r="B4" s="72" t="s">
        <v>78</v>
      </c>
      <c r="C4" s="73"/>
      <c r="D4" s="3"/>
      <c r="E4" s="72" t="s">
        <v>83</v>
      </c>
      <c r="F4" s="73"/>
      <c r="G4" s="3"/>
      <c r="H4" s="72" t="s">
        <v>92</v>
      </c>
      <c r="I4" s="73"/>
      <c r="J4" s="3"/>
    </row>
    <row r="5" spans="1:10" x14ac:dyDescent="0.25">
      <c r="A5" s="10" t="s">
        <v>7</v>
      </c>
      <c r="B5" s="74" t="s">
        <v>33</v>
      </c>
      <c r="C5" s="75"/>
      <c r="D5" s="3"/>
      <c r="E5" s="74" t="s">
        <v>33</v>
      </c>
      <c r="F5" s="75"/>
      <c r="G5" s="3"/>
      <c r="H5" s="74" t="s">
        <v>33</v>
      </c>
      <c r="I5" s="75"/>
      <c r="J5" s="3"/>
    </row>
    <row r="6" spans="1:10" x14ac:dyDescent="0.25">
      <c r="A6" s="10" t="s">
        <v>2</v>
      </c>
      <c r="B6" s="74" t="s">
        <v>32</v>
      </c>
      <c r="C6" s="75"/>
      <c r="D6" s="3"/>
      <c r="E6" s="74" t="s">
        <v>32</v>
      </c>
      <c r="F6" s="75"/>
      <c r="G6" s="3"/>
      <c r="H6" s="74" t="s">
        <v>32</v>
      </c>
      <c r="I6" s="75"/>
      <c r="J6" s="3"/>
    </row>
    <row r="7" spans="1:10" x14ac:dyDescent="0.25">
      <c r="A7" s="10" t="s">
        <v>15</v>
      </c>
      <c r="B7" s="76">
        <v>10000</v>
      </c>
      <c r="C7" s="77"/>
      <c r="D7" s="3"/>
      <c r="E7" s="76">
        <v>15000</v>
      </c>
      <c r="F7" s="77"/>
      <c r="G7" s="3"/>
      <c r="H7" s="76">
        <v>15000</v>
      </c>
      <c r="I7" s="77"/>
      <c r="J7" s="3"/>
    </row>
    <row r="8" spans="1:10" x14ac:dyDescent="0.25">
      <c r="A8" s="10" t="s">
        <v>4</v>
      </c>
      <c r="B8" s="76">
        <v>48</v>
      </c>
      <c r="C8" s="77"/>
      <c r="D8" s="3"/>
      <c r="E8" s="76">
        <v>48</v>
      </c>
      <c r="F8" s="77"/>
      <c r="G8" s="3"/>
      <c r="H8" s="76">
        <v>48</v>
      </c>
      <c r="I8" s="77"/>
      <c r="J8" s="3"/>
    </row>
    <row r="9" spans="1:10" ht="9.75" customHeight="1" x14ac:dyDescent="0.25">
      <c r="A9" s="9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10" t="s">
        <v>1</v>
      </c>
      <c r="B10" s="27"/>
      <c r="C10" s="19">
        <v>0</v>
      </c>
      <c r="D10" s="3"/>
      <c r="E10" s="27"/>
      <c r="F10" s="19">
        <v>0</v>
      </c>
      <c r="G10" s="3"/>
      <c r="H10" s="27"/>
      <c r="I10" s="19">
        <v>0</v>
      </c>
      <c r="J10" s="3"/>
    </row>
    <row r="11" spans="1:10" x14ac:dyDescent="0.25">
      <c r="A11" s="10" t="s">
        <v>98</v>
      </c>
      <c r="B11" s="27"/>
      <c r="C11" s="19">
        <v>0</v>
      </c>
      <c r="D11" s="3"/>
      <c r="E11" s="27"/>
      <c r="F11" s="19">
        <v>0</v>
      </c>
      <c r="G11" s="3"/>
      <c r="H11" s="27"/>
      <c r="I11" s="19">
        <v>0</v>
      </c>
      <c r="J11" s="3"/>
    </row>
    <row r="12" spans="1:10" ht="17.25" customHeight="1" x14ac:dyDescent="0.25">
      <c r="A12" s="9" t="s">
        <v>20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10" t="s">
        <v>12</v>
      </c>
      <c r="B13" s="67" t="s">
        <v>28</v>
      </c>
      <c r="C13" s="68"/>
      <c r="D13" s="3"/>
      <c r="E13" s="67" t="s">
        <v>28</v>
      </c>
      <c r="F13" s="68"/>
      <c r="G13" s="3"/>
      <c r="H13" s="67" t="s">
        <v>28</v>
      </c>
      <c r="I13" s="68"/>
      <c r="J13" s="3"/>
    </row>
    <row r="14" spans="1:10" x14ac:dyDescent="0.25">
      <c r="A14" s="10" t="s">
        <v>9</v>
      </c>
      <c r="B14" s="67" t="s">
        <v>28</v>
      </c>
      <c r="C14" s="68"/>
      <c r="D14" s="3"/>
      <c r="E14" s="67" t="s">
        <v>28</v>
      </c>
      <c r="F14" s="68"/>
      <c r="G14" s="3"/>
      <c r="H14" s="67" t="s">
        <v>28</v>
      </c>
      <c r="I14" s="68"/>
      <c r="J14" s="3"/>
    </row>
    <row r="15" spans="1:10" x14ac:dyDescent="0.25">
      <c r="A15" s="10" t="s">
        <v>84</v>
      </c>
      <c r="B15" s="67" t="s">
        <v>28</v>
      </c>
      <c r="C15" s="68"/>
      <c r="D15" s="3"/>
      <c r="E15" s="67" t="s">
        <v>28</v>
      </c>
      <c r="F15" s="68"/>
      <c r="G15" s="3"/>
      <c r="H15" s="67" t="s">
        <v>28</v>
      </c>
      <c r="I15" s="68"/>
      <c r="J15" s="3"/>
    </row>
    <row r="16" spans="1:10" x14ac:dyDescent="0.25">
      <c r="A16" s="10" t="s">
        <v>17</v>
      </c>
      <c r="B16" s="67" t="s">
        <v>28</v>
      </c>
      <c r="C16" s="68"/>
      <c r="D16" s="3"/>
      <c r="E16" s="67" t="s">
        <v>28</v>
      </c>
      <c r="F16" s="68"/>
      <c r="G16" s="3"/>
      <c r="H16" s="67" t="s">
        <v>28</v>
      </c>
      <c r="I16" s="68"/>
      <c r="J16" s="3"/>
    </row>
    <row r="17" spans="1:10" x14ac:dyDescent="0.25">
      <c r="A17" s="10" t="s">
        <v>10</v>
      </c>
      <c r="B17" s="67" t="s">
        <v>28</v>
      </c>
      <c r="C17" s="68"/>
      <c r="D17" s="3"/>
      <c r="E17" s="67" t="s">
        <v>28</v>
      </c>
      <c r="F17" s="68"/>
      <c r="G17" s="3"/>
      <c r="H17" s="67" t="s">
        <v>28</v>
      </c>
      <c r="I17" s="68"/>
      <c r="J17" s="3"/>
    </row>
    <row r="18" spans="1:10" x14ac:dyDescent="0.25">
      <c r="A18" s="10" t="s">
        <v>8</v>
      </c>
      <c r="B18" s="67" t="s">
        <v>28</v>
      </c>
      <c r="C18" s="68"/>
      <c r="D18" s="3"/>
      <c r="E18" s="67" t="s">
        <v>28</v>
      </c>
      <c r="F18" s="68"/>
      <c r="G18" s="3"/>
      <c r="H18" s="67" t="s">
        <v>28</v>
      </c>
      <c r="I18" s="68"/>
      <c r="J18" s="3"/>
    </row>
    <row r="19" spans="1:10" x14ac:dyDescent="0.25">
      <c r="A19" s="10" t="s">
        <v>31</v>
      </c>
      <c r="B19" s="67" t="s">
        <v>28</v>
      </c>
      <c r="C19" s="68"/>
      <c r="D19" s="3"/>
      <c r="E19" s="67" t="s">
        <v>28</v>
      </c>
      <c r="F19" s="68"/>
      <c r="G19" s="3"/>
      <c r="H19" s="67" t="s">
        <v>28</v>
      </c>
      <c r="I19" s="68"/>
      <c r="J19" s="3"/>
    </row>
    <row r="20" spans="1:10" x14ac:dyDescent="0.25">
      <c r="A20" s="11" t="s">
        <v>13</v>
      </c>
      <c r="B20" s="78">
        <v>150</v>
      </c>
      <c r="C20" s="79"/>
      <c r="D20" s="3"/>
      <c r="E20" s="78">
        <v>150</v>
      </c>
      <c r="F20" s="79"/>
      <c r="G20" s="3"/>
      <c r="H20" s="78">
        <v>150</v>
      </c>
      <c r="I20" s="79"/>
      <c r="J20" s="3"/>
    </row>
    <row r="21" spans="1:10" ht="17.25" customHeight="1" x14ac:dyDescent="0.25">
      <c r="A21" s="9" t="s">
        <v>62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12" t="s">
        <v>61</v>
      </c>
      <c r="B22" s="63" t="s">
        <v>80</v>
      </c>
      <c r="C22" s="64"/>
      <c r="D22" s="3"/>
      <c r="E22" s="67" t="s">
        <v>85</v>
      </c>
      <c r="F22" s="68"/>
      <c r="G22" s="3"/>
      <c r="H22" s="67" t="s">
        <v>93</v>
      </c>
      <c r="I22" s="68"/>
      <c r="J22" s="3"/>
    </row>
    <row r="23" spans="1:10" x14ac:dyDescent="0.25">
      <c r="A23" s="13"/>
      <c r="B23" s="63" t="s">
        <v>81</v>
      </c>
      <c r="C23" s="64"/>
      <c r="D23" s="3"/>
      <c r="E23" s="67" t="s">
        <v>86</v>
      </c>
      <c r="F23" s="68"/>
      <c r="G23" s="3"/>
      <c r="H23" s="67" t="s">
        <v>94</v>
      </c>
      <c r="I23" s="68"/>
      <c r="J23" s="3"/>
    </row>
    <row r="24" spans="1:10" x14ac:dyDescent="0.25">
      <c r="A24" s="13"/>
      <c r="B24" s="63"/>
      <c r="C24" s="64"/>
      <c r="D24" s="3"/>
      <c r="E24" s="65" t="s">
        <v>88</v>
      </c>
      <c r="F24" s="66"/>
      <c r="G24" s="3"/>
      <c r="H24" s="65"/>
      <c r="I24" s="66"/>
      <c r="J24" s="3"/>
    </row>
    <row r="25" spans="1:10" x14ac:dyDescent="0.25">
      <c r="A25" s="13"/>
      <c r="B25" s="63" t="s">
        <v>82</v>
      </c>
      <c r="C25" s="64"/>
      <c r="D25" s="3"/>
      <c r="E25" s="67" t="s">
        <v>87</v>
      </c>
      <c r="F25" s="68"/>
      <c r="G25" s="3"/>
      <c r="H25" s="67" t="s">
        <v>95</v>
      </c>
      <c r="I25" s="68"/>
      <c r="J25" s="3"/>
    </row>
    <row r="26" spans="1:10" x14ac:dyDescent="0.25">
      <c r="A26" s="13"/>
      <c r="B26" s="63"/>
      <c r="C26" s="64"/>
      <c r="D26" s="3"/>
      <c r="E26" s="67" t="s">
        <v>89</v>
      </c>
      <c r="F26" s="68"/>
      <c r="G26" s="3"/>
      <c r="H26" s="67"/>
      <c r="I26" s="68"/>
      <c r="J26" s="3"/>
    </row>
    <row r="27" spans="1:10" ht="17.25" customHeight="1" x14ac:dyDescent="0.25">
      <c r="A27" s="9" t="s">
        <v>19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10" t="s">
        <v>3</v>
      </c>
      <c r="B28" s="6">
        <v>0</v>
      </c>
      <c r="C28" s="69"/>
      <c r="D28" s="3"/>
      <c r="E28" s="6">
        <v>0</v>
      </c>
      <c r="F28" s="69"/>
      <c r="G28" s="3"/>
      <c r="H28" s="6">
        <v>0</v>
      </c>
      <c r="I28" s="69"/>
      <c r="J28" s="3"/>
    </row>
    <row r="29" spans="1:10" x14ac:dyDescent="0.25">
      <c r="A29" s="10" t="s">
        <v>21</v>
      </c>
      <c r="B29" s="6">
        <v>0</v>
      </c>
      <c r="C29" s="70"/>
      <c r="D29" s="3"/>
      <c r="E29" s="6">
        <v>0</v>
      </c>
      <c r="F29" s="70"/>
      <c r="G29" s="3"/>
      <c r="H29" s="6">
        <v>0</v>
      </c>
      <c r="I29" s="70"/>
      <c r="J29" s="3"/>
    </row>
    <row r="30" spans="1:10" x14ac:dyDescent="0.25">
      <c r="A30" s="10" t="s">
        <v>14</v>
      </c>
      <c r="B30" s="2" t="s">
        <v>28</v>
      </c>
      <c r="C30" s="6">
        <v>0</v>
      </c>
      <c r="D30" s="3"/>
      <c r="E30" s="2" t="s">
        <v>28</v>
      </c>
      <c r="F30" s="6">
        <v>0</v>
      </c>
      <c r="G30" s="3"/>
      <c r="H30" s="2" t="s">
        <v>28</v>
      </c>
      <c r="I30" s="6">
        <v>0</v>
      </c>
      <c r="J30" s="3"/>
    </row>
    <row r="31" spans="1:10" x14ac:dyDescent="0.25">
      <c r="A31" s="10" t="s">
        <v>27</v>
      </c>
      <c r="B31" s="2" t="s">
        <v>28</v>
      </c>
      <c r="C31" s="6">
        <v>0</v>
      </c>
      <c r="D31" s="3"/>
      <c r="E31" s="2" t="s">
        <v>28</v>
      </c>
      <c r="F31" s="6">
        <v>0</v>
      </c>
      <c r="G31" s="3"/>
      <c r="H31" s="2" t="s">
        <v>28</v>
      </c>
      <c r="I31" s="6">
        <v>0</v>
      </c>
      <c r="J31" s="3"/>
    </row>
    <row r="32" spans="1:10" ht="25.5" x14ac:dyDescent="0.25">
      <c r="A32" s="10" t="s">
        <v>51</v>
      </c>
      <c r="B32" s="2" t="s">
        <v>28</v>
      </c>
      <c r="C32" s="6">
        <v>0</v>
      </c>
      <c r="D32" s="3"/>
      <c r="E32" s="2" t="s">
        <v>28</v>
      </c>
      <c r="F32" s="6">
        <v>0</v>
      </c>
      <c r="G32" s="3"/>
      <c r="H32" s="2" t="s">
        <v>28</v>
      </c>
      <c r="I32" s="6">
        <v>0</v>
      </c>
      <c r="J32" s="3"/>
    </row>
    <row r="33" spans="1:10" x14ac:dyDescent="0.25">
      <c r="A33" s="10" t="s">
        <v>52</v>
      </c>
      <c r="B33" s="2" t="s">
        <v>28</v>
      </c>
      <c r="C33" s="6">
        <v>0</v>
      </c>
      <c r="D33" s="3"/>
      <c r="E33" s="2" t="s">
        <v>28</v>
      </c>
      <c r="F33" s="6">
        <v>0</v>
      </c>
      <c r="G33" s="3"/>
      <c r="H33" s="2" t="s">
        <v>28</v>
      </c>
      <c r="I33" s="6">
        <v>0</v>
      </c>
      <c r="J33" s="3"/>
    </row>
    <row r="34" spans="1:10" x14ac:dyDescent="0.25">
      <c r="A34" s="10" t="s">
        <v>53</v>
      </c>
      <c r="B34" s="2" t="s">
        <v>28</v>
      </c>
      <c r="C34" s="6">
        <v>0</v>
      </c>
      <c r="D34" s="3"/>
      <c r="E34" s="2" t="s">
        <v>28</v>
      </c>
      <c r="F34" s="6">
        <v>0</v>
      </c>
      <c r="G34" s="3"/>
      <c r="H34" s="2" t="s">
        <v>28</v>
      </c>
      <c r="I34" s="6">
        <v>0</v>
      </c>
      <c r="J34" s="3"/>
    </row>
    <row r="35" spans="1:10" x14ac:dyDescent="0.25">
      <c r="A35" s="10" t="s">
        <v>54</v>
      </c>
      <c r="B35" s="2" t="s">
        <v>28</v>
      </c>
      <c r="C35" s="6">
        <v>0</v>
      </c>
      <c r="D35" s="3"/>
      <c r="E35" s="2" t="s">
        <v>28</v>
      </c>
      <c r="F35" s="6">
        <v>0</v>
      </c>
      <c r="G35" s="3"/>
      <c r="H35" s="2" t="s">
        <v>28</v>
      </c>
      <c r="I35" s="6">
        <v>0</v>
      </c>
      <c r="J35" s="3"/>
    </row>
    <row r="36" spans="1:10" x14ac:dyDescent="0.25">
      <c r="A36" s="10" t="s">
        <v>5</v>
      </c>
      <c r="B36" s="2" t="s">
        <v>28</v>
      </c>
      <c r="C36" s="6">
        <v>0</v>
      </c>
      <c r="D36" s="3"/>
      <c r="E36" s="2" t="s">
        <v>28</v>
      </c>
      <c r="F36" s="6">
        <v>0</v>
      </c>
      <c r="G36" s="3"/>
      <c r="H36" s="2" t="s">
        <v>28</v>
      </c>
      <c r="I36" s="6">
        <v>0</v>
      </c>
      <c r="J36" s="3"/>
    </row>
    <row r="37" spans="1:10" x14ac:dyDescent="0.25">
      <c r="A37" s="10" t="s">
        <v>57</v>
      </c>
      <c r="B37" s="2" t="s">
        <v>28</v>
      </c>
      <c r="C37" s="6">
        <v>0</v>
      </c>
      <c r="D37" s="3"/>
      <c r="E37" s="2" t="s">
        <v>28</v>
      </c>
      <c r="F37" s="6">
        <v>0</v>
      </c>
      <c r="G37" s="3"/>
      <c r="H37" s="2" t="s">
        <v>28</v>
      </c>
      <c r="I37" s="6">
        <v>0</v>
      </c>
      <c r="J37" s="3"/>
    </row>
    <row r="38" spans="1:10" x14ac:dyDescent="0.25">
      <c r="A38" s="10" t="s">
        <v>6</v>
      </c>
      <c r="B38" s="2" t="s">
        <v>58</v>
      </c>
      <c r="C38" s="6">
        <v>0</v>
      </c>
      <c r="D38" s="3"/>
      <c r="E38" s="2" t="s">
        <v>58</v>
      </c>
      <c r="F38" s="6">
        <v>0</v>
      </c>
      <c r="G38" s="3"/>
      <c r="H38" s="2" t="s">
        <v>58</v>
      </c>
      <c r="I38" s="6">
        <v>0</v>
      </c>
      <c r="J38" s="3"/>
    </row>
    <row r="39" spans="1:10" x14ac:dyDescent="0.25">
      <c r="A39" s="10" t="s">
        <v>72</v>
      </c>
      <c r="B39" s="2" t="s">
        <v>73</v>
      </c>
      <c r="C39" s="6">
        <v>0</v>
      </c>
      <c r="D39" s="3"/>
      <c r="E39" s="2" t="s">
        <v>28</v>
      </c>
      <c r="F39" s="89">
        <v>2500</v>
      </c>
      <c r="G39" s="3"/>
      <c r="H39" s="2" t="s">
        <v>28</v>
      </c>
      <c r="I39" s="89">
        <v>2500</v>
      </c>
      <c r="J39" s="3"/>
    </row>
    <row r="40" spans="1:10" x14ac:dyDescent="0.25">
      <c r="A40" s="10" t="s">
        <v>66</v>
      </c>
      <c r="B40" s="2" t="s">
        <v>28</v>
      </c>
      <c r="C40" s="6">
        <v>0</v>
      </c>
      <c r="D40" s="3"/>
      <c r="E40" s="2" t="s">
        <v>28</v>
      </c>
      <c r="F40" s="6">
        <v>0</v>
      </c>
      <c r="G40" s="3"/>
      <c r="H40" s="2" t="s">
        <v>28</v>
      </c>
      <c r="I40" s="6">
        <v>0</v>
      </c>
      <c r="J40" s="3"/>
    </row>
    <row r="41" spans="1:10" x14ac:dyDescent="0.25">
      <c r="A41" s="10" t="s">
        <v>8</v>
      </c>
      <c r="B41" s="2" t="s">
        <v>28</v>
      </c>
      <c r="C41" s="6">
        <v>0</v>
      </c>
      <c r="D41" s="3"/>
      <c r="E41" s="2" t="s">
        <v>28</v>
      </c>
      <c r="F41" s="6">
        <v>0</v>
      </c>
      <c r="G41" s="3"/>
      <c r="H41" s="2" t="s">
        <v>28</v>
      </c>
      <c r="I41" s="6">
        <v>0</v>
      </c>
      <c r="J41" s="3"/>
    </row>
    <row r="42" spans="1:10" x14ac:dyDescent="0.25">
      <c r="A42" s="10" t="s">
        <v>31</v>
      </c>
      <c r="B42" s="2" t="s">
        <v>28</v>
      </c>
      <c r="C42" s="6">
        <v>0</v>
      </c>
      <c r="D42" s="3"/>
      <c r="E42" s="2" t="s">
        <v>28</v>
      </c>
      <c r="F42" s="6">
        <v>0</v>
      </c>
      <c r="G42" s="3"/>
      <c r="H42" s="2" t="s">
        <v>28</v>
      </c>
      <c r="I42" s="6">
        <v>0</v>
      </c>
      <c r="J42" s="3"/>
    </row>
    <row r="43" spans="1:10" x14ac:dyDescent="0.25">
      <c r="A43" s="10" t="s">
        <v>17</v>
      </c>
      <c r="B43" s="2" t="s">
        <v>28</v>
      </c>
      <c r="C43" s="6">
        <v>0</v>
      </c>
      <c r="D43" s="3"/>
      <c r="E43" s="2" t="s">
        <v>28</v>
      </c>
      <c r="F43" s="6">
        <v>0</v>
      </c>
      <c r="G43" s="3"/>
      <c r="H43" s="2" t="s">
        <v>28</v>
      </c>
      <c r="I43" s="6">
        <v>0</v>
      </c>
      <c r="J43" s="3"/>
    </row>
    <row r="44" spans="1:10" x14ac:dyDescent="0.25">
      <c r="A44" s="10" t="s">
        <v>10</v>
      </c>
      <c r="B44" s="2" t="s">
        <v>28</v>
      </c>
      <c r="C44" s="6">
        <v>0</v>
      </c>
      <c r="D44" s="3"/>
      <c r="E44" s="2" t="s">
        <v>28</v>
      </c>
      <c r="F44" s="6">
        <v>0</v>
      </c>
      <c r="G44" s="3"/>
      <c r="H44" s="2" t="s">
        <v>28</v>
      </c>
      <c r="I44" s="6">
        <v>0</v>
      </c>
      <c r="J44" s="3"/>
    </row>
    <row r="45" spans="1:10" x14ac:dyDescent="0.25">
      <c r="A45" s="10" t="s">
        <v>63</v>
      </c>
      <c r="B45" s="2" t="s">
        <v>28</v>
      </c>
      <c r="C45" s="6">
        <v>0</v>
      </c>
      <c r="D45" s="3"/>
      <c r="E45" s="2" t="s">
        <v>28</v>
      </c>
      <c r="F45" s="6">
        <v>0</v>
      </c>
      <c r="G45" s="3"/>
      <c r="H45" s="2" t="s">
        <v>28</v>
      </c>
      <c r="I45" s="6">
        <v>0</v>
      </c>
      <c r="J45" s="3"/>
    </row>
    <row r="46" spans="1:10" x14ac:dyDescent="0.25">
      <c r="A46" s="10" t="s">
        <v>44</v>
      </c>
      <c r="B46" s="33"/>
      <c r="C46" s="6">
        <v>0</v>
      </c>
      <c r="D46" s="3"/>
      <c r="E46" s="33"/>
      <c r="F46" s="6">
        <v>0</v>
      </c>
      <c r="G46" s="3"/>
      <c r="H46" s="33"/>
      <c r="I46" s="6">
        <v>0</v>
      </c>
      <c r="J46" s="3"/>
    </row>
    <row r="47" spans="1:10" s="18" customFormat="1" ht="9" customHeight="1" x14ac:dyDescent="0.25">
      <c r="A47" s="14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10" t="s">
        <v>23</v>
      </c>
      <c r="B48" s="6">
        <v>0</v>
      </c>
      <c r="C48" s="33"/>
      <c r="D48" s="3"/>
      <c r="E48" s="6">
        <v>0</v>
      </c>
      <c r="F48" s="33"/>
      <c r="G48" s="3"/>
      <c r="H48" s="6">
        <v>0</v>
      </c>
      <c r="I48" s="33"/>
      <c r="J48" s="3"/>
    </row>
    <row r="49" spans="1:12" x14ac:dyDescent="0.25">
      <c r="A49" s="10" t="s">
        <v>24</v>
      </c>
      <c r="B49" s="6">
        <v>0</v>
      </c>
      <c r="C49" s="33"/>
      <c r="D49" s="3"/>
      <c r="E49" s="6">
        <v>0</v>
      </c>
      <c r="F49" s="33"/>
      <c r="G49" s="3"/>
      <c r="H49" s="6">
        <v>0</v>
      </c>
      <c r="I49" s="33"/>
      <c r="J49" s="3"/>
    </row>
    <row r="50" spans="1:12" s="18" customFormat="1" ht="9" customHeight="1" x14ac:dyDescent="0.25">
      <c r="A50" s="14"/>
      <c r="B50" s="3"/>
      <c r="C50" s="3"/>
      <c r="D50" s="3"/>
      <c r="E50" s="3"/>
      <c r="F50" s="3"/>
      <c r="G50" s="3"/>
      <c r="H50" s="3"/>
      <c r="I50" s="3"/>
      <c r="J50" s="3"/>
    </row>
    <row r="51" spans="1:12" ht="17.25" customHeight="1" x14ac:dyDescent="0.25">
      <c r="A51" s="9" t="s">
        <v>22</v>
      </c>
      <c r="B51" s="3"/>
      <c r="C51" s="3"/>
      <c r="D51" s="3"/>
      <c r="E51" s="3"/>
      <c r="F51" s="3"/>
      <c r="G51" s="3"/>
      <c r="H51" s="3"/>
      <c r="I51" s="3"/>
      <c r="J51" s="3"/>
    </row>
    <row r="52" spans="1:12" x14ac:dyDescent="0.25">
      <c r="A52" s="10" t="s">
        <v>11</v>
      </c>
      <c r="B52" s="57"/>
      <c r="C52" s="6">
        <v>0</v>
      </c>
      <c r="D52" s="3"/>
      <c r="E52" s="69"/>
      <c r="F52" s="6">
        <v>0</v>
      </c>
      <c r="G52" s="3"/>
      <c r="H52" s="69"/>
      <c r="I52" s="6">
        <v>0</v>
      </c>
      <c r="J52" s="3"/>
    </row>
    <row r="53" spans="1:12" x14ac:dyDescent="0.25">
      <c r="A53" s="10" t="s">
        <v>67</v>
      </c>
      <c r="B53" s="60">
        <v>0</v>
      </c>
      <c r="C53" s="6">
        <v>0</v>
      </c>
      <c r="D53" s="3"/>
      <c r="E53" s="71"/>
      <c r="F53" s="6">
        <v>0</v>
      </c>
      <c r="G53" s="3"/>
      <c r="H53" s="71"/>
      <c r="I53" s="6">
        <v>0</v>
      </c>
      <c r="J53" s="3"/>
    </row>
    <row r="54" spans="1:12" x14ac:dyDescent="0.25">
      <c r="A54" s="15" t="s">
        <v>55</v>
      </c>
      <c r="B54" s="58"/>
      <c r="C54" s="4">
        <f>SUM(C52:C52)</f>
        <v>0</v>
      </c>
      <c r="D54" s="3"/>
      <c r="E54" s="71"/>
      <c r="F54" s="4">
        <f>SUM(F52:F52)</f>
        <v>0</v>
      </c>
      <c r="G54" s="3"/>
      <c r="H54" s="71"/>
      <c r="I54" s="4">
        <f>SUM(I52:I52)</f>
        <v>0</v>
      </c>
      <c r="J54" s="3"/>
    </row>
    <row r="55" spans="1:12" ht="15.75" thickBot="1" x14ac:dyDescent="0.3">
      <c r="A55" s="16" t="s">
        <v>56</v>
      </c>
      <c r="B55" s="59"/>
      <c r="C55" s="17">
        <f>C54*1.21</f>
        <v>0</v>
      </c>
      <c r="D55" s="3"/>
      <c r="E55" s="70"/>
      <c r="F55" s="17">
        <f>F54*1.21</f>
        <v>0</v>
      </c>
      <c r="G55" s="3"/>
      <c r="H55" s="70"/>
      <c r="I55" s="17">
        <f>I54*1.21</f>
        <v>0</v>
      </c>
      <c r="J55" s="3"/>
    </row>
    <row r="56" spans="1:12" ht="15.75" thickBot="1" x14ac:dyDescent="0.3">
      <c r="D56" s="3"/>
      <c r="G56" s="34"/>
      <c r="J56" s="34"/>
    </row>
    <row r="57" spans="1:12" x14ac:dyDescent="0.25">
      <c r="A57" s="21" t="s">
        <v>41</v>
      </c>
      <c r="B57" s="22"/>
      <c r="C57" s="22">
        <f>C54*B8</f>
        <v>0</v>
      </c>
      <c r="D57" s="3"/>
      <c r="E57" s="22"/>
      <c r="F57" s="22">
        <f>F54*E8</f>
        <v>0</v>
      </c>
      <c r="G57" s="34"/>
      <c r="H57" s="22"/>
      <c r="I57" s="22">
        <f>I54*H8</f>
        <v>0</v>
      </c>
      <c r="J57" s="34"/>
      <c r="L57" s="1">
        <f>SUM(B57:J57)</f>
        <v>0</v>
      </c>
    </row>
    <row r="58" spans="1:12" ht="15.75" thickBot="1" x14ac:dyDescent="0.3">
      <c r="A58" s="23" t="s">
        <v>42</v>
      </c>
      <c r="B58" s="24"/>
      <c r="C58" s="24">
        <f>C57*1.21</f>
        <v>0</v>
      </c>
      <c r="D58" s="3"/>
      <c r="E58" s="24"/>
      <c r="F58" s="24">
        <f>F57*1.21</f>
        <v>0</v>
      </c>
      <c r="G58" s="34"/>
      <c r="H58" s="24"/>
      <c r="I58" s="24">
        <f>I57*1.21</f>
        <v>0</v>
      </c>
      <c r="J58" s="34"/>
      <c r="L58" s="1">
        <f>SUM(B58:J58)</f>
        <v>0</v>
      </c>
    </row>
    <row r="60" spans="1:12" x14ac:dyDescent="0.25">
      <c r="A60" s="80" t="s">
        <v>45</v>
      </c>
      <c r="B60" s="81"/>
      <c r="C60" s="26"/>
      <c r="D60" s="36"/>
      <c r="E60" s="40"/>
      <c r="F60" s="36"/>
      <c r="G60" s="25"/>
      <c r="H60" s="40"/>
      <c r="I60" s="36"/>
      <c r="J60" s="25"/>
    </row>
    <row r="61" spans="1:12" x14ac:dyDescent="0.25">
      <c r="A61" s="39"/>
      <c r="B61" s="38"/>
      <c r="C61" s="35">
        <v>0</v>
      </c>
      <c r="D61" s="36"/>
      <c r="E61" s="86" t="s">
        <v>99</v>
      </c>
      <c r="F61" s="87">
        <v>2500</v>
      </c>
      <c r="G61" s="88"/>
      <c r="H61" s="86" t="s">
        <v>99</v>
      </c>
      <c r="I61" s="87">
        <v>2500</v>
      </c>
    </row>
    <row r="62" spans="1:12" x14ac:dyDescent="0.25">
      <c r="A62" s="39"/>
      <c r="B62" s="38"/>
      <c r="C62" s="35">
        <v>0</v>
      </c>
      <c r="D62" s="36"/>
      <c r="E62" s="38"/>
      <c r="F62" s="35">
        <v>0</v>
      </c>
      <c r="H62" s="38"/>
      <c r="I62" s="35">
        <v>0</v>
      </c>
    </row>
    <row r="63" spans="1:12" x14ac:dyDescent="0.25">
      <c r="A63" s="39"/>
      <c r="B63" s="38"/>
      <c r="C63" s="35">
        <v>0</v>
      </c>
      <c r="D63" s="36"/>
      <c r="E63" s="38"/>
      <c r="F63" s="35">
        <v>0</v>
      </c>
      <c r="H63" s="38"/>
      <c r="I63" s="35">
        <v>0</v>
      </c>
    </row>
    <row r="64" spans="1:12" x14ac:dyDescent="0.25">
      <c r="A64" s="39"/>
      <c r="B64" s="37"/>
      <c r="C64" s="35">
        <v>0</v>
      </c>
      <c r="D64" s="36"/>
      <c r="E64" s="37"/>
      <c r="F64" s="35">
        <v>0</v>
      </c>
      <c r="H64" s="37"/>
      <c r="I64" s="35">
        <v>0</v>
      </c>
    </row>
    <row r="66" spans="1:10" x14ac:dyDescent="0.25">
      <c r="A66" s="80" t="s">
        <v>96</v>
      </c>
      <c r="B66" s="81"/>
      <c r="C66" s="26"/>
      <c r="D66" s="36"/>
      <c r="E66" s="40"/>
      <c r="F66" s="36"/>
      <c r="G66" s="25"/>
      <c r="H66" s="40"/>
      <c r="I66" s="36"/>
      <c r="J66" s="25"/>
    </row>
    <row r="67" spans="1:10" x14ac:dyDescent="0.25">
      <c r="A67" s="39"/>
      <c r="B67" s="38"/>
      <c r="C67" s="35">
        <v>0</v>
      </c>
      <c r="D67" s="36"/>
      <c r="E67" s="38"/>
      <c r="F67" s="35">
        <v>0</v>
      </c>
      <c r="H67" s="38"/>
      <c r="I67" s="35">
        <v>0</v>
      </c>
    </row>
    <row r="68" spans="1:10" x14ac:dyDescent="0.25">
      <c r="A68" s="39"/>
      <c r="B68" s="38"/>
      <c r="C68" s="35">
        <v>0</v>
      </c>
      <c r="D68" s="36"/>
      <c r="E68" s="38"/>
      <c r="F68" s="35">
        <v>0</v>
      </c>
      <c r="H68" s="38"/>
      <c r="I68" s="35">
        <v>0</v>
      </c>
    </row>
    <row r="69" spans="1:10" x14ac:dyDescent="0.25">
      <c r="A69" s="39"/>
      <c r="B69" s="38"/>
      <c r="C69" s="35">
        <v>0</v>
      </c>
      <c r="D69" s="36"/>
      <c r="E69" s="38"/>
      <c r="F69" s="35">
        <v>0</v>
      </c>
      <c r="H69" s="38"/>
      <c r="I69" s="35">
        <v>0</v>
      </c>
    </row>
    <row r="70" spans="1:10" x14ac:dyDescent="0.25">
      <c r="A70" s="39"/>
      <c r="B70" s="37"/>
      <c r="C70" s="35">
        <v>0</v>
      </c>
      <c r="D70" s="36"/>
      <c r="E70" s="37"/>
      <c r="F70" s="35">
        <v>0</v>
      </c>
      <c r="H70" s="37"/>
      <c r="I70" s="35">
        <v>0</v>
      </c>
    </row>
  </sheetData>
  <mergeCells count="56">
    <mergeCell ref="A66:B66"/>
    <mergeCell ref="E19:F19"/>
    <mergeCell ref="E20:F20"/>
    <mergeCell ref="E22:F22"/>
    <mergeCell ref="E13:F13"/>
    <mergeCell ref="E14:F14"/>
    <mergeCell ref="E15:F15"/>
    <mergeCell ref="E16:F16"/>
    <mergeCell ref="E17:F17"/>
    <mergeCell ref="E18:F18"/>
    <mergeCell ref="E26:F26"/>
    <mergeCell ref="F28:F29"/>
    <mergeCell ref="E52:E55"/>
    <mergeCell ref="E23:F23"/>
    <mergeCell ref="E24:F24"/>
    <mergeCell ref="E25:F25"/>
    <mergeCell ref="E4:F4"/>
    <mergeCell ref="E5:F5"/>
    <mergeCell ref="E6:F6"/>
    <mergeCell ref="E7:F7"/>
    <mergeCell ref="E8:F8"/>
    <mergeCell ref="C28:C29"/>
    <mergeCell ref="A60:B60"/>
    <mergeCell ref="B13:C13"/>
    <mergeCell ref="B14:C14"/>
    <mergeCell ref="B15:C15"/>
    <mergeCell ref="B16:C16"/>
    <mergeCell ref="B17:C17"/>
    <mergeCell ref="B18:C18"/>
    <mergeCell ref="B19:C19"/>
    <mergeCell ref="B20:C20"/>
    <mergeCell ref="B4:C4"/>
    <mergeCell ref="B5:C5"/>
    <mergeCell ref="B6:C6"/>
    <mergeCell ref="B7:C7"/>
    <mergeCell ref="B8:C8"/>
    <mergeCell ref="H18:I18"/>
    <mergeCell ref="H19:I19"/>
    <mergeCell ref="H20:I20"/>
    <mergeCell ref="H22:I22"/>
    <mergeCell ref="H23:I23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H8:I8"/>
    <mergeCell ref="H24:I24"/>
    <mergeCell ref="H25:I25"/>
    <mergeCell ref="H26:I26"/>
    <mergeCell ref="I28:I29"/>
    <mergeCell ref="H52:H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C99A-0574-483C-8752-D06D3016F01A}">
  <dimension ref="A1:G9"/>
  <sheetViews>
    <sheetView workbookViewId="0">
      <selection activeCell="C2" sqref="C2"/>
    </sheetView>
  </sheetViews>
  <sheetFormatPr defaultRowHeight="15" x14ac:dyDescent="0.25"/>
  <cols>
    <col min="1" max="1" width="43" customWidth="1"/>
    <col min="2" max="2" width="13" customWidth="1"/>
    <col min="3" max="4" width="16.5703125" customWidth="1"/>
    <col min="5" max="5" width="6.140625" customWidth="1"/>
    <col min="6" max="6" width="13.85546875" customWidth="1"/>
    <col min="7" max="7" width="17.5703125" customWidth="1"/>
  </cols>
  <sheetData>
    <row r="1" spans="1:7" ht="45" x14ac:dyDescent="0.25">
      <c r="A1" s="28" t="s">
        <v>25</v>
      </c>
      <c r="B1" s="28" t="s">
        <v>26</v>
      </c>
      <c r="C1" s="28" t="s">
        <v>29</v>
      </c>
      <c r="D1" s="28" t="s">
        <v>46</v>
      </c>
      <c r="F1" s="30" t="s">
        <v>60</v>
      </c>
      <c r="G1" s="30" t="s">
        <v>48</v>
      </c>
    </row>
    <row r="2" spans="1:7" x14ac:dyDescent="0.25">
      <c r="A2" s="29" t="s">
        <v>47</v>
      </c>
      <c r="B2" s="29" t="s">
        <v>32</v>
      </c>
      <c r="C2" s="6">
        <v>0</v>
      </c>
      <c r="D2" s="6">
        <v>0</v>
      </c>
      <c r="F2" s="31">
        <v>4</v>
      </c>
      <c r="G2" s="32">
        <f t="shared" ref="G2:G5" si="0">D2*F2</f>
        <v>0</v>
      </c>
    </row>
    <row r="3" spans="1:7" x14ac:dyDescent="0.25">
      <c r="A3" s="29" t="s">
        <v>74</v>
      </c>
      <c r="B3" s="29" t="s">
        <v>71</v>
      </c>
      <c r="C3" s="6">
        <v>0</v>
      </c>
      <c r="D3" s="6">
        <v>0</v>
      </c>
      <c r="F3" s="31">
        <v>2</v>
      </c>
      <c r="G3" s="32">
        <f t="shared" si="0"/>
        <v>0</v>
      </c>
    </row>
    <row r="4" spans="1:7" x14ac:dyDescent="0.25">
      <c r="A4" s="29" t="s">
        <v>79</v>
      </c>
      <c r="B4" s="29" t="s">
        <v>32</v>
      </c>
      <c r="C4" s="6">
        <v>0</v>
      </c>
      <c r="D4" s="6">
        <v>0</v>
      </c>
      <c r="F4" s="31">
        <v>4</v>
      </c>
      <c r="G4" s="32">
        <f t="shared" ref="G4" si="1">D4*F4</f>
        <v>0</v>
      </c>
    </row>
    <row r="5" spans="1:7" x14ac:dyDescent="0.25">
      <c r="A5" s="29" t="s">
        <v>77</v>
      </c>
      <c r="B5" s="29" t="s">
        <v>71</v>
      </c>
      <c r="C5" s="6">
        <v>0</v>
      </c>
      <c r="D5" s="6">
        <v>0</v>
      </c>
      <c r="F5" s="31">
        <v>2</v>
      </c>
      <c r="G5" s="32">
        <f t="shared" si="0"/>
        <v>0</v>
      </c>
    </row>
    <row r="7" spans="1:7" x14ac:dyDescent="0.25">
      <c r="A7" t="s">
        <v>30</v>
      </c>
      <c r="F7" s="42" t="s">
        <v>49</v>
      </c>
      <c r="G7" s="43">
        <f>SUM(G2:G6)</f>
        <v>0</v>
      </c>
    </row>
    <row r="8" spans="1:7" x14ac:dyDescent="0.25">
      <c r="A8" t="s">
        <v>68</v>
      </c>
      <c r="F8" s="44" t="s">
        <v>50</v>
      </c>
      <c r="G8" s="45">
        <f>G7*1.21</f>
        <v>0</v>
      </c>
    </row>
    <row r="9" spans="1:7" x14ac:dyDescent="0.25">
      <c r="A9" t="s">
        <v>69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2259-07A7-4A14-B4EA-B0EBA061C19E}">
  <dimension ref="A1:C12"/>
  <sheetViews>
    <sheetView workbookViewId="0">
      <selection activeCell="B9" sqref="B9:C9"/>
    </sheetView>
  </sheetViews>
  <sheetFormatPr defaultRowHeight="15" x14ac:dyDescent="0.25"/>
  <cols>
    <col min="1" max="1" width="25.7109375" bestFit="1" customWidth="1"/>
    <col min="2" max="2" width="24.28515625" customWidth="1"/>
    <col min="3" max="3" width="26.42578125" customWidth="1"/>
  </cols>
  <sheetData>
    <row r="1" spans="1:3" ht="21.75" thickBot="1" x14ac:dyDescent="0.4">
      <c r="A1" s="46" t="s">
        <v>22</v>
      </c>
    </row>
    <row r="2" spans="1:3" x14ac:dyDescent="0.25">
      <c r="A2" s="49"/>
      <c r="B2" s="50" t="s">
        <v>39</v>
      </c>
      <c r="C2" s="51" t="s">
        <v>40</v>
      </c>
    </row>
    <row r="3" spans="1:3" x14ac:dyDescent="0.25">
      <c r="A3" s="52" t="s">
        <v>43</v>
      </c>
      <c r="B3" s="53">
        <f>leasekosten!L57</f>
        <v>0</v>
      </c>
      <c r="C3" s="54">
        <f>leasekosten!L58</f>
        <v>0</v>
      </c>
    </row>
    <row r="4" spans="1:3" x14ac:dyDescent="0.25">
      <c r="A4" s="52" t="s">
        <v>34</v>
      </c>
      <c r="B4" s="53">
        <f>huur!G7</f>
        <v>0</v>
      </c>
      <c r="C4" s="54">
        <f>huur!G8</f>
        <v>0</v>
      </c>
    </row>
    <row r="5" spans="1:3" x14ac:dyDescent="0.25">
      <c r="A5" s="52"/>
      <c r="B5" s="55"/>
      <c r="C5" s="56"/>
    </row>
    <row r="6" spans="1:3" x14ac:dyDescent="0.25">
      <c r="A6" s="52" t="s">
        <v>65</v>
      </c>
      <c r="B6" s="53">
        <f>SUM(B3:B5)</f>
        <v>0</v>
      </c>
      <c r="C6" s="54">
        <f>SUM(C3:C5)</f>
        <v>0</v>
      </c>
    </row>
    <row r="7" spans="1:3" x14ac:dyDescent="0.25">
      <c r="A7" s="52"/>
      <c r="B7" s="55"/>
      <c r="C7" s="56"/>
    </row>
    <row r="8" spans="1:3" x14ac:dyDescent="0.25">
      <c r="A8" s="13"/>
      <c r="C8" s="47"/>
    </row>
    <row r="9" spans="1:3" x14ac:dyDescent="0.25">
      <c r="A9" s="13" t="s">
        <v>35</v>
      </c>
      <c r="B9" s="82"/>
      <c r="C9" s="83"/>
    </row>
    <row r="10" spans="1:3" x14ac:dyDescent="0.25">
      <c r="A10" s="13" t="s">
        <v>36</v>
      </c>
      <c r="B10" s="82"/>
      <c r="C10" s="83"/>
    </row>
    <row r="11" spans="1:3" ht="63" customHeight="1" x14ac:dyDescent="0.25">
      <c r="A11" s="13" t="s">
        <v>37</v>
      </c>
      <c r="B11" s="82"/>
      <c r="C11" s="83"/>
    </row>
    <row r="12" spans="1:3" ht="15.75" thickBot="1" x14ac:dyDescent="0.3">
      <c r="A12" s="48" t="s">
        <v>38</v>
      </c>
      <c r="B12" s="84"/>
      <c r="C12" s="85"/>
    </row>
  </sheetData>
  <mergeCells count="4">
    <mergeCell ref="B9:C9"/>
    <mergeCell ref="B10:C10"/>
    <mergeCell ref="B11:C11"/>
    <mergeCell ref="B12:C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7" ma:contentTypeDescription="Een nieuw document maken." ma:contentTypeScope="" ma:versionID="ca2383e70f9810f7295f5b871cb0766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11adb72c2a64998f922e7fcc2f8c8b61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3415F1-679E-4AC7-AC7E-6AED3D8F4CCF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70539517-156F-4AE7-BAEF-F46FA91215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C327A-C1B3-4701-A949-322CE514A7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leasekosten</vt:lpstr>
      <vt:lpstr>huur</vt:lpstr>
      <vt:lpstr>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Teun Klok</dc:creator>
  <cp:lastModifiedBy>Willem Maassen van den Brink</cp:lastModifiedBy>
  <dcterms:created xsi:type="dcterms:W3CDTF">2022-10-13T08:48:39Z</dcterms:created>
  <dcterms:modified xsi:type="dcterms:W3CDTF">2023-07-21T10:19:00Z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