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Materieel-Huisvesting\13 Aanbestedingen\I2021\I2021.008 Gebouwonderhoud E&amp;W installaties\04 Beschrijvend document\"/>
    </mc:Choice>
  </mc:AlternateContent>
  <bookViews>
    <workbookView xWindow="0" yWindow="0" windowWidth="28800" windowHeight="9000"/>
  </bookViews>
  <sheets>
    <sheet name="Prijzenblad Werktuigbouwkundig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56" i="1" l="1"/>
  <c r="B55" i="1"/>
  <c r="I50" i="1"/>
  <c r="I49" i="1"/>
  <c r="I48" i="1"/>
  <c r="I46" i="1"/>
  <c r="I45" i="1"/>
  <c r="I44" i="1"/>
  <c r="I43" i="1"/>
  <c r="I42" i="1"/>
  <c r="O38" i="1"/>
  <c r="H55" i="1" s="1"/>
  <c r="I51" i="1" l="1"/>
  <c r="H56" i="1" s="1"/>
  <c r="H57" i="1" s="1"/>
</calcChain>
</file>

<file path=xl/sharedStrings.xml><?xml version="1.0" encoding="utf-8"?>
<sst xmlns="http://schemas.openxmlformats.org/spreadsheetml/2006/main" count="280" uniqueCount="179">
  <si>
    <t xml:space="preserve">Bijlage 12B - Prijzenblad Werktuigbouwkundig onderhoud </t>
  </si>
  <si>
    <t>Groene velden zijn invulvelden voor Inschrijver</t>
  </si>
  <si>
    <t>Preventief onderhoud -Werktuigbouwkundig onderhoud</t>
  </si>
  <si>
    <t>Nr.</t>
  </si>
  <si>
    <t>Post</t>
  </si>
  <si>
    <t>Adres</t>
  </si>
  <si>
    <t>Postcode</t>
  </si>
  <si>
    <t>Bouwjaar</t>
  </si>
  <si>
    <t>Reno</t>
  </si>
  <si>
    <t>BVO</t>
  </si>
  <si>
    <t>Gebruik</t>
  </si>
  <si>
    <t>Eigendom</t>
  </si>
  <si>
    <t>Huur</t>
  </si>
  <si>
    <t>PO</t>
  </si>
  <si>
    <t>Scope lijst</t>
  </si>
  <si>
    <t>Opmerkingen</t>
  </si>
  <si>
    <t>Jaarlijkse kosten voor preventief onderhoud aan Werktuigbouwkundige installaties</t>
  </si>
  <si>
    <t>001</t>
  </si>
  <si>
    <t>Boxmeer</t>
  </si>
  <si>
    <t>Frans Halsstraat 2</t>
  </si>
  <si>
    <t>5831 CA</t>
  </si>
  <si>
    <t>x</t>
  </si>
  <si>
    <t>ja</t>
  </si>
  <si>
    <t>002</t>
  </si>
  <si>
    <t>Oeffelt</t>
  </si>
  <si>
    <t>Hapseweg 12a</t>
  </si>
  <si>
    <t>5441 PA</t>
  </si>
  <si>
    <t>004</t>
  </si>
  <si>
    <t>Cuijk</t>
  </si>
  <si>
    <t>Gildekamp 11</t>
  </si>
  <si>
    <t xml:space="preserve">5431 SP </t>
  </si>
  <si>
    <t>005</t>
  </si>
  <si>
    <t>Haps</t>
  </si>
  <si>
    <t>Oeffeltseweg 9</t>
  </si>
  <si>
    <t>5443 PJ</t>
  </si>
  <si>
    <t>006</t>
  </si>
  <si>
    <t>Grave</t>
  </si>
  <si>
    <t>Stoofweg 5</t>
  </si>
  <si>
    <t>5361 HZ</t>
  </si>
  <si>
    <t>007</t>
  </si>
  <si>
    <t>Mill</t>
  </si>
  <si>
    <t>Jochemsweg 2</t>
  </si>
  <si>
    <t>5451 HW</t>
  </si>
  <si>
    <t>009</t>
  </si>
  <si>
    <t>Wanroij</t>
  </si>
  <si>
    <t>Peelstraat 2c</t>
  </si>
  <si>
    <t>5446 PJ</t>
  </si>
  <si>
    <t>010</t>
  </si>
  <si>
    <t>Boekel</t>
  </si>
  <si>
    <t>De Vlonder 64</t>
  </si>
  <si>
    <t>5427 DE</t>
  </si>
  <si>
    <t>Gedeeld</t>
  </si>
  <si>
    <t>Gedeeld gebruik met gemeentewerf, onderhoud aan installaties wordt uitgevoerd door VRBN</t>
  </si>
  <si>
    <t>011</t>
  </si>
  <si>
    <t>Schaijk</t>
  </si>
  <si>
    <t>Schutsboomstraat 94</t>
  </si>
  <si>
    <t>5374 CD</t>
  </si>
  <si>
    <t>014</t>
  </si>
  <si>
    <t>Heesch</t>
  </si>
  <si>
    <t>De La Sallestraat 1</t>
  </si>
  <si>
    <t>5384 NK</t>
  </si>
  <si>
    <t>Gedeeld gebruik. Eigen installaties in de kazerne</t>
  </si>
  <si>
    <t>016</t>
  </si>
  <si>
    <t>Heeswijk-Dinther</t>
  </si>
  <si>
    <t>Jonker Speelmanstraat 8a</t>
  </si>
  <si>
    <t xml:space="preserve">5473 CB </t>
  </si>
  <si>
    <t>017</t>
  </si>
  <si>
    <t>Geffen</t>
  </si>
  <si>
    <t>Groenstraat 19</t>
  </si>
  <si>
    <t>5386 KW</t>
  </si>
  <si>
    <t>018</t>
  </si>
  <si>
    <t>Berghem</t>
  </si>
  <si>
    <t>Kloosterstraat 30</t>
  </si>
  <si>
    <t xml:space="preserve">5351 ER </t>
  </si>
  <si>
    <t>019</t>
  </si>
  <si>
    <t>Lith</t>
  </si>
  <si>
    <t>Dr. Wiegersmastraat 9a</t>
  </si>
  <si>
    <t xml:space="preserve">5397 BH  </t>
  </si>
  <si>
    <t>020</t>
  </si>
  <si>
    <t>Ravenstein</t>
  </si>
  <si>
    <t>Veersingel 2</t>
  </si>
  <si>
    <t>5371 AE</t>
  </si>
  <si>
    <t>021</t>
  </si>
  <si>
    <t>Megen</t>
  </si>
  <si>
    <t>Torenstraat 4</t>
  </si>
  <si>
    <t>5366 BK</t>
  </si>
  <si>
    <t>022</t>
  </si>
  <si>
    <t>Oss</t>
  </si>
  <si>
    <t>Weth. van Eschstraat 260</t>
  </si>
  <si>
    <t>5342 AV</t>
  </si>
  <si>
    <t>Beperkt</t>
  </si>
  <si>
    <t>Beperkt preventief onderhoud vanwege geplande nieuwbouw</t>
  </si>
  <si>
    <t>023</t>
  </si>
  <si>
    <t>Erp</t>
  </si>
  <si>
    <t>Ottenstraat 2</t>
  </si>
  <si>
    <t>5469 CZ</t>
  </si>
  <si>
    <t>025</t>
  </si>
  <si>
    <t>Schijndel</t>
  </si>
  <si>
    <t>Kerkendijk 57</t>
  </si>
  <si>
    <t>5482 KG</t>
  </si>
  <si>
    <t>026</t>
  </si>
  <si>
    <t>Boxtel</t>
  </si>
  <si>
    <t>Brederodeweg 25</t>
  </si>
  <si>
    <t>5283 HA</t>
  </si>
  <si>
    <t>027</t>
  </si>
  <si>
    <t>Liempde</t>
  </si>
  <si>
    <t>Oude Postbaan 10</t>
  </si>
  <si>
    <t>5298 AT</t>
  </si>
  <si>
    <t>028</t>
  </si>
  <si>
    <t>Berlicum</t>
  </si>
  <si>
    <t>Runweg 25</t>
  </si>
  <si>
    <t>5258 BK</t>
  </si>
  <si>
    <t>029</t>
  </si>
  <si>
    <t>St. Michielsgestel</t>
  </si>
  <si>
    <t>Schijndelseweg 38b</t>
  </si>
  <si>
    <t>5271 SB</t>
  </si>
  <si>
    <t>030</t>
  </si>
  <si>
    <t>St. Oedenrode</t>
  </si>
  <si>
    <t>Rijckevorsel Kessellaan 1</t>
  </si>
  <si>
    <t>5491 GD</t>
  </si>
  <si>
    <t>032</t>
  </si>
  <si>
    <t>Helvoirt</t>
  </si>
  <si>
    <t>Stationsweg 2</t>
  </si>
  <si>
    <t>5268 BD</t>
  </si>
  <si>
    <t>WSD heeft een eigen gebouw binnen de brandweerkazerne Helvoirt. VRBN heeft eigen installaties in de kazerne</t>
  </si>
  <si>
    <t>034</t>
  </si>
  <si>
    <t>Heusden</t>
  </si>
  <si>
    <t>Garnizoenstraat 2</t>
  </si>
  <si>
    <t>5256 EK</t>
  </si>
  <si>
    <t>035</t>
  </si>
  <si>
    <t>Vlijmen</t>
  </si>
  <si>
    <t>Burg. Zwaansweg 2a</t>
  </si>
  <si>
    <t>5251 CJ</t>
  </si>
  <si>
    <t>036</t>
  </si>
  <si>
    <t>Rosmalen</t>
  </si>
  <si>
    <t>Burg. Maizaraclaan 131</t>
  </si>
  <si>
    <t>5241 NE</t>
  </si>
  <si>
    <t>039</t>
  </si>
  <si>
    <t>'s-Hertogenbosch</t>
  </si>
  <si>
    <t>Vogelstraat 45</t>
  </si>
  <si>
    <t xml:space="preserve">5212 VL </t>
  </si>
  <si>
    <t>044</t>
  </si>
  <si>
    <t>Uden</t>
  </si>
  <si>
    <t>Udenseweg 3</t>
  </si>
  <si>
    <t>5405 PA</t>
  </si>
  <si>
    <t>Totaalprijs preventief onderhoud Werktuigbouwkundig, all-in per jaar excl.BTW</t>
  </si>
  <si>
    <t>Correctief onderhoud - Werktuigbouwkundig onderhoud</t>
  </si>
  <si>
    <t>Omschrijving activiteiten</t>
  </si>
  <si>
    <t>Aantal</t>
  </si>
  <si>
    <t>Eenheid</t>
  </si>
  <si>
    <t>Tarief per eenheid</t>
  </si>
  <si>
    <t>Subtotaal</t>
  </si>
  <si>
    <t>A</t>
  </si>
  <si>
    <t>all-in montage -uurloon (tussen 8:00 en 17:00 uur)</t>
  </si>
  <si>
    <t>uur</t>
  </si>
  <si>
    <t>B</t>
  </si>
  <si>
    <t>all-in storingstarief regulier (tussen 08:00 en 17:00 uur)</t>
  </si>
  <si>
    <t>C</t>
  </si>
  <si>
    <t xml:space="preserve">all-in storingstarief avond/nacht &amp; zaterdag </t>
  </si>
  <si>
    <t>D</t>
  </si>
  <si>
    <t>all-in storingstarief zon-en feestdagen</t>
  </si>
  <si>
    <t>E</t>
  </si>
  <si>
    <t>all-in tarief specialist</t>
  </si>
  <si>
    <t>F</t>
  </si>
  <si>
    <t xml:space="preserve">inspectie en onderhoud keerklep </t>
  </si>
  <si>
    <t>stuk</t>
  </si>
  <si>
    <t>G</t>
  </si>
  <si>
    <t>inspectie,controle brandklep</t>
  </si>
  <si>
    <t>H</t>
  </si>
  <si>
    <t>Totaalprijs correctief onderhoud Werktuigbouwkundig  excl.BTW</t>
  </si>
  <si>
    <t>TOTAAL</t>
  </si>
  <si>
    <t>TOTAALPRIJS (=VERGELIJKINGSPRIJS)</t>
  </si>
  <si>
    <t>Naam organisatie</t>
  </si>
  <si>
    <t>Naam tekengerechtigde</t>
  </si>
  <si>
    <t>Datum</t>
  </si>
  <si>
    <t>Handtekening</t>
  </si>
  <si>
    <t xml:space="preserve">inspectie inventarisatie vetvangputten /afscheiders </t>
  </si>
  <si>
    <t>Gedeeld gebruik met gemeentewerf en WSD. Onderhoud aan installaties wordt uitgevoerd door VRBN</t>
  </si>
  <si>
    <t>Alle prijzen dienen exclusief BTW te zijn.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</si>
</sst>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 &quot;€&quot;\ * #,##0.00_ ;_ &quot;€&quot;\ * \-#,##0.00_ ;_ &quot;€&quot;\ * &quot;-&quot;??_ ;_ @_ "/>
    <numFmt numFmtId="164" formatCode="&quot;€&quot;\ #,##0.00"/>
  </numFmts>
  <fonts count="7" x14ac:knownFonts="1">
    <font>
      <sz val="10"/>
      <color theme="1"/>
      <name val="Arial"/>
      <family val="2"/>
    </font>
    <font>
      <b/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4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rgb="FFFF0000"/>
      <name val="Arial"/>
      <family val="2"/>
    </font>
    <font>
      <sz val="11"/>
      <color theme="1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2" fillId="0" borderId="0" applyFont="0" applyFill="0" applyBorder="0" applyAlignment="0" applyProtection="0"/>
  </cellStyleXfs>
  <cellXfs count="92">
    <xf numFmtId="0" fontId="0" fillId="0" borderId="0" xfId="0"/>
    <xf numFmtId="0" fontId="0" fillId="0" borderId="0" xfId="0" applyAlignment="1">
      <alignment vertical="center"/>
    </xf>
    <xf numFmtId="0" fontId="3" fillId="2" borderId="1" xfId="0" applyFont="1" applyFill="1" applyBorder="1" applyAlignment="1">
      <alignment vertical="center"/>
    </xf>
    <xf numFmtId="0" fontId="0" fillId="2" borderId="2" xfId="0" applyFill="1" applyBorder="1" applyAlignment="1">
      <alignment vertical="center"/>
    </xf>
    <xf numFmtId="0" fontId="0" fillId="2" borderId="3" xfId="0" applyFill="1" applyBorder="1" applyAlignment="1">
      <alignment vertical="center"/>
    </xf>
    <xf numFmtId="0" fontId="0" fillId="3" borderId="4" xfId="0" applyFill="1" applyBorder="1"/>
    <xf numFmtId="0" fontId="1" fillId="0" borderId="2" xfId="0" applyFont="1" applyBorder="1" applyAlignment="1">
      <alignment horizontal="left"/>
    </xf>
    <xf numFmtId="0" fontId="0" fillId="0" borderId="2" xfId="0" applyBorder="1"/>
    <xf numFmtId="0" fontId="0" fillId="0" borderId="3" xfId="0" applyBorder="1"/>
    <xf numFmtId="0" fontId="4" fillId="0" borderId="0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1" fillId="4" borderId="5" xfId="0" applyFont="1" applyFill="1" applyBorder="1" applyAlignment="1">
      <alignment vertical="center"/>
    </xf>
    <xf numFmtId="0" fontId="1" fillId="4" borderId="6" xfId="0" applyFont="1" applyFill="1" applyBorder="1" applyAlignment="1">
      <alignment vertical="center"/>
    </xf>
    <xf numFmtId="0" fontId="1" fillId="4" borderId="7" xfId="0" applyFont="1" applyFill="1" applyBorder="1" applyAlignment="1">
      <alignment vertical="center"/>
    </xf>
    <xf numFmtId="0" fontId="1" fillId="4" borderId="8" xfId="0" applyFont="1" applyFill="1" applyBorder="1" applyAlignment="1">
      <alignment horizontal="center" vertical="center"/>
    </xf>
    <xf numFmtId="0" fontId="1" fillId="4" borderId="9" xfId="0" applyFont="1" applyFill="1" applyBorder="1" applyAlignment="1">
      <alignment horizontal="center" vertical="center"/>
    </xf>
    <xf numFmtId="0" fontId="1" fillId="4" borderId="9" xfId="0" applyFont="1" applyFill="1" applyBorder="1" applyAlignment="1">
      <alignment horizontal="center" vertical="center" wrapText="1"/>
    </xf>
    <xf numFmtId="0" fontId="1" fillId="4" borderId="10" xfId="0" applyFont="1" applyFill="1" applyBorder="1" applyAlignment="1">
      <alignment horizontal="center" vertical="center" wrapText="1"/>
    </xf>
    <xf numFmtId="0" fontId="0" fillId="0" borderId="8" xfId="0" applyBorder="1" applyAlignment="1">
      <alignment vertical="center"/>
    </xf>
    <xf numFmtId="0" fontId="0" fillId="0" borderId="9" xfId="0" applyBorder="1" applyAlignment="1">
      <alignment vertical="center"/>
    </xf>
    <xf numFmtId="0" fontId="0" fillId="0" borderId="9" xfId="0" applyBorder="1" applyAlignment="1">
      <alignment horizontal="center" vertical="center"/>
    </xf>
    <xf numFmtId="44" fontId="0" fillId="3" borderId="10" xfId="1" applyFont="1" applyFill="1" applyBorder="1" applyAlignment="1" applyProtection="1">
      <alignment vertical="center"/>
    </xf>
    <xf numFmtId="49" fontId="0" fillId="0" borderId="9" xfId="0" applyNumberFormat="1" applyBorder="1" applyAlignment="1">
      <alignment horizontal="right" vertical="center"/>
    </xf>
    <xf numFmtId="49" fontId="0" fillId="0" borderId="9" xfId="0" applyNumberFormat="1" applyBorder="1" applyAlignment="1">
      <alignment vertical="center"/>
    </xf>
    <xf numFmtId="49" fontId="0" fillId="0" borderId="9" xfId="0" applyNumberFormat="1" applyBorder="1" applyAlignment="1">
      <alignment horizontal="center" vertical="center"/>
    </xf>
    <xf numFmtId="0" fontId="0" fillId="0" borderId="11" xfId="0" applyBorder="1" applyAlignment="1">
      <alignment vertical="center"/>
    </xf>
    <xf numFmtId="0" fontId="0" fillId="0" borderId="12" xfId="0" applyBorder="1" applyAlignment="1">
      <alignment vertical="center"/>
    </xf>
    <xf numFmtId="49" fontId="0" fillId="0" borderId="12" xfId="0" applyNumberFormat="1" applyBorder="1" applyAlignment="1">
      <alignment horizontal="right" vertical="center"/>
    </xf>
    <xf numFmtId="49" fontId="0" fillId="0" borderId="12" xfId="0" applyNumberFormat="1" applyBorder="1" applyAlignment="1">
      <alignment vertical="center"/>
    </xf>
    <xf numFmtId="0" fontId="0" fillId="0" borderId="12" xfId="0" applyBorder="1" applyAlignment="1">
      <alignment horizontal="center" vertical="center"/>
    </xf>
    <xf numFmtId="44" fontId="0" fillId="3" borderId="13" xfId="1" applyFont="1" applyFill="1" applyBorder="1" applyAlignment="1" applyProtection="1">
      <alignment vertical="center"/>
    </xf>
    <xf numFmtId="0" fontId="4" fillId="5" borderId="1" xfId="0" applyFont="1" applyFill="1" applyBorder="1" applyAlignment="1">
      <alignment vertical="center"/>
    </xf>
    <xf numFmtId="44" fontId="4" fillId="6" borderId="4" xfId="1" applyFont="1" applyFill="1" applyBorder="1" applyAlignment="1" applyProtection="1">
      <alignment vertical="center"/>
    </xf>
    <xf numFmtId="0" fontId="0" fillId="0" borderId="0" xfId="0" applyFill="1" applyBorder="1" applyAlignment="1">
      <alignment vertical="center"/>
    </xf>
    <xf numFmtId="0" fontId="1" fillId="4" borderId="14" xfId="0" applyFont="1" applyFill="1" applyBorder="1" applyAlignment="1">
      <alignment vertical="center"/>
    </xf>
    <xf numFmtId="0" fontId="1" fillId="4" borderId="15" xfId="0" applyFont="1" applyFill="1" applyBorder="1" applyAlignment="1">
      <alignment vertical="center"/>
    </xf>
    <xf numFmtId="0" fontId="1" fillId="4" borderId="16" xfId="0" applyFont="1" applyFill="1" applyBorder="1" applyAlignment="1">
      <alignment vertical="center"/>
    </xf>
    <xf numFmtId="0" fontId="1" fillId="4" borderId="17" xfId="0" applyFont="1" applyFill="1" applyBorder="1" applyAlignment="1">
      <alignment horizontal="left" vertical="center"/>
    </xf>
    <xf numFmtId="0" fontId="1" fillId="4" borderId="18" xfId="0" applyFont="1" applyFill="1" applyBorder="1" applyAlignment="1">
      <alignment horizontal="center" vertical="center"/>
    </xf>
    <xf numFmtId="0" fontId="1" fillId="4" borderId="19" xfId="0" applyFont="1" applyFill="1" applyBorder="1" applyAlignment="1">
      <alignment horizontal="center" vertical="center"/>
    </xf>
    <xf numFmtId="0" fontId="1" fillId="4" borderId="20" xfId="0" applyFont="1" applyFill="1" applyBorder="1" applyAlignment="1">
      <alignment horizontal="center" vertical="center"/>
    </xf>
    <xf numFmtId="0" fontId="1" fillId="4" borderId="20" xfId="0" applyFont="1" applyFill="1" applyBorder="1" applyAlignment="1">
      <alignment horizontal="center" vertical="center" wrapText="1"/>
    </xf>
    <xf numFmtId="0" fontId="0" fillId="7" borderId="18" xfId="0" applyFill="1" applyBorder="1" applyAlignment="1">
      <alignment vertical="center"/>
    </xf>
    <xf numFmtId="0" fontId="0" fillId="7" borderId="19" xfId="0" applyFill="1" applyBorder="1" applyAlignment="1">
      <alignment vertical="center"/>
    </xf>
    <xf numFmtId="0" fontId="0" fillId="7" borderId="20" xfId="0" applyFill="1" applyBorder="1" applyAlignment="1">
      <alignment horizontal="center" vertical="center"/>
    </xf>
    <xf numFmtId="0" fontId="0" fillId="7" borderId="9" xfId="0" applyFill="1" applyBorder="1" applyAlignment="1">
      <alignment vertical="center"/>
    </xf>
    <xf numFmtId="0" fontId="0" fillId="7" borderId="20" xfId="0" applyFill="1" applyBorder="1" applyAlignment="1">
      <alignment vertical="center"/>
    </xf>
    <xf numFmtId="164" fontId="0" fillId="3" borderId="9" xfId="1" applyNumberFormat="1" applyFont="1" applyFill="1" applyBorder="1" applyAlignment="1" applyProtection="1">
      <alignment vertical="center"/>
      <protection locked="0"/>
    </xf>
    <xf numFmtId="44" fontId="0" fillId="6" borderId="10" xfId="1" applyFont="1" applyFill="1" applyBorder="1" applyAlignment="1" applyProtection="1">
      <alignment vertical="center"/>
    </xf>
    <xf numFmtId="0" fontId="0" fillId="7" borderId="18" xfId="0" quotePrefix="1" applyFill="1" applyBorder="1" applyAlignment="1">
      <alignment vertical="center"/>
    </xf>
    <xf numFmtId="164" fontId="0" fillId="7" borderId="9" xfId="1" applyNumberFormat="1" applyFont="1" applyFill="1" applyBorder="1" applyAlignment="1" applyProtection="1">
      <alignment vertical="center"/>
      <protection locked="0"/>
    </xf>
    <xf numFmtId="44" fontId="0" fillId="0" borderId="10" xfId="1" applyFont="1" applyFill="1" applyBorder="1" applyAlignment="1" applyProtection="1">
      <alignment vertical="center"/>
    </xf>
    <xf numFmtId="0" fontId="0" fillId="0" borderId="19" xfId="0" applyBorder="1" applyAlignment="1">
      <alignment vertical="center"/>
    </xf>
    <xf numFmtId="0" fontId="0" fillId="7" borderId="20" xfId="0" applyFill="1" applyBorder="1" applyAlignment="1">
      <alignment horizontal="right"/>
    </xf>
    <xf numFmtId="0" fontId="0" fillId="7" borderId="20" xfId="0" applyFill="1" applyBorder="1"/>
    <xf numFmtId="164" fontId="0" fillId="3" borderId="9" xfId="1" applyNumberFormat="1" applyFont="1" applyFill="1" applyBorder="1" applyProtection="1">
      <protection locked="0"/>
    </xf>
    <xf numFmtId="0" fontId="0" fillId="7" borderId="21" xfId="0" applyFill="1" applyBorder="1" applyAlignment="1">
      <alignment vertical="center"/>
    </xf>
    <xf numFmtId="0" fontId="0" fillId="0" borderId="22" xfId="0" applyBorder="1" applyAlignment="1">
      <alignment vertical="center"/>
    </xf>
    <xf numFmtId="0" fontId="0" fillId="7" borderId="23" xfId="0" applyFill="1" applyBorder="1" applyAlignment="1">
      <alignment vertical="center"/>
    </xf>
    <xf numFmtId="44" fontId="0" fillId="6" borderId="13" xfId="1" applyFont="1" applyFill="1" applyBorder="1" applyAlignment="1" applyProtection="1">
      <alignment vertical="center"/>
    </xf>
    <xf numFmtId="0" fontId="0" fillId="5" borderId="2" xfId="0" applyFill="1" applyBorder="1" applyAlignment="1">
      <alignment vertical="center"/>
    </xf>
    <xf numFmtId="0" fontId="0" fillId="5" borderId="3" xfId="0" applyFill="1" applyBorder="1" applyAlignment="1">
      <alignment vertical="center"/>
    </xf>
    <xf numFmtId="0" fontId="5" fillId="0" borderId="0" xfId="0" applyFont="1" applyAlignment="1">
      <alignment vertical="center"/>
    </xf>
    <xf numFmtId="0" fontId="4" fillId="5" borderId="17" xfId="0" applyFont="1" applyFill="1" applyBorder="1" applyAlignment="1">
      <alignment vertical="center"/>
    </xf>
    <xf numFmtId="0" fontId="0" fillId="5" borderId="19" xfId="0" applyFill="1" applyBorder="1" applyAlignment="1">
      <alignment vertical="center"/>
    </xf>
    <xf numFmtId="0" fontId="0" fillId="5" borderId="20" xfId="0" applyFill="1" applyBorder="1" applyAlignment="1">
      <alignment vertical="center"/>
    </xf>
    <xf numFmtId="44" fontId="4" fillId="6" borderId="10" xfId="1" applyFont="1" applyFill="1" applyBorder="1" applyAlignment="1" applyProtection="1">
      <alignment vertical="center"/>
    </xf>
    <xf numFmtId="0" fontId="4" fillId="5" borderId="24" xfId="0" applyFont="1" applyFill="1" applyBorder="1" applyAlignment="1">
      <alignment vertical="center"/>
    </xf>
    <xf numFmtId="0" fontId="0" fillId="5" borderId="22" xfId="0" applyFill="1" applyBorder="1" applyAlignment="1">
      <alignment vertical="center"/>
    </xf>
    <xf numFmtId="0" fontId="0" fillId="5" borderId="23" xfId="0" applyFill="1" applyBorder="1" applyAlignment="1">
      <alignment vertical="center"/>
    </xf>
    <xf numFmtId="44" fontId="4" fillId="6" borderId="13" xfId="1" applyFont="1" applyFill="1" applyBorder="1" applyAlignment="1" applyProtection="1">
      <alignment vertical="center"/>
    </xf>
    <xf numFmtId="0" fontId="4" fillId="5" borderId="25" xfId="0" applyFont="1" applyFill="1" applyBorder="1" applyAlignment="1">
      <alignment vertical="center"/>
    </xf>
    <xf numFmtId="0" fontId="0" fillId="5" borderId="26" xfId="0" applyFill="1" applyBorder="1" applyAlignment="1">
      <alignment vertical="center"/>
    </xf>
    <xf numFmtId="44" fontId="4" fillId="8" borderId="4" xfId="1" applyFont="1" applyFill="1" applyBorder="1" applyAlignment="1" applyProtection="1">
      <alignment vertical="center"/>
    </xf>
    <xf numFmtId="0" fontId="1" fillId="7" borderId="14" xfId="0" applyFont="1" applyFill="1" applyBorder="1" applyAlignment="1">
      <alignment vertical="center"/>
    </xf>
    <xf numFmtId="0" fontId="0" fillId="7" borderId="15" xfId="0" applyFill="1" applyBorder="1"/>
    <xf numFmtId="0" fontId="0" fillId="7" borderId="27" xfId="0" applyFill="1" applyBorder="1"/>
    <xf numFmtId="0" fontId="0" fillId="0" borderId="0" xfId="0" applyFill="1" applyBorder="1" applyAlignment="1" applyProtection="1">
      <alignment horizontal="left" vertical="center"/>
      <protection locked="0"/>
    </xf>
    <xf numFmtId="0" fontId="1" fillId="7" borderId="17" xfId="0" applyFont="1" applyFill="1" applyBorder="1" applyAlignment="1">
      <alignment vertical="center"/>
    </xf>
    <xf numFmtId="0" fontId="0" fillId="7" borderId="19" xfId="0" applyFill="1" applyBorder="1"/>
    <xf numFmtId="0" fontId="1" fillId="7" borderId="24" xfId="0" applyFont="1" applyFill="1" applyBorder="1" applyAlignment="1">
      <alignment vertical="center"/>
    </xf>
    <xf numFmtId="0" fontId="0" fillId="7" borderId="22" xfId="0" applyFill="1" applyBorder="1"/>
    <xf numFmtId="0" fontId="0" fillId="7" borderId="23" xfId="0" applyFill="1" applyBorder="1"/>
    <xf numFmtId="0" fontId="6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0" fillId="3" borderId="28" xfId="0" applyFill="1" applyBorder="1" applyAlignment="1" applyProtection="1">
      <alignment horizontal="center" vertical="center"/>
      <protection locked="0"/>
    </xf>
    <xf numFmtId="0" fontId="0" fillId="3" borderId="29" xfId="0" applyFill="1" applyBorder="1" applyAlignment="1" applyProtection="1">
      <alignment horizontal="center" vertical="center"/>
      <protection locked="0"/>
    </xf>
    <xf numFmtId="0" fontId="0" fillId="3" borderId="9" xfId="0" applyFill="1" applyBorder="1" applyAlignment="1" applyProtection="1">
      <alignment horizontal="center" vertical="center"/>
      <protection locked="0"/>
    </xf>
    <xf numFmtId="0" fontId="0" fillId="3" borderId="10" xfId="0" applyFill="1" applyBorder="1" applyAlignment="1" applyProtection="1">
      <alignment horizontal="center" vertical="center"/>
      <protection locked="0"/>
    </xf>
    <xf numFmtId="0" fontId="0" fillId="3" borderId="12" xfId="0" applyFill="1" applyBorder="1" applyAlignment="1" applyProtection="1">
      <alignment horizontal="center" vertical="center"/>
      <protection locked="0"/>
    </xf>
    <xf numFmtId="0" fontId="0" fillId="3" borderId="13" xfId="0" applyFill="1" applyBorder="1" applyAlignment="1" applyProtection="1">
      <alignment horizontal="center" vertical="center"/>
      <protection locked="0"/>
    </xf>
    <xf numFmtId="0" fontId="1" fillId="0" borderId="4" xfId="0" applyFont="1" applyBorder="1" applyAlignment="1">
      <alignment horizontal="left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P67"/>
  <sheetViews>
    <sheetView tabSelected="1" zoomScale="85" zoomScaleNormal="85" workbookViewId="0"/>
  </sheetViews>
  <sheetFormatPr defaultRowHeight="12.75" x14ac:dyDescent="0.2"/>
  <cols>
    <col min="1" max="1" width="4.28515625" style="1" customWidth="1"/>
    <col min="2" max="2" width="6.7109375" style="1" customWidth="1"/>
    <col min="3" max="3" width="15.140625" style="1" bestFit="1" customWidth="1"/>
    <col min="4" max="4" width="22.42578125" style="1" bestFit="1" customWidth="1"/>
    <col min="5" max="5" width="9.5703125" style="1" bestFit="1" customWidth="1"/>
    <col min="6" max="6" width="9.42578125" style="1" bestFit="1" customWidth="1"/>
    <col min="7" max="7" width="9.7109375" style="1" customWidth="1"/>
    <col min="8" max="8" width="13" style="1" customWidth="1"/>
    <col min="9" max="9" width="13.28515625" style="1" customWidth="1"/>
    <col min="10" max="10" width="9.85546875" style="1" bestFit="1" customWidth="1"/>
    <col min="11" max="11" width="5.28515625" style="1" bestFit="1" customWidth="1"/>
    <col min="12" max="12" width="9.140625" style="1"/>
    <col min="13" max="13" width="10" style="1" bestFit="1" customWidth="1"/>
    <col min="14" max="14" width="94" style="1" bestFit="1" customWidth="1"/>
    <col min="15" max="15" width="30.7109375" style="1" customWidth="1"/>
    <col min="16" max="16384" width="9.140625" style="1"/>
  </cols>
  <sheetData>
    <row r="1" spans="2:15" ht="13.5" thickBot="1" x14ac:dyDescent="0.25"/>
    <row r="2" spans="2:15" ht="19.5" thickBot="1" x14ac:dyDescent="0.25">
      <c r="B2" s="2" t="s">
        <v>0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4"/>
    </row>
    <row r="3" spans="2:15" ht="13.5" thickBot="1" x14ac:dyDescent="0.25"/>
    <row r="4" spans="2:15" ht="15.75" thickBot="1" x14ac:dyDescent="0.3">
      <c r="B4" s="5"/>
      <c r="C4" s="6" t="s">
        <v>1</v>
      </c>
      <c r="D4" s="7"/>
      <c r="E4" s="8"/>
      <c r="N4" s="91" t="s">
        <v>178</v>
      </c>
    </row>
    <row r="5" spans="2:15" ht="13.5" thickBot="1" x14ac:dyDescent="0.25">
      <c r="C5" s="9"/>
      <c r="D5" s="10"/>
      <c r="E5" s="10"/>
      <c r="F5" s="10"/>
      <c r="G5" s="10"/>
    </row>
    <row r="6" spans="2:15" ht="15" x14ac:dyDescent="0.2">
      <c r="B6" s="11" t="s">
        <v>2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3"/>
    </row>
    <row r="7" spans="2:15" ht="60" x14ac:dyDescent="0.2">
      <c r="B7" s="14" t="s">
        <v>3</v>
      </c>
      <c r="C7" s="15" t="s">
        <v>4</v>
      </c>
      <c r="D7" s="15" t="s">
        <v>5</v>
      </c>
      <c r="E7" s="15" t="s">
        <v>6</v>
      </c>
      <c r="F7" s="16" t="s">
        <v>7</v>
      </c>
      <c r="G7" s="16" t="s">
        <v>8</v>
      </c>
      <c r="H7" s="16" t="s">
        <v>9</v>
      </c>
      <c r="I7" s="16" t="s">
        <v>10</v>
      </c>
      <c r="J7" s="15" t="s">
        <v>11</v>
      </c>
      <c r="K7" s="15" t="s">
        <v>12</v>
      </c>
      <c r="L7" s="15" t="s">
        <v>13</v>
      </c>
      <c r="M7" s="15" t="s">
        <v>14</v>
      </c>
      <c r="N7" s="16" t="s">
        <v>15</v>
      </c>
      <c r="O7" s="17" t="s">
        <v>16</v>
      </c>
    </row>
    <row r="8" spans="2:15" x14ac:dyDescent="0.2">
      <c r="B8" s="18" t="s">
        <v>17</v>
      </c>
      <c r="C8" s="19" t="s">
        <v>18</v>
      </c>
      <c r="D8" s="19" t="s">
        <v>19</v>
      </c>
      <c r="E8" s="19" t="s">
        <v>20</v>
      </c>
      <c r="F8" s="19">
        <v>2005</v>
      </c>
      <c r="G8" s="19"/>
      <c r="H8" s="19">
        <v>1052</v>
      </c>
      <c r="I8" s="19"/>
      <c r="J8" s="20" t="s">
        <v>21</v>
      </c>
      <c r="K8" s="19"/>
      <c r="L8" s="20" t="s">
        <v>21</v>
      </c>
      <c r="M8" s="20" t="s">
        <v>22</v>
      </c>
      <c r="N8" s="19"/>
      <c r="O8" s="21">
        <v>0</v>
      </c>
    </row>
    <row r="9" spans="2:15" x14ac:dyDescent="0.2">
      <c r="B9" s="18" t="s">
        <v>23</v>
      </c>
      <c r="C9" s="19" t="s">
        <v>24</v>
      </c>
      <c r="D9" s="19" t="s">
        <v>25</v>
      </c>
      <c r="E9" s="19" t="s">
        <v>26</v>
      </c>
      <c r="F9" s="19">
        <v>2021</v>
      </c>
      <c r="G9" s="19"/>
      <c r="H9" s="19">
        <v>266</v>
      </c>
      <c r="I9" s="19"/>
      <c r="J9" s="20" t="s">
        <v>21</v>
      </c>
      <c r="K9" s="19"/>
      <c r="L9" s="20" t="s">
        <v>21</v>
      </c>
      <c r="M9" s="20" t="s">
        <v>22</v>
      </c>
      <c r="N9" s="19"/>
      <c r="O9" s="21">
        <v>0</v>
      </c>
    </row>
    <row r="10" spans="2:15" x14ac:dyDescent="0.2">
      <c r="B10" s="18" t="s">
        <v>27</v>
      </c>
      <c r="C10" s="19" t="s">
        <v>28</v>
      </c>
      <c r="D10" s="19" t="s">
        <v>29</v>
      </c>
      <c r="E10" s="19" t="s">
        <v>30</v>
      </c>
      <c r="F10" s="19">
        <v>2002</v>
      </c>
      <c r="G10" s="19"/>
      <c r="H10" s="19">
        <v>781</v>
      </c>
      <c r="I10" s="19"/>
      <c r="J10" s="20" t="s">
        <v>21</v>
      </c>
      <c r="K10" s="19"/>
      <c r="L10" s="20" t="s">
        <v>21</v>
      </c>
      <c r="M10" s="20" t="s">
        <v>22</v>
      </c>
      <c r="N10" s="19"/>
      <c r="O10" s="21">
        <v>0</v>
      </c>
    </row>
    <row r="11" spans="2:15" x14ac:dyDescent="0.2">
      <c r="B11" s="18" t="s">
        <v>31</v>
      </c>
      <c r="C11" s="19" t="s">
        <v>32</v>
      </c>
      <c r="D11" s="19" t="s">
        <v>33</v>
      </c>
      <c r="E11" s="19" t="s">
        <v>34</v>
      </c>
      <c r="F11" s="19">
        <v>2014</v>
      </c>
      <c r="G11" s="19"/>
      <c r="H11" s="19">
        <v>375</v>
      </c>
      <c r="I11" s="19"/>
      <c r="J11" s="20" t="s">
        <v>21</v>
      </c>
      <c r="K11" s="19"/>
      <c r="L11" s="20" t="s">
        <v>21</v>
      </c>
      <c r="M11" s="20" t="s">
        <v>22</v>
      </c>
      <c r="N11" s="19"/>
      <c r="O11" s="21">
        <v>0</v>
      </c>
    </row>
    <row r="12" spans="2:15" x14ac:dyDescent="0.2">
      <c r="B12" s="18" t="s">
        <v>35</v>
      </c>
      <c r="C12" s="19" t="s">
        <v>36</v>
      </c>
      <c r="D12" s="19" t="s">
        <v>37</v>
      </c>
      <c r="E12" s="19" t="s">
        <v>38</v>
      </c>
      <c r="F12" s="19">
        <v>2009</v>
      </c>
      <c r="G12" s="19"/>
      <c r="H12" s="19">
        <v>971</v>
      </c>
      <c r="I12" s="19"/>
      <c r="J12" s="20" t="s">
        <v>21</v>
      </c>
      <c r="K12" s="19"/>
      <c r="L12" s="20" t="s">
        <v>21</v>
      </c>
      <c r="M12" s="20" t="s">
        <v>22</v>
      </c>
      <c r="N12" s="19"/>
      <c r="O12" s="21">
        <v>0</v>
      </c>
    </row>
    <row r="13" spans="2:15" x14ac:dyDescent="0.2">
      <c r="B13" s="18" t="s">
        <v>39</v>
      </c>
      <c r="C13" s="19" t="s">
        <v>40</v>
      </c>
      <c r="D13" s="19" t="s">
        <v>41</v>
      </c>
      <c r="E13" s="19" t="s">
        <v>42</v>
      </c>
      <c r="F13" s="19">
        <v>2005</v>
      </c>
      <c r="G13" s="19"/>
      <c r="H13" s="19">
        <v>740</v>
      </c>
      <c r="I13" s="19"/>
      <c r="J13" s="20" t="s">
        <v>21</v>
      </c>
      <c r="K13" s="19"/>
      <c r="L13" s="20" t="s">
        <v>21</v>
      </c>
      <c r="M13" s="20" t="s">
        <v>22</v>
      </c>
      <c r="N13" s="19"/>
      <c r="O13" s="21">
        <v>0</v>
      </c>
    </row>
    <row r="14" spans="2:15" x14ac:dyDescent="0.2">
      <c r="B14" s="18" t="s">
        <v>43</v>
      </c>
      <c r="C14" s="19" t="s">
        <v>44</v>
      </c>
      <c r="D14" s="19" t="s">
        <v>45</v>
      </c>
      <c r="E14" s="19" t="s">
        <v>46</v>
      </c>
      <c r="F14" s="19">
        <v>1991</v>
      </c>
      <c r="G14" s="19"/>
      <c r="H14" s="19">
        <v>350</v>
      </c>
      <c r="I14" s="19"/>
      <c r="J14" s="20" t="s">
        <v>21</v>
      </c>
      <c r="K14" s="19"/>
      <c r="L14" s="20" t="s">
        <v>21</v>
      </c>
      <c r="M14" s="20" t="s">
        <v>22</v>
      </c>
      <c r="N14" s="19"/>
      <c r="O14" s="21">
        <v>0</v>
      </c>
    </row>
    <row r="15" spans="2:15" x14ac:dyDescent="0.2">
      <c r="B15" s="18" t="s">
        <v>47</v>
      </c>
      <c r="C15" s="19" t="s">
        <v>48</v>
      </c>
      <c r="D15" s="19" t="s">
        <v>49</v>
      </c>
      <c r="E15" s="19" t="s">
        <v>50</v>
      </c>
      <c r="F15" s="19">
        <v>2003</v>
      </c>
      <c r="G15" s="19"/>
      <c r="H15" s="19">
        <v>995</v>
      </c>
      <c r="I15" s="19" t="s">
        <v>51</v>
      </c>
      <c r="J15" s="20" t="s">
        <v>21</v>
      </c>
      <c r="K15" s="19"/>
      <c r="L15" s="20" t="s">
        <v>21</v>
      </c>
      <c r="M15" s="20" t="s">
        <v>22</v>
      </c>
      <c r="N15" s="19" t="s">
        <v>52</v>
      </c>
      <c r="O15" s="21">
        <v>0</v>
      </c>
    </row>
    <row r="16" spans="2:15" x14ac:dyDescent="0.2">
      <c r="B16" s="18" t="s">
        <v>53</v>
      </c>
      <c r="C16" s="19" t="s">
        <v>54</v>
      </c>
      <c r="D16" s="19" t="s">
        <v>55</v>
      </c>
      <c r="E16" s="19" t="s">
        <v>56</v>
      </c>
      <c r="F16" s="19">
        <v>1998</v>
      </c>
      <c r="G16" s="19"/>
      <c r="H16" s="19">
        <v>781</v>
      </c>
      <c r="I16" s="19"/>
      <c r="J16" s="20" t="s">
        <v>21</v>
      </c>
      <c r="K16" s="19"/>
      <c r="L16" s="20" t="s">
        <v>21</v>
      </c>
      <c r="M16" s="20" t="s">
        <v>22</v>
      </c>
      <c r="N16" s="19"/>
      <c r="O16" s="21">
        <v>0</v>
      </c>
    </row>
    <row r="17" spans="2:15" x14ac:dyDescent="0.2">
      <c r="B17" s="18" t="s">
        <v>57</v>
      </c>
      <c r="C17" s="19" t="s">
        <v>58</v>
      </c>
      <c r="D17" s="19" t="s">
        <v>59</v>
      </c>
      <c r="E17" s="19" t="s">
        <v>60</v>
      </c>
      <c r="F17" s="19">
        <v>1965</v>
      </c>
      <c r="G17" s="19">
        <v>2005</v>
      </c>
      <c r="H17" s="19">
        <v>359</v>
      </c>
      <c r="I17" s="19" t="s">
        <v>51</v>
      </c>
      <c r="J17" s="20" t="s">
        <v>21</v>
      </c>
      <c r="K17" s="19"/>
      <c r="L17" s="20" t="s">
        <v>21</v>
      </c>
      <c r="M17" s="20" t="s">
        <v>22</v>
      </c>
      <c r="N17" s="19" t="s">
        <v>61</v>
      </c>
      <c r="O17" s="21">
        <v>0</v>
      </c>
    </row>
    <row r="18" spans="2:15" x14ac:dyDescent="0.2">
      <c r="B18" s="18" t="s">
        <v>62</v>
      </c>
      <c r="C18" s="19" t="s">
        <v>63</v>
      </c>
      <c r="D18" s="19" t="s">
        <v>64</v>
      </c>
      <c r="E18" s="19" t="s">
        <v>65</v>
      </c>
      <c r="F18" s="19">
        <v>1956</v>
      </c>
      <c r="G18" s="19">
        <v>2005</v>
      </c>
      <c r="H18" s="19">
        <v>370</v>
      </c>
      <c r="I18" s="19"/>
      <c r="J18" s="20" t="s">
        <v>21</v>
      </c>
      <c r="K18" s="19"/>
      <c r="L18" s="20" t="s">
        <v>21</v>
      </c>
      <c r="M18" s="20" t="s">
        <v>22</v>
      </c>
      <c r="N18" s="19"/>
      <c r="O18" s="21">
        <v>0</v>
      </c>
    </row>
    <row r="19" spans="2:15" x14ac:dyDescent="0.2">
      <c r="B19" s="18" t="s">
        <v>66</v>
      </c>
      <c r="C19" s="19" t="s">
        <v>67</v>
      </c>
      <c r="D19" s="19" t="s">
        <v>68</v>
      </c>
      <c r="E19" s="19" t="s">
        <v>69</v>
      </c>
      <c r="F19" s="19">
        <v>2004</v>
      </c>
      <c r="G19" s="19"/>
      <c r="H19" s="19">
        <v>720</v>
      </c>
      <c r="I19" s="19"/>
      <c r="J19" s="20" t="s">
        <v>21</v>
      </c>
      <c r="K19" s="19"/>
      <c r="L19" s="20" t="s">
        <v>21</v>
      </c>
      <c r="M19" s="20" t="s">
        <v>22</v>
      </c>
      <c r="N19" s="19"/>
      <c r="O19" s="21">
        <v>0</v>
      </c>
    </row>
    <row r="20" spans="2:15" x14ac:dyDescent="0.2">
      <c r="B20" s="18" t="s">
        <v>70</v>
      </c>
      <c r="C20" s="19" t="s">
        <v>71</v>
      </c>
      <c r="D20" s="19" t="s">
        <v>72</v>
      </c>
      <c r="E20" s="19" t="s">
        <v>73</v>
      </c>
      <c r="F20" s="19">
        <v>1980</v>
      </c>
      <c r="G20" s="19"/>
      <c r="H20" s="19">
        <v>449</v>
      </c>
      <c r="I20" s="19"/>
      <c r="J20" s="20" t="s">
        <v>21</v>
      </c>
      <c r="K20" s="19"/>
      <c r="L20" s="20" t="s">
        <v>21</v>
      </c>
      <c r="M20" s="20" t="s">
        <v>22</v>
      </c>
      <c r="N20" s="19"/>
      <c r="O20" s="21">
        <v>0</v>
      </c>
    </row>
    <row r="21" spans="2:15" x14ac:dyDescent="0.2">
      <c r="B21" s="18" t="s">
        <v>74</v>
      </c>
      <c r="C21" s="19" t="s">
        <v>75</v>
      </c>
      <c r="D21" s="19" t="s">
        <v>76</v>
      </c>
      <c r="E21" s="19" t="s">
        <v>77</v>
      </c>
      <c r="F21" s="19">
        <v>1992</v>
      </c>
      <c r="G21" s="19">
        <v>2010</v>
      </c>
      <c r="H21" s="19">
        <v>601</v>
      </c>
      <c r="I21" s="19" t="s">
        <v>51</v>
      </c>
      <c r="J21" s="20" t="s">
        <v>21</v>
      </c>
      <c r="K21" s="19"/>
      <c r="L21" s="20" t="s">
        <v>21</v>
      </c>
      <c r="M21" s="20" t="s">
        <v>22</v>
      </c>
      <c r="N21" s="19" t="s">
        <v>61</v>
      </c>
      <c r="O21" s="21">
        <v>0</v>
      </c>
    </row>
    <row r="22" spans="2:15" x14ac:dyDescent="0.2">
      <c r="B22" s="18" t="s">
        <v>78</v>
      </c>
      <c r="C22" s="19" t="s">
        <v>79</v>
      </c>
      <c r="D22" s="19" t="s">
        <v>80</v>
      </c>
      <c r="E22" s="19" t="s">
        <v>81</v>
      </c>
      <c r="F22" s="19">
        <v>2017</v>
      </c>
      <c r="G22" s="19"/>
      <c r="H22" s="19">
        <v>448</v>
      </c>
      <c r="I22" s="19"/>
      <c r="J22" s="20" t="s">
        <v>21</v>
      </c>
      <c r="K22" s="19"/>
      <c r="L22" s="20" t="s">
        <v>21</v>
      </c>
      <c r="M22" s="20" t="s">
        <v>22</v>
      </c>
      <c r="N22" s="19"/>
      <c r="O22" s="21">
        <v>0</v>
      </c>
    </row>
    <row r="23" spans="2:15" x14ac:dyDescent="0.2">
      <c r="B23" s="18" t="s">
        <v>82</v>
      </c>
      <c r="C23" s="19" t="s">
        <v>83</v>
      </c>
      <c r="D23" s="19" t="s">
        <v>84</v>
      </c>
      <c r="E23" s="19" t="s">
        <v>85</v>
      </c>
      <c r="F23" s="19">
        <v>1960</v>
      </c>
      <c r="G23" s="19">
        <v>2016</v>
      </c>
      <c r="H23" s="19">
        <v>265</v>
      </c>
      <c r="I23" s="19"/>
      <c r="J23" s="20" t="s">
        <v>21</v>
      </c>
      <c r="K23" s="19"/>
      <c r="L23" s="20" t="s">
        <v>21</v>
      </c>
      <c r="M23" s="20" t="s">
        <v>22</v>
      </c>
      <c r="N23" s="19"/>
      <c r="O23" s="21">
        <v>0</v>
      </c>
    </row>
    <row r="24" spans="2:15" x14ac:dyDescent="0.2">
      <c r="B24" s="18" t="s">
        <v>86</v>
      </c>
      <c r="C24" s="19" t="s">
        <v>87</v>
      </c>
      <c r="D24" s="19" t="s">
        <v>88</v>
      </c>
      <c r="E24" s="19" t="s">
        <v>89</v>
      </c>
      <c r="F24" s="19">
        <v>1970</v>
      </c>
      <c r="G24" s="19"/>
      <c r="H24" s="19">
        <v>2139</v>
      </c>
      <c r="I24" s="19" t="s">
        <v>90</v>
      </c>
      <c r="J24" s="20" t="s">
        <v>21</v>
      </c>
      <c r="K24" s="19"/>
      <c r="L24" s="20" t="s">
        <v>21</v>
      </c>
      <c r="M24" s="20" t="s">
        <v>22</v>
      </c>
      <c r="N24" s="19" t="s">
        <v>91</v>
      </c>
      <c r="O24" s="21">
        <v>0</v>
      </c>
    </row>
    <row r="25" spans="2:15" x14ac:dyDescent="0.2">
      <c r="B25" s="18" t="s">
        <v>92</v>
      </c>
      <c r="C25" s="19" t="s">
        <v>93</v>
      </c>
      <c r="D25" s="19" t="s">
        <v>94</v>
      </c>
      <c r="E25" s="19" t="s">
        <v>95</v>
      </c>
      <c r="F25" s="19">
        <v>1957</v>
      </c>
      <c r="G25" s="19">
        <v>2020</v>
      </c>
      <c r="H25" s="19">
        <v>337</v>
      </c>
      <c r="I25" s="19"/>
      <c r="J25" s="20" t="s">
        <v>21</v>
      </c>
      <c r="K25" s="19"/>
      <c r="L25" s="20" t="s">
        <v>21</v>
      </c>
      <c r="M25" s="20" t="s">
        <v>22</v>
      </c>
      <c r="N25" s="19"/>
      <c r="O25" s="21">
        <v>0</v>
      </c>
    </row>
    <row r="26" spans="2:15" x14ac:dyDescent="0.2">
      <c r="B26" s="18" t="s">
        <v>96</v>
      </c>
      <c r="C26" s="19" t="s">
        <v>97</v>
      </c>
      <c r="D26" s="19" t="s">
        <v>98</v>
      </c>
      <c r="E26" s="19" t="s">
        <v>99</v>
      </c>
      <c r="F26" s="19">
        <v>1990</v>
      </c>
      <c r="G26" s="19">
        <v>2006</v>
      </c>
      <c r="H26" s="19">
        <v>370</v>
      </c>
      <c r="I26" s="19"/>
      <c r="J26" s="20" t="s">
        <v>21</v>
      </c>
      <c r="K26" s="19"/>
      <c r="L26" s="20" t="s">
        <v>21</v>
      </c>
      <c r="M26" s="20" t="s">
        <v>22</v>
      </c>
      <c r="N26" s="19"/>
      <c r="O26" s="21">
        <v>0</v>
      </c>
    </row>
    <row r="27" spans="2:15" x14ac:dyDescent="0.2">
      <c r="B27" s="18" t="s">
        <v>100</v>
      </c>
      <c r="C27" s="19" t="s">
        <v>101</v>
      </c>
      <c r="D27" s="19" t="s">
        <v>102</v>
      </c>
      <c r="E27" s="19" t="s">
        <v>103</v>
      </c>
      <c r="F27" s="19">
        <v>2002</v>
      </c>
      <c r="G27" s="19"/>
      <c r="H27" s="19">
        <v>667</v>
      </c>
      <c r="I27" s="19"/>
      <c r="J27" s="20" t="s">
        <v>21</v>
      </c>
      <c r="K27" s="19"/>
      <c r="L27" s="20" t="s">
        <v>21</v>
      </c>
      <c r="M27" s="20" t="s">
        <v>22</v>
      </c>
      <c r="N27" s="19"/>
      <c r="O27" s="21">
        <v>0</v>
      </c>
    </row>
    <row r="28" spans="2:15" x14ac:dyDescent="0.2">
      <c r="B28" s="18" t="s">
        <v>104</v>
      </c>
      <c r="C28" s="19" t="s">
        <v>105</v>
      </c>
      <c r="D28" s="19" t="s">
        <v>106</v>
      </c>
      <c r="E28" s="19" t="s">
        <v>107</v>
      </c>
      <c r="F28" s="19">
        <v>1959</v>
      </c>
      <c r="G28" s="19"/>
      <c r="H28" s="19">
        <v>270</v>
      </c>
      <c r="I28" s="19"/>
      <c r="J28" s="20" t="s">
        <v>21</v>
      </c>
      <c r="K28" s="19"/>
      <c r="L28" s="20" t="s">
        <v>21</v>
      </c>
      <c r="M28" s="20" t="s">
        <v>22</v>
      </c>
      <c r="N28" s="19"/>
      <c r="O28" s="21">
        <v>0</v>
      </c>
    </row>
    <row r="29" spans="2:15" x14ac:dyDescent="0.2">
      <c r="B29" s="18" t="s">
        <v>108</v>
      </c>
      <c r="C29" s="19" t="s">
        <v>109</v>
      </c>
      <c r="D29" s="19" t="s">
        <v>110</v>
      </c>
      <c r="E29" s="19" t="s">
        <v>111</v>
      </c>
      <c r="F29" s="19">
        <v>2001</v>
      </c>
      <c r="G29" s="19"/>
      <c r="H29" s="19">
        <v>690</v>
      </c>
      <c r="I29" s="19" t="s">
        <v>51</v>
      </c>
      <c r="J29" s="20" t="s">
        <v>21</v>
      </c>
      <c r="K29" s="19"/>
      <c r="L29" s="20" t="s">
        <v>21</v>
      </c>
      <c r="M29" s="20" t="s">
        <v>22</v>
      </c>
      <c r="N29" s="19" t="s">
        <v>177</v>
      </c>
      <c r="O29" s="21">
        <v>0</v>
      </c>
    </row>
    <row r="30" spans="2:15" x14ac:dyDescent="0.2">
      <c r="B30" s="18" t="s">
        <v>112</v>
      </c>
      <c r="C30" s="19" t="s">
        <v>113</v>
      </c>
      <c r="D30" s="19" t="s">
        <v>114</v>
      </c>
      <c r="E30" s="19" t="s">
        <v>115</v>
      </c>
      <c r="F30" s="19">
        <v>2011</v>
      </c>
      <c r="G30" s="19"/>
      <c r="H30" s="19">
        <v>1154</v>
      </c>
      <c r="I30" s="19"/>
      <c r="J30" s="20" t="s">
        <v>21</v>
      </c>
      <c r="K30" s="19"/>
      <c r="L30" s="20" t="s">
        <v>21</v>
      </c>
      <c r="M30" s="20" t="s">
        <v>22</v>
      </c>
      <c r="N30" s="19"/>
      <c r="O30" s="21">
        <v>0</v>
      </c>
    </row>
    <row r="31" spans="2:15" x14ac:dyDescent="0.2">
      <c r="B31" s="18" t="s">
        <v>116</v>
      </c>
      <c r="C31" s="19" t="s">
        <v>117</v>
      </c>
      <c r="D31" s="19" t="s">
        <v>118</v>
      </c>
      <c r="E31" s="19" t="s">
        <v>119</v>
      </c>
      <c r="F31" s="19">
        <v>1992</v>
      </c>
      <c r="G31" s="19">
        <v>2010</v>
      </c>
      <c r="H31" s="19">
        <v>593</v>
      </c>
      <c r="I31" s="19"/>
      <c r="J31" s="20" t="s">
        <v>21</v>
      </c>
      <c r="K31" s="19"/>
      <c r="L31" s="20" t="s">
        <v>21</v>
      </c>
      <c r="M31" s="20" t="s">
        <v>22</v>
      </c>
      <c r="N31" s="19"/>
      <c r="O31" s="21">
        <v>0</v>
      </c>
    </row>
    <row r="32" spans="2:15" x14ac:dyDescent="0.2">
      <c r="B32" s="18" t="s">
        <v>120</v>
      </c>
      <c r="C32" s="19" t="s">
        <v>121</v>
      </c>
      <c r="D32" s="19" t="s">
        <v>122</v>
      </c>
      <c r="E32" s="19" t="s">
        <v>123</v>
      </c>
      <c r="F32" s="19">
        <v>2012</v>
      </c>
      <c r="G32" s="19"/>
      <c r="H32" s="19">
        <v>402</v>
      </c>
      <c r="I32" s="19" t="s">
        <v>51</v>
      </c>
      <c r="J32" s="20" t="s">
        <v>21</v>
      </c>
      <c r="K32" s="19"/>
      <c r="L32" s="20" t="s">
        <v>21</v>
      </c>
      <c r="M32" s="20" t="s">
        <v>22</v>
      </c>
      <c r="N32" s="19" t="s">
        <v>124</v>
      </c>
      <c r="O32" s="21">
        <v>0</v>
      </c>
    </row>
    <row r="33" spans="2:16" x14ac:dyDescent="0.2">
      <c r="B33" s="18" t="s">
        <v>125</v>
      </c>
      <c r="C33" s="19" t="s">
        <v>126</v>
      </c>
      <c r="D33" s="19" t="s">
        <v>127</v>
      </c>
      <c r="E33" s="19" t="s">
        <v>128</v>
      </c>
      <c r="F33" s="19">
        <v>1775</v>
      </c>
      <c r="G33" s="19">
        <v>2004</v>
      </c>
      <c r="H33" s="19">
        <v>265</v>
      </c>
      <c r="I33" s="19"/>
      <c r="J33" s="20" t="s">
        <v>21</v>
      </c>
      <c r="K33" s="19"/>
      <c r="L33" s="20" t="s">
        <v>21</v>
      </c>
      <c r="M33" s="20" t="s">
        <v>22</v>
      </c>
      <c r="N33" s="19"/>
      <c r="O33" s="21">
        <v>0</v>
      </c>
    </row>
    <row r="34" spans="2:16" x14ac:dyDescent="0.2">
      <c r="B34" s="18" t="s">
        <v>129</v>
      </c>
      <c r="C34" s="19" t="s">
        <v>130</v>
      </c>
      <c r="D34" s="19" t="s">
        <v>131</v>
      </c>
      <c r="E34" s="19" t="s">
        <v>132</v>
      </c>
      <c r="F34" s="19">
        <v>2003</v>
      </c>
      <c r="G34" s="19"/>
      <c r="H34" s="19">
        <v>924</v>
      </c>
      <c r="I34" s="19"/>
      <c r="J34" s="20" t="s">
        <v>21</v>
      </c>
      <c r="K34" s="19"/>
      <c r="L34" s="20" t="s">
        <v>21</v>
      </c>
      <c r="M34" s="20" t="s">
        <v>22</v>
      </c>
      <c r="N34" s="19"/>
      <c r="O34" s="21">
        <v>0</v>
      </c>
    </row>
    <row r="35" spans="2:16" x14ac:dyDescent="0.2">
      <c r="B35" s="18" t="s">
        <v>133</v>
      </c>
      <c r="C35" s="19" t="s">
        <v>134</v>
      </c>
      <c r="D35" s="19" t="s">
        <v>135</v>
      </c>
      <c r="E35" s="19" t="s">
        <v>136</v>
      </c>
      <c r="F35" s="19">
        <v>1980</v>
      </c>
      <c r="G35" s="19">
        <v>2014</v>
      </c>
      <c r="H35" s="19">
        <v>1286</v>
      </c>
      <c r="I35" s="19"/>
      <c r="J35" s="20" t="s">
        <v>21</v>
      </c>
      <c r="K35" s="19"/>
      <c r="L35" s="20" t="s">
        <v>21</v>
      </c>
      <c r="M35" s="20" t="s">
        <v>22</v>
      </c>
      <c r="N35" s="19"/>
      <c r="O35" s="21">
        <v>0</v>
      </c>
    </row>
    <row r="36" spans="2:16" x14ac:dyDescent="0.2">
      <c r="B36" s="18" t="s">
        <v>137</v>
      </c>
      <c r="C36" s="19" t="s">
        <v>138</v>
      </c>
      <c r="D36" s="19" t="s">
        <v>139</v>
      </c>
      <c r="E36" s="19" t="s">
        <v>140</v>
      </c>
      <c r="F36" s="22">
        <v>1997</v>
      </c>
      <c r="G36" s="19">
        <v>2022</v>
      </c>
      <c r="H36" s="19">
        <v>4120</v>
      </c>
      <c r="I36" s="23" t="s">
        <v>90</v>
      </c>
      <c r="J36" s="24" t="s">
        <v>21</v>
      </c>
      <c r="K36" s="23"/>
      <c r="L36" s="24" t="s">
        <v>21</v>
      </c>
      <c r="M36" s="20" t="s">
        <v>22</v>
      </c>
      <c r="N36" s="19" t="s">
        <v>91</v>
      </c>
      <c r="O36" s="21">
        <v>0</v>
      </c>
    </row>
    <row r="37" spans="2:16" ht="13.5" thickBot="1" x14ac:dyDescent="0.25">
      <c r="B37" s="25" t="s">
        <v>141</v>
      </c>
      <c r="C37" s="26" t="s">
        <v>142</v>
      </c>
      <c r="D37" s="26" t="s">
        <v>143</v>
      </c>
      <c r="E37" s="26" t="s">
        <v>144</v>
      </c>
      <c r="F37" s="27">
        <v>2021</v>
      </c>
      <c r="G37" s="28"/>
      <c r="H37" s="26">
        <v>992</v>
      </c>
      <c r="I37" s="26"/>
      <c r="J37" s="29" t="s">
        <v>21</v>
      </c>
      <c r="K37" s="26"/>
      <c r="L37" s="29" t="s">
        <v>21</v>
      </c>
      <c r="M37" s="29" t="s">
        <v>22</v>
      </c>
      <c r="N37" s="26"/>
      <c r="O37" s="30">
        <v>0</v>
      </c>
    </row>
    <row r="38" spans="2:16" ht="13.5" thickBot="1" x14ac:dyDescent="0.25">
      <c r="K38" s="10"/>
      <c r="N38" s="31" t="s">
        <v>145</v>
      </c>
      <c r="O38" s="32">
        <f>SUM(O8:O37)</f>
        <v>0</v>
      </c>
    </row>
    <row r="39" spans="2:16" ht="13.5" thickBot="1" x14ac:dyDescent="0.25">
      <c r="O39" s="33"/>
      <c r="P39" s="33"/>
    </row>
    <row r="40" spans="2:16" ht="15" x14ac:dyDescent="0.2">
      <c r="B40" s="34" t="s">
        <v>146</v>
      </c>
      <c r="C40" s="35"/>
      <c r="D40" s="35"/>
      <c r="E40" s="35"/>
      <c r="F40" s="35"/>
      <c r="G40" s="35"/>
      <c r="H40" s="35"/>
      <c r="I40" s="36"/>
    </row>
    <row r="41" spans="2:16" ht="30" x14ac:dyDescent="0.2">
      <c r="B41" s="37"/>
      <c r="C41" s="38" t="s">
        <v>147</v>
      </c>
      <c r="D41" s="39"/>
      <c r="E41" s="40"/>
      <c r="F41" s="16" t="s">
        <v>148</v>
      </c>
      <c r="G41" s="41" t="s">
        <v>149</v>
      </c>
      <c r="H41" s="16" t="s">
        <v>150</v>
      </c>
      <c r="I41" s="17" t="s">
        <v>151</v>
      </c>
    </row>
    <row r="42" spans="2:16" x14ac:dyDescent="0.2">
      <c r="B42" s="18" t="s">
        <v>152</v>
      </c>
      <c r="C42" s="42" t="s">
        <v>153</v>
      </c>
      <c r="D42" s="43"/>
      <c r="E42" s="44"/>
      <c r="F42" s="45">
        <v>50</v>
      </c>
      <c r="G42" s="46" t="s">
        <v>154</v>
      </c>
      <c r="H42" s="47">
        <v>0</v>
      </c>
      <c r="I42" s="48">
        <f>H42*F42</f>
        <v>0</v>
      </c>
    </row>
    <row r="43" spans="2:16" x14ac:dyDescent="0.2">
      <c r="B43" s="18" t="s">
        <v>155</v>
      </c>
      <c r="C43" s="42" t="s">
        <v>156</v>
      </c>
      <c r="D43" s="43"/>
      <c r="E43" s="44"/>
      <c r="F43" s="45">
        <v>50</v>
      </c>
      <c r="G43" s="46" t="s">
        <v>154</v>
      </c>
      <c r="H43" s="47">
        <v>0</v>
      </c>
      <c r="I43" s="48">
        <f t="shared" ref="I43:I50" si="0">H43*F43</f>
        <v>0</v>
      </c>
    </row>
    <row r="44" spans="2:16" x14ac:dyDescent="0.2">
      <c r="B44" s="18" t="s">
        <v>157</v>
      </c>
      <c r="C44" s="42" t="s">
        <v>158</v>
      </c>
      <c r="D44" s="43"/>
      <c r="E44" s="46"/>
      <c r="F44" s="45">
        <v>20</v>
      </c>
      <c r="G44" s="46" t="s">
        <v>154</v>
      </c>
      <c r="H44" s="47">
        <v>0</v>
      </c>
      <c r="I44" s="48">
        <f>H44*F44</f>
        <v>0</v>
      </c>
    </row>
    <row r="45" spans="2:16" x14ac:dyDescent="0.2">
      <c r="B45" s="18" t="s">
        <v>159</v>
      </c>
      <c r="C45" s="49" t="s">
        <v>160</v>
      </c>
      <c r="D45" s="43"/>
      <c r="E45" s="46"/>
      <c r="F45" s="45">
        <v>10</v>
      </c>
      <c r="G45" s="46" t="s">
        <v>154</v>
      </c>
      <c r="H45" s="47">
        <v>0</v>
      </c>
      <c r="I45" s="48">
        <f>H45*F45</f>
        <v>0</v>
      </c>
    </row>
    <row r="46" spans="2:16" x14ac:dyDescent="0.2">
      <c r="B46" s="18" t="s">
        <v>161</v>
      </c>
      <c r="C46" s="49" t="s">
        <v>162</v>
      </c>
      <c r="D46" s="43"/>
      <c r="E46" s="46"/>
      <c r="F46" s="45">
        <v>25</v>
      </c>
      <c r="G46" s="46" t="s">
        <v>154</v>
      </c>
      <c r="H46" s="47">
        <v>0</v>
      </c>
      <c r="I46" s="48">
        <f>H46*F46</f>
        <v>0</v>
      </c>
    </row>
    <row r="47" spans="2:16" x14ac:dyDescent="0.2">
      <c r="B47" s="18"/>
      <c r="C47" s="49"/>
      <c r="D47" s="43"/>
      <c r="E47" s="46"/>
      <c r="F47" s="44"/>
      <c r="G47" s="46"/>
      <c r="H47" s="50"/>
      <c r="I47" s="51"/>
    </row>
    <row r="48" spans="2:16" x14ac:dyDescent="0.2">
      <c r="B48" s="18" t="s">
        <v>163</v>
      </c>
      <c r="C48" s="42" t="s">
        <v>164</v>
      </c>
      <c r="D48" s="52"/>
      <c r="E48" s="46"/>
      <c r="F48" s="53">
        <v>200</v>
      </c>
      <c r="G48" s="54" t="s">
        <v>165</v>
      </c>
      <c r="H48" s="55">
        <v>0</v>
      </c>
      <c r="I48" s="48">
        <f t="shared" si="0"/>
        <v>0</v>
      </c>
    </row>
    <row r="49" spans="2:16" x14ac:dyDescent="0.2">
      <c r="B49" s="18" t="s">
        <v>166</v>
      </c>
      <c r="C49" s="42" t="s">
        <v>167</v>
      </c>
      <c r="D49" s="52"/>
      <c r="E49" s="46"/>
      <c r="F49" s="53">
        <v>50</v>
      </c>
      <c r="G49" s="54" t="s">
        <v>165</v>
      </c>
      <c r="H49" s="55">
        <v>0</v>
      </c>
      <c r="I49" s="48">
        <f t="shared" si="0"/>
        <v>0</v>
      </c>
    </row>
    <row r="50" spans="2:16" ht="13.5" thickBot="1" x14ac:dyDescent="0.25">
      <c r="B50" s="25" t="s">
        <v>168</v>
      </c>
      <c r="C50" s="56" t="s">
        <v>176</v>
      </c>
      <c r="D50" s="57"/>
      <c r="E50" s="58"/>
      <c r="F50" s="53">
        <v>30</v>
      </c>
      <c r="G50" s="54" t="s">
        <v>165</v>
      </c>
      <c r="H50" s="55">
        <v>0</v>
      </c>
      <c r="I50" s="59">
        <f t="shared" si="0"/>
        <v>0</v>
      </c>
    </row>
    <row r="51" spans="2:16" ht="13.5" thickBot="1" x14ac:dyDescent="0.25">
      <c r="D51" s="31" t="s">
        <v>169</v>
      </c>
      <c r="E51" s="60"/>
      <c r="F51" s="60"/>
      <c r="G51" s="60"/>
      <c r="H51" s="61"/>
      <c r="I51" s="32">
        <f>SUM(I42:I50)</f>
        <v>0</v>
      </c>
      <c r="L51" s="62"/>
    </row>
    <row r="52" spans="2:16" x14ac:dyDescent="0.2">
      <c r="O52" s="33"/>
      <c r="P52" s="33"/>
    </row>
    <row r="53" spans="2:16" ht="13.5" thickBot="1" x14ac:dyDescent="0.25">
      <c r="O53" s="33"/>
      <c r="P53" s="33"/>
    </row>
    <row r="54" spans="2:16" ht="15" x14ac:dyDescent="0.2">
      <c r="B54" s="11" t="s">
        <v>170</v>
      </c>
      <c r="C54" s="12"/>
      <c r="D54" s="12"/>
      <c r="E54" s="12"/>
      <c r="F54" s="12"/>
      <c r="G54" s="12"/>
      <c r="H54" s="13"/>
      <c r="O54" s="33"/>
      <c r="P54" s="33"/>
    </row>
    <row r="55" spans="2:16" ht="23.25" customHeight="1" x14ac:dyDescent="0.2">
      <c r="B55" s="63" t="str">
        <f>N38</f>
        <v>Totaalprijs preventief onderhoud Werktuigbouwkundig, all-in per jaar excl.BTW</v>
      </c>
      <c r="C55" s="64"/>
      <c r="D55" s="64"/>
      <c r="E55" s="64"/>
      <c r="F55" s="64"/>
      <c r="G55" s="65"/>
      <c r="H55" s="66">
        <f>O38</f>
        <v>0</v>
      </c>
      <c r="O55" s="33"/>
      <c r="P55" s="33"/>
    </row>
    <row r="56" spans="2:16" ht="23.25" customHeight="1" thickBot="1" x14ac:dyDescent="0.25">
      <c r="B56" s="67" t="str">
        <f>D51</f>
        <v>Totaalprijs correctief onderhoud Werktuigbouwkundig  excl.BTW</v>
      </c>
      <c r="C56" s="68"/>
      <c r="D56" s="68"/>
      <c r="E56" s="68"/>
      <c r="F56" s="68"/>
      <c r="G56" s="69"/>
      <c r="H56" s="70">
        <f>I51</f>
        <v>0</v>
      </c>
      <c r="O56" s="33"/>
      <c r="P56" s="33"/>
    </row>
    <row r="57" spans="2:16" ht="23.25" customHeight="1" thickBot="1" x14ac:dyDescent="0.25">
      <c r="D57" s="71" t="s">
        <v>171</v>
      </c>
      <c r="E57" s="72"/>
      <c r="F57" s="72"/>
      <c r="G57" s="72"/>
      <c r="H57" s="73">
        <f>H55+H56</f>
        <v>0</v>
      </c>
      <c r="O57" s="33"/>
      <c r="P57" s="33"/>
    </row>
    <row r="58" spans="2:16" x14ac:dyDescent="0.2">
      <c r="O58" s="33"/>
      <c r="P58" s="33"/>
    </row>
    <row r="59" spans="2:16" ht="13.5" thickBot="1" x14ac:dyDescent="0.25">
      <c r="O59" s="33"/>
      <c r="P59" s="33"/>
    </row>
    <row r="60" spans="2:16" ht="15" x14ac:dyDescent="0.2">
      <c r="B60" s="74" t="s">
        <v>172</v>
      </c>
      <c r="C60" s="75"/>
      <c r="D60" s="76"/>
      <c r="E60" s="85"/>
      <c r="F60" s="85"/>
      <c r="G60" s="85"/>
      <c r="H60" s="86"/>
      <c r="O60" s="77"/>
      <c r="P60" s="77"/>
    </row>
    <row r="61" spans="2:16" ht="15" x14ac:dyDescent="0.2">
      <c r="B61" s="78" t="s">
        <v>173</v>
      </c>
      <c r="C61" s="79"/>
      <c r="D61" s="54"/>
      <c r="E61" s="87"/>
      <c r="F61" s="87"/>
      <c r="G61" s="87"/>
      <c r="H61" s="88"/>
      <c r="O61" s="77"/>
      <c r="P61" s="77"/>
    </row>
    <row r="62" spans="2:16" ht="15" x14ac:dyDescent="0.2">
      <c r="B62" s="78" t="s">
        <v>174</v>
      </c>
      <c r="C62" s="79"/>
      <c r="D62" s="54"/>
      <c r="E62" s="87"/>
      <c r="F62" s="87"/>
      <c r="G62" s="87"/>
      <c r="H62" s="88"/>
      <c r="O62" s="77"/>
      <c r="P62" s="77"/>
    </row>
    <row r="63" spans="2:16" ht="52.5" customHeight="1" thickBot="1" x14ac:dyDescent="0.25">
      <c r="B63" s="80" t="s">
        <v>175</v>
      </c>
      <c r="C63" s="81"/>
      <c r="D63" s="82"/>
      <c r="E63" s="89"/>
      <c r="F63" s="89"/>
      <c r="G63" s="89"/>
      <c r="H63" s="90"/>
      <c r="O63" s="77"/>
      <c r="P63" s="77"/>
    </row>
    <row r="64" spans="2:16" ht="14.25" x14ac:dyDescent="0.2">
      <c r="N64" s="83"/>
      <c r="O64" s="83"/>
      <c r="P64" s="83"/>
    </row>
    <row r="65" spans="12:16" ht="14.25" x14ac:dyDescent="0.2">
      <c r="N65" s="83"/>
      <c r="O65" s="83"/>
      <c r="P65" s="83"/>
    </row>
    <row r="66" spans="12:16" ht="14.25" x14ac:dyDescent="0.2">
      <c r="L66" s="84"/>
      <c r="N66" s="83"/>
      <c r="O66" s="83"/>
      <c r="P66" s="83"/>
    </row>
    <row r="67" spans="12:16" ht="14.25" x14ac:dyDescent="0.2">
      <c r="N67" s="83"/>
      <c r="O67" s="83"/>
      <c r="P67" s="83"/>
    </row>
  </sheetData>
  <mergeCells count="4">
    <mergeCell ref="E60:H60"/>
    <mergeCell ref="E61:H61"/>
    <mergeCell ref="E62:H62"/>
    <mergeCell ref="E63:H63"/>
  </mergeCells>
  <pageMargins left="0.25" right="0.25" top="0.75" bottom="0.75" header="0.3" footer="0.3"/>
  <pageSetup paperSize="8" scale="6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Prijzenblad Werktuigbouwkundig</vt:lpstr>
    </vt:vector>
  </TitlesOfParts>
  <Company>RAM Infotechnology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 van der Heijden</dc:creator>
  <cp:lastModifiedBy>Paul van der Heijden</cp:lastModifiedBy>
  <dcterms:created xsi:type="dcterms:W3CDTF">2022-11-16T09:34:24Z</dcterms:created>
  <dcterms:modified xsi:type="dcterms:W3CDTF">2022-11-24T14:17:43Z</dcterms:modified>
</cp:coreProperties>
</file>