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rportal.sharepoint.com/sites/EUaanbestedingkantoorartikelen/Shared Documents/General/Aanbestedingsdocumenten/"/>
    </mc:Choice>
  </mc:AlternateContent>
  <xr:revisionPtr revIDLastSave="1" documentId="8_{0C892263-E040-4886-88CF-1E4F71C15ACC}" xr6:coauthVersionLast="47" xr6:coauthVersionMax="47" xr10:uidLastSave="{8AA8F5AC-3B38-41AD-A299-DDB7FE5C2897}"/>
  <bookViews>
    <workbookView xWindow="-120" yWindow="-120" windowWidth="29040" windowHeight="15840" xr2:uid="{00000000-000D-0000-FFFF-FFFF00000000}"/>
  </bookViews>
  <sheets>
    <sheet name="Afname CBR jan-apr. 2022" sheetId="2" r:id="rId1"/>
    <sheet name="Afname CBR mei-dec. 2022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4" i="2" l="1"/>
  <c r="D148" i="2"/>
  <c r="D116" i="2"/>
  <c r="D110" i="2"/>
  <c r="D109" i="2"/>
  <c r="D106" i="2"/>
  <c r="D101" i="2"/>
  <c r="D98" i="2"/>
  <c r="D85" i="2"/>
  <c r="D82" i="2"/>
  <c r="D81" i="2"/>
  <c r="D80" i="2"/>
  <c r="D79" i="2"/>
  <c r="D76" i="2"/>
  <c r="D75" i="2"/>
  <c r="D74" i="2"/>
  <c r="D73" i="2"/>
  <c r="D68" i="2"/>
  <c r="D67" i="2"/>
  <c r="D53" i="2"/>
  <c r="D51" i="2"/>
  <c r="D33" i="2"/>
  <c r="D32" i="2"/>
  <c r="D28" i="2"/>
  <c r="D26" i="2"/>
  <c r="D25" i="2"/>
  <c r="D17" i="2"/>
</calcChain>
</file>

<file path=xl/sharedStrings.xml><?xml version="1.0" encoding="utf-8"?>
<sst xmlns="http://schemas.openxmlformats.org/spreadsheetml/2006/main" count="830" uniqueCount="435">
  <si>
    <t>Afplaktape Tesa 19mmx50m (crepe)</t>
  </si>
  <si>
    <t>RO</t>
  </si>
  <si>
    <t>Afrolmechanisme badge Durable 8324 zw/10</t>
  </si>
  <si>
    <t>BX</t>
  </si>
  <si>
    <t>Afvalbak Aquarius plastic medium wit/ds2</t>
  </si>
  <si>
    <t>PK</t>
  </si>
  <si>
    <t>Afvalbak met touchdeksel 60L h79cm rvs</t>
  </si>
  <si>
    <t>EA</t>
  </si>
  <si>
    <t>Agenda 14x21 1dpp 4t Saturnus Lima zwart</t>
  </si>
  <si>
    <t>Agenda 14x21 7d2p 4t Saturnus lima</t>
  </si>
  <si>
    <t>Agenda 14x33 1dpp 4t Saturnus Lima zwart</t>
  </si>
  <si>
    <t>Alcoholdoekjes Suma desinf/ds 6x160st</t>
  </si>
  <si>
    <t>Asbaktegel droppit rvs</t>
  </si>
  <si>
    <t>Balpen BIC Cristal M blauw/doos 100</t>
  </si>
  <si>
    <t>Balpen BIC M10 M blauw/doos 100</t>
  </si>
  <si>
    <t>Balpen Simply 2530 M zwart/doos 50</t>
  </si>
  <si>
    <t>Batterij Energizer Industrial AA/Doos 10</t>
  </si>
  <si>
    <t>Batterij Energizer Industrial AAA/Ds 10</t>
  </si>
  <si>
    <t>Batterij Energizer Knoopcel CR2032/pak 4</t>
  </si>
  <si>
    <t>Batterij Energizer Max 9V/bl 1</t>
  </si>
  <si>
    <t>Batterij Energizer Max Plus 9V/6LR61</t>
  </si>
  <si>
    <t>Batterij Energizer Max Plus AA/pk20</t>
  </si>
  <si>
    <t>Batterij Energizer Max Plus AA/pk8+4</t>
  </si>
  <si>
    <t>CG</t>
  </si>
  <si>
    <t>Batterij Energizer Max Plus AAA/pk8+4</t>
  </si>
  <si>
    <t>Batterij Energizer Max Plus D/bs2</t>
  </si>
  <si>
    <t>Batterij Energizer Oplaad 4xAAA 700mAh</t>
  </si>
  <si>
    <t>Battery Energizer AAAA/LR61/pk 2</t>
  </si>
  <si>
    <t>Battery Energizer Industrial 9V/522/ds12</t>
  </si>
  <si>
    <t>Battery Energizer Industrial C/LR14/ds12</t>
  </si>
  <si>
    <t>Beker Puro karton 180cc  wit/ds2100</t>
  </si>
  <si>
    <t>Beker Scotty 180cc karton rood/ds2500</t>
  </si>
  <si>
    <t>Bendover ALCO messingkleurig/ds 100</t>
  </si>
  <si>
    <t>Bezemsteel hout diameter 23mm L140cm</t>
  </si>
  <si>
    <t>Blikveger LobbyPro lange steel zwart</t>
  </si>
  <si>
    <t>Bord karton 18cm wit/pk50</t>
  </si>
  <si>
    <t>Bord suikerriet pure 23cm natural/pk50</t>
  </si>
  <si>
    <t>Bordstandaard Lega 70 cm</t>
  </si>
  <si>
    <t>Brievenbak HAN folio grijs</t>
  </si>
  <si>
    <t>Brievenbak HAN recycl folio zwart/ds10</t>
  </si>
  <si>
    <t>Chenilledraad 30cm D4+6+9mm ass/ds700</t>
  </si>
  <si>
    <t>Chloortabletten Suma desinfectie/ds4x300</t>
  </si>
  <si>
    <t>Clicklijst Nobo A2 binnen/buiten</t>
  </si>
  <si>
    <t>Clicklijst Nobo A3 binnen/buiten</t>
  </si>
  <si>
    <t>Coldpack instant l 15 x b 25 cm</t>
  </si>
  <si>
    <t>Collegeblok SPLS A4 23gt recycl lijn/pk5</t>
  </si>
  <si>
    <t>Collegeblok SPLS A5 17gts lijn 80v/pk5</t>
  </si>
  <si>
    <t>Creamersticks SPLS 2,5gram/ds500</t>
  </si>
  <si>
    <t>Desinfectiespray Lacto Des/ds2x5L</t>
  </si>
  <si>
    <t>Dispenser v bekers m doseerknop 70,3mm</t>
  </si>
  <si>
    <t>Doos H4/5/6/7cm D8/10/12/14cm rnd wt/pk4</t>
  </si>
  <si>
    <t>Doos rechthoekig versch. maten wit/pk4</t>
  </si>
  <si>
    <t>Duraframe Durable A4 zilver/pk 2</t>
  </si>
  <si>
    <t>Elastiek 125x 1,5mm/ds 500gr</t>
  </si>
  <si>
    <t>Elastomap Cosy 1-150v PP 3-kl sereen bl</t>
  </si>
  <si>
    <t>Envelop Tyvek 262x371 PenS 55g/ds 100</t>
  </si>
  <si>
    <t>Etiket ILC 200x144 prem wit/pk 200</t>
  </si>
  <si>
    <t>Etiket ILC 48x25 prem wit/pk 8800</t>
  </si>
  <si>
    <t>Fineliner Stabilo point 88 0,4 bl/ds 10</t>
  </si>
  <si>
    <t>Flipoverpapier Lega 98x65 ECO ruit/5x20v</t>
  </si>
  <si>
    <t>Flipoverpapier SPLS 65x100 recy/ds2x50v</t>
  </si>
  <si>
    <t>Foam vel 210x297mm 2mm EVA/pk30v</t>
  </si>
  <si>
    <t>Folderstandaard SPLS A4 enkel</t>
  </si>
  <si>
    <t>Glasbord Legamaster 60x80cm wit</t>
  </si>
  <si>
    <t>Glasreiniger Cif professional/ds 6x750ml</t>
  </si>
  <si>
    <t>Gum SPLS groot 61x22x10 wit</t>
  </si>
  <si>
    <t>Handgel Tork desinfect/ds12x500ml</t>
  </si>
  <si>
    <t>Hangmap lat. ELBA Mark1 A4 V-bod or/ds25</t>
  </si>
  <si>
    <t>Hechtmap Leitz 4191 A4 PVC blauw/doos 25</t>
  </si>
  <si>
    <t>Hechtmap SPLS A4 PP zwart/pak 10</t>
  </si>
  <si>
    <t>Hobbyvilt B45cm dikte 1,5mm wit/rl5m</t>
  </si>
  <si>
    <t>Index Post-It 50 tabs geel/pak 2</t>
  </si>
  <si>
    <t>Index Post-It 50 tabs rood/pak 2</t>
  </si>
  <si>
    <t>Insteekmap recycled A4 L 0,10 PP/pak 100</t>
  </si>
  <si>
    <t>Insteekmap SPLS A4 L-mod PP 0,12 gr/p100</t>
  </si>
  <si>
    <t>Insteekmap SPLS A4 L-model PP0,12 tr/100</t>
  </si>
  <si>
    <t>Kapstok Unilux Hakea zwart/chroom</t>
  </si>
  <si>
    <t>Karton Colortime A4 180g ass/pk30v</t>
  </si>
  <si>
    <t>Keukenrol Katrin 2L 22,5x23cm wit/pk4rl</t>
  </si>
  <si>
    <t>Keukenrolhouder 28cm</t>
  </si>
  <si>
    <t>Klok Unilux Maxi Wave zwartwit</t>
  </si>
  <si>
    <t>Klussentape Extra Power Outdoor 48mmx20m</t>
  </si>
  <si>
    <t>Klussentape Powerbond Indoor 1,5mx19mm</t>
  </si>
  <si>
    <t>Klussentape Powerbond UltraStrong 1,5x19</t>
  </si>
  <si>
    <t>Kop spiraalblok SPLS A5+ lijn /pk5</t>
  </si>
  <si>
    <t>Kruk zit-sta Ergo Cosy actief grijs</t>
  </si>
  <si>
    <t>Lamineerhoes 29,7x42cm 2x125mc ZK gl/100</t>
  </si>
  <si>
    <t>Lamineerhoes SPLS 216x303 2x125mic/pk100</t>
  </si>
  <si>
    <t>Laptoptas Kensington Contour Backpack 17</t>
  </si>
  <si>
    <t>Lepel 18/10 chroomstaal/doos 12</t>
  </si>
  <si>
    <t>Lepel hout pure 15,7cm/pk100</t>
  </si>
  <si>
    <t>LUCHTKUS ENV. K7 350X470 ML-GOUD/PK10</t>
  </si>
  <si>
    <t>Luchtkussenenvelop MailLite + K/7 wit/50</t>
  </si>
  <si>
    <t>Luchtkussenenvelop MailLite J/6 wit/50</t>
  </si>
  <si>
    <t>Luchtkussenenvelop MailLite K/7 wit/50</t>
  </si>
  <si>
    <t>Luchtspray Dataflash  Economy/400ml</t>
  </si>
  <si>
    <t>Luchtverfrisser Ambi Pur Bloesem 300ml</t>
  </si>
  <si>
    <t>BO</t>
  </si>
  <si>
    <t>Luchtverfrisser Glade Lily 300ml</t>
  </si>
  <si>
    <t>CA</t>
  </si>
  <si>
    <t>Luchtverfrisser GladebyBrise lav/jas/pk8</t>
  </si>
  <si>
    <t>Magneet Lega rond 20 mm blauw/pak 10</t>
  </si>
  <si>
    <t>Magneet Lega rond 20 mm groen/pak 10</t>
  </si>
  <si>
    <t>Magneet Lega rond 20 mm wit/pak 10</t>
  </si>
  <si>
    <t>Magneet Lega rond 20 mm zwart/pak 10</t>
  </si>
  <si>
    <t>Magneet Lega rond 30 mm blauw/pak 10</t>
  </si>
  <si>
    <t>Magneet Lega rond 30 mm wit/pak 10</t>
  </si>
  <si>
    <t>Magneet NOBO 20mm blauw/blister 8</t>
  </si>
  <si>
    <t>Magneet rond 35mm 2500 g rood/pak 10</t>
  </si>
  <si>
    <t>Markerhouder Lega magnetisch excl.wisser</t>
  </si>
  <si>
    <t>Markeringssticker 1000x50mm drieh gl/zw</t>
  </si>
  <si>
    <t>Mes 18/10 chroomstaal/doos 12</t>
  </si>
  <si>
    <t>Mes hout pure 16,5cm /pk100</t>
  </si>
  <si>
    <t>Microvezeldoekjes SPLS 35x38cm blauw/pk5</t>
  </si>
  <si>
    <t>Monsterzak SPLS 262x371x38 creme/ds 125</t>
  </si>
  <si>
    <t>Navulling doekjes Lega wisser TZ4/pk 100</t>
  </si>
  <si>
    <t>Nieten Bostitch SB8-168AZ 6mm/pak 1050</t>
  </si>
  <si>
    <t>Nietmachine Bostitch b8r new zwart</t>
  </si>
  <si>
    <t>Nietmachine Rapid omnipres FS SO60 zw/gr</t>
  </si>
  <si>
    <t>Notitieblok Energetic 76x76mm ass/p6x100</t>
  </si>
  <si>
    <t>Notitieblok Post-It 76x102mm geel/pk 12</t>
  </si>
  <si>
    <t>Notitieblok Post-it rec 76x76 pst.gl/p12</t>
  </si>
  <si>
    <t>PD</t>
  </si>
  <si>
    <t>Notitieblok Super St. Z-note 76x76 gl/12</t>
  </si>
  <si>
    <t>Notitieblok Super Sticky 76x76 neon/pk 6</t>
  </si>
  <si>
    <t>Notitieblok Super Sticky 76x76 neon/pk24</t>
  </si>
  <si>
    <t>OHP/CD/DVDmarker Lc305 F ass/ds4</t>
  </si>
  <si>
    <t>Omlegblok Brepols 1d2p NL/FR</t>
  </si>
  <si>
    <t>Ontnieter SPLS</t>
  </si>
  <si>
    <t>Opbergbox RUB 84L transparant</t>
  </si>
  <si>
    <t>Ordner SPLS 80mm A4 gewolkt karton zwart</t>
  </si>
  <si>
    <t>Ordner SPLS 80mm A4 PP blauw</t>
  </si>
  <si>
    <t>Ordner SPLS 80mm A4 PP rood</t>
  </si>
  <si>
    <t>Ordner SPLS 80mm A4 PP wit</t>
  </si>
  <si>
    <t>Paperclip SPLS 32mm vernikkeld/doos 100</t>
  </si>
  <si>
    <t>Papier A4 80g 360 Excellent FSC/ds5x500v</t>
  </si>
  <si>
    <t>Papier Canon A4 Yellow Label 80g/ds2500v</t>
  </si>
  <si>
    <t>Papier Navigator A4 80g Univ./ds 5x500v</t>
  </si>
  <si>
    <t>Papier PaperWise A4 80g/ds 5x500v</t>
  </si>
  <si>
    <t>Papier Trophée A4 80g pastel ass/pk500v</t>
  </si>
  <si>
    <t>Paracetamol Roter 500mg/pk20</t>
  </si>
  <si>
    <t>Paraplustandaard zilver</t>
  </si>
  <si>
    <t>Permanent marker edding 22 eco blauw/d10</t>
  </si>
  <si>
    <t>Permanent marker edding 22 eco rood/ds10</t>
  </si>
  <si>
    <t>Permanent marker edding 22 eco zwart/d10</t>
  </si>
  <si>
    <t>Permanent marker SPLS300 1,5-3 blauw/d10</t>
  </si>
  <si>
    <t>Permanent marker SPLS300 1,5-3 zwart/d10</t>
  </si>
  <si>
    <t>Permanentmarker edding 3000 1,5-3 zw/d10</t>
  </si>
  <si>
    <t>Peukenzuil Rubbermaid Tuscan voor buiten</t>
  </si>
  <si>
    <t>Picto Rookverbod D200mm rd</t>
  </si>
  <si>
    <t>Picto Rookverbod D300mm rd</t>
  </si>
  <si>
    <t>Picto Verzamelplaats 300x300mm gr</t>
  </si>
  <si>
    <t>Pijnstiller Finimal tabletten/pk 20st</t>
  </si>
  <si>
    <t>Plakband dubbelzijdig Tesa 15 mm x 10 m</t>
  </si>
  <si>
    <t>Plakband Scotch 550 19mmx33m tr/pk8</t>
  </si>
  <si>
    <t>Plakband SPLS 15mmx10m/doos 10</t>
  </si>
  <si>
    <t>Plakband SPLS 15mmx33m/doos 10</t>
  </si>
  <si>
    <t>Plakbanddispenser SPLS 19 mm zwart</t>
  </si>
  <si>
    <t>Planner Nobo Performance Week</t>
  </si>
  <si>
    <t>Pleisterstrips Pharmaplast waterproof/ d</t>
  </si>
  <si>
    <t>Posterlijst Bi-Office A4</t>
  </si>
  <si>
    <t>Potloodslijper SPLS enkelgaats aluminium</t>
  </si>
  <si>
    <t>Prikbord akoest Board-Up 75x100 beige</t>
  </si>
  <si>
    <t>Prikbord akoest Board-Up 75x100 grijs</t>
  </si>
  <si>
    <t>Prikbord akoest Wall-Up 119,5x200 grijs</t>
  </si>
  <si>
    <t>Prullenbak vlamdovend 62l zwart</t>
  </si>
  <si>
    <t>Reiniger Roestvrij staal Cif 750ml/ds6</t>
  </si>
  <si>
    <t>CAR</t>
  </si>
  <si>
    <t>Reinigingsspray Deepclene/bus200ml</t>
  </si>
  <si>
    <t>Reinigingsspray whiteboard 250 ml</t>
  </si>
  <si>
    <t>Roerstaafje hout 14cm/pk 1000</t>
  </si>
  <si>
    <t>Roldeurkast incl. 4 legborden zwart</t>
  </si>
  <si>
    <t>Rugtas HP pavilion gaming 500 17.3</t>
  </si>
  <si>
    <t>Schaar Softgrip handvat 173mm asymmetric</t>
  </si>
  <si>
    <t>Schenkkan 1,4L transparant</t>
  </si>
  <si>
    <t>Schoonloopmat Mars 60x80cm antraciet</t>
  </si>
  <si>
    <t>Schrijfblok Simply A4+ lijn 100v/pk 5</t>
  </si>
  <si>
    <t>Schrijfblok SPLS A5 recycl lijn 100v/pk5</t>
  </si>
  <si>
    <t>Secondelijm Pattex Gold Original/fl 3gr</t>
  </si>
  <si>
    <t>Showtas SPLS A4 23R PP 0,08 helder/pk 25</t>
  </si>
  <si>
    <t>Spiraalblok SPLS A4 4gts lijn 80v/pak 5</t>
  </si>
  <si>
    <t>Spiraalblok SPLS A4 recycl lijn 4gt/pk5</t>
  </si>
  <si>
    <t>Staafbevochtiger Lecki</t>
  </si>
  <si>
    <t>Statafel basic180x80 logan 25mm zwart</t>
  </si>
  <si>
    <t>Steekwagen Erro cap max 150kg</t>
  </si>
  <si>
    <t>Stofblik m.steel z.klep zwart</t>
  </si>
  <si>
    <t>Stofklepmap Secolor folio blauw/doos 125</t>
  </si>
  <si>
    <t>Stolp H18cm D11cm op houten voet</t>
  </si>
  <si>
    <t>Straatbezem 32cm natuurvezel</t>
  </si>
  <si>
    <t>Suiker sticks SPLS 4 gram /ds600</t>
  </si>
  <si>
    <t>Tabblad SPLS A4 11R karton 6-kleur/set 6</t>
  </si>
  <si>
    <t>SET</t>
  </si>
  <si>
    <t>Tafelventilator Bestron 27cm 30W zwart</t>
  </si>
  <si>
    <t>Tape Dymo 45013 12mm zwart/wit polyester</t>
  </si>
  <si>
    <t>Tekstmarker BOSS original blauw/doos 10</t>
  </si>
  <si>
    <t>Tekstmarker BOSS original geel/doos 10</t>
  </si>
  <si>
    <t>Tekstmarker BOSS original groen/doos 10</t>
  </si>
  <si>
    <t>Tekstmarker BOSS original oranje/doos 10</t>
  </si>
  <si>
    <t>Tekstmarker BOSS original roze/doos 10</t>
  </si>
  <si>
    <t>Tekstmarker SPLS 2800 2-5 mm geel/doos 5</t>
  </si>
  <si>
    <t>Tekstmarker SPLS 2800 2-5 mm oranje/ds 5</t>
  </si>
  <si>
    <t>Tekstmarker SPLS 2800 2-5 mm roze/doos 5</t>
  </si>
  <si>
    <t>Tekstmarker SPLS 2800 2-5mm blauw/doos 5</t>
  </si>
  <si>
    <t>Tekstmarker SPLS 2800 2-5mm groen/doos 5</t>
  </si>
  <si>
    <t>Tekstmarker Textsurfer 364 blauw/pk10</t>
  </si>
  <si>
    <t>Tekstmarker Textsurfer 364 geel/pk10</t>
  </si>
  <si>
    <t>Tekstmarker Textsurfer 364 groen/pk10</t>
  </si>
  <si>
    <t>Tekstmarker Textsurfer 364 oranje/pk10</t>
  </si>
  <si>
    <t>Tekstmarker Textsurfer 364 roze/pk10</t>
  </si>
  <si>
    <t>Terugbelboek Atlanta 74x125 duplo/pk5</t>
  </si>
  <si>
    <t>Thee Pickwick earl grey/pak 100</t>
  </si>
  <si>
    <t>Thee Pickwick Eng. mel. 2gr z/env/pak100</t>
  </si>
  <si>
    <t>Thee Pickwick Engelse melange/pak 100</t>
  </si>
  <si>
    <t>Thee Pickwick groene thee lemon/pak 100</t>
  </si>
  <si>
    <t>Thee Pickwick prof citroen fairtrd/3x25</t>
  </si>
  <si>
    <t>Thee Pickwick Prof Kaneel/3x25</t>
  </si>
  <si>
    <t>Thee Pickwick Prof Rooibos/3x25</t>
  </si>
  <si>
    <t>Thee Pickwick rooibos/pak100</t>
  </si>
  <si>
    <t>Theelepel 18/10 chroomstaal/doos 12</t>
  </si>
  <si>
    <t>Things to do today Sigel 100 blad/wr 2</t>
  </si>
  <si>
    <t>WR</t>
  </si>
  <si>
    <t>Tissue Katrin facial 2L wit/ds100</t>
  </si>
  <si>
    <t>Tissue Scott facial  2L wit/ds 21x100</t>
  </si>
  <si>
    <t>Toiletreiniger Glorix bleek/pk3x750ml</t>
  </si>
  <si>
    <t>Urinoirmatje Deodoscreen geparf blauw</t>
  </si>
  <si>
    <t>Urinoirtablet Glorix/ds 150</t>
  </si>
  <si>
    <t>Vaatdoek Taski 19x25cm blauw/pak 25</t>
  </si>
  <si>
    <t>Veiligheidsvest BHV geel</t>
  </si>
  <si>
    <t>Ventilator Statiefmodel Bestron 45 cm zw</t>
  </si>
  <si>
    <t>Verdeeltape Lega 2,5mmx16m zelfh. blauw</t>
  </si>
  <si>
    <t>Verdeeltape Lega 2,5mmx16m zelfh. groen</t>
  </si>
  <si>
    <t>Verdeeltape Lega 2,5mmx16m zelfh. rood</t>
  </si>
  <si>
    <t>Verp.tape-dispenser 50mm basic</t>
  </si>
  <si>
    <t>Verpakkingstape ECO STRONG 50mmx66m br/6</t>
  </si>
  <si>
    <t>Verpakkingstape PP 50mmx66m nn bruin/pk6</t>
  </si>
  <si>
    <t>Verpakkingstape PP 50mmx66m transp/pk6</t>
  </si>
  <si>
    <t>Verpakkingstape Scotch371 50mmx66m br/p6</t>
  </si>
  <si>
    <t>Verpakkingstapedispenser Basic</t>
  </si>
  <si>
    <t>Verpakkingstapedispenser Scotch H180+rem</t>
  </si>
  <si>
    <t>Verstelbare klevende spijker 1kg wt/pk2</t>
  </si>
  <si>
    <t>Verzenddoos A3 430x305x250mm br/pk10</t>
  </si>
  <si>
    <t>Vliegende Insectenspray Roxasect 400ml</t>
  </si>
  <si>
    <t>Vloerstandaard 5589 Sherpa verstelbaar</t>
  </si>
  <si>
    <t>Vloerstandaard metaal voor A4 doc zi</t>
  </si>
  <si>
    <t>Voetensteun BE voetvorm standaard laag</t>
  </si>
  <si>
    <t>Voetensteun Kensington SoleMate Pro</t>
  </si>
  <si>
    <t>Vork 18/10 chroomstaal/doos 12</t>
  </si>
  <si>
    <t>Waterkoker Clatronic WKS1356CB aluminium</t>
  </si>
  <si>
    <t>Whiteboard gelakt staal 60x80 rand hout</t>
  </si>
  <si>
    <t>Whiteboardmarker BIC Velleda 1741 zw/d12</t>
  </si>
  <si>
    <t>Whiteboardmarker Remarx 1,5-3 blauw/d10</t>
  </si>
  <si>
    <t>Whiteboardmarker Remarx 1,5-3 rood/ds10</t>
  </si>
  <si>
    <t>Whiteboardmarker Remarx 1,5-3 zwart/d10</t>
  </si>
  <si>
    <t>Wisser whiteboard Lega TZ4 magnetisch</t>
  </si>
  <si>
    <t>Zelftest Flowflex SARS-CoV-2 Rapid</t>
  </si>
  <si>
    <t>ARTIKELNR</t>
  </si>
  <si>
    <t>ARTIKELOMSCHRIJVING</t>
  </si>
  <si>
    <t>VERPAKKINGSEENHEID</t>
  </si>
  <si>
    <t>AANTAL</t>
  </si>
  <si>
    <t>BALPEN BIC M10 BLAUW MEDIUM</t>
  </si>
  <si>
    <t>stuk</t>
  </si>
  <si>
    <t>NIETEN RAPID 26/6 GEGALVANISEERD STRONG 1000 STUKS</t>
  </si>
  <si>
    <t>doos</t>
  </si>
  <si>
    <t>WHITEBOARDSTIFT QUANTORE ROND 1-1.5MM ZWART</t>
  </si>
  <si>
    <t>WHITEBOARDSTIFT QUANTORE ROND 1-1.5MM ROOD</t>
  </si>
  <si>
    <t>WHITEBOARDSTIFT QUANTORE ROND 1-1.5MM GROEN</t>
  </si>
  <si>
    <t>WHITEBOARDSTIFT QUANTORE ROND 1-1.5MM BLAUW</t>
  </si>
  <si>
    <t>MEMOBLOK 3M POST-IT 657 76X102MM GEEL</t>
  </si>
  <si>
    <t>BALPEN QUANTORE DRUKKNOP BLAUW MEDIUM</t>
  </si>
  <si>
    <t>FACIAL TISSUE'S KATRIN 11797 DOOS À 100 STUKS</t>
  </si>
  <si>
    <t>AFROLMECHANISME OPUS 2 KARABIJNHAAK STRIP</t>
  </si>
  <si>
    <t>BEKER KARTON SCOTTY ROOD 180CC 100 STUKS</t>
  </si>
  <si>
    <t>pak</t>
  </si>
  <si>
    <t>PLAKBAND QUANTORE 15MMX10M TRANSPARANT</t>
  </si>
  <si>
    <t>BEKER KARTON WIT 180ML</t>
  </si>
  <si>
    <t>INTERIEURREINIGER CIF 750ML</t>
  </si>
  <si>
    <t>fles</t>
  </si>
  <si>
    <t>MEMOBLOK QUANTORE 76X76MM GEEL</t>
  </si>
  <si>
    <t>PAPERCLIP QUANTORE R2 32MM KORT</t>
  </si>
  <si>
    <t>MEMOBLOK 3M POST-IT 654 76X76MM GEEL</t>
  </si>
  <si>
    <t>HANGMAP ELBA AVZ ULTIMATE FOLIO V-BODEM ORANJE</t>
  </si>
  <si>
    <t>BALPEN QUANTORE DRUKKNOP ZWART MEDIUM</t>
  </si>
  <si>
    <t>GUM QUANTORE 60X21X10MM - VOOR TEC</t>
  </si>
  <si>
    <t>511026</t>
  </si>
  <si>
    <t>SNELHECHTER QUANTORE A4 PP ZWART</t>
  </si>
  <si>
    <t>MICROVEZELDOEKEN VILEDA 4-PACK</t>
  </si>
  <si>
    <t>FLIPOVERPAPIER QUANTORE 65X98CM 50VEL ONGEVOUWE</t>
  </si>
  <si>
    <t>AFROLMECHANISME DURABLE 8152 MET DRUKKNOP 80CM</t>
  </si>
  <si>
    <t>FINELINER ARTLINE 0.8MM ZWART</t>
  </si>
  <si>
    <t>PUNTENSLIJPER M+R 201/000 METAAL ENKEL</t>
  </si>
  <si>
    <t>MARKEERSTIFT QUANTORE GROEN</t>
  </si>
  <si>
    <t>MARKEERSTIFT QUANTORE GEEL</t>
  </si>
  <si>
    <t>MARKEERSTIFT QUANTORE ORANJE</t>
  </si>
  <si>
    <t>MARKEERSTIFT QUANTORE ROZE</t>
  </si>
  <si>
    <t>KOPIEERPAPIER QUANTORE ECONOMY A4 80GR WIT 500VE</t>
  </si>
  <si>
    <t>ORDNER QBASIC A4 50MM KARTON ZWART GEWOLKT</t>
  </si>
  <si>
    <t>PERMANENT MARKER QUANTORE ROND 1-1.5MM ZWART</t>
  </si>
  <si>
    <t>PERMANENT MARKER QUANTORE ROND 1-1.5MM ROOD</t>
  </si>
  <si>
    <t>PERMANENT MARKER QUANTORE ROND 1-1.5MM BLAUW</t>
  </si>
  <si>
    <t>MARKEERSTIFT QUANTORE BLAUW</t>
  </si>
  <si>
    <t>AFPLAKTAPE TESA UNIVERSAL 19MMX50M</t>
  </si>
  <si>
    <t>0 91225</t>
  </si>
  <si>
    <t>SCHRIJFBLOK QUANTORE A4 GELINIEERD</t>
  </si>
  <si>
    <t>0 91240</t>
  </si>
  <si>
    <t>SCHRIJFBLOK QUANTORE A5 LIJN KOPSPIRAAL 70GR</t>
  </si>
  <si>
    <t>TABBLADEN MULTO A4 23-RINGS 24-DELIG A-Z KARTON</t>
  </si>
  <si>
    <t>NIETEN BOSTITCH B8 STAAL SB8 6MM GEBOGEN RUG 1050</t>
  </si>
  <si>
    <t>TABBLADEN EXACOMPTA 225X297MM 11-GAATS 6-DELIG GL</t>
  </si>
  <si>
    <t>set</t>
  </si>
  <si>
    <t>VERPAKKINGSTAPE QUANTORE 50MMX60M PP TRANSPARA</t>
  </si>
  <si>
    <t>MEMOBLOK 3M POST-IT 653 38X51MM RECYCLED GEE</t>
  </si>
  <si>
    <t>FINELINER STABILO POINT 88/40 ROOD</t>
  </si>
  <si>
    <t>BATTERIJ DURACELL PLUS 1X9VOLT</t>
  </si>
  <si>
    <t>blister</t>
  </si>
  <si>
    <t>NIETMACHINE BOSTITCH B8+ONTNIETER 25VEL STRC2115</t>
  </si>
  <si>
    <t>THEE PICKWICK FAIR TRADE CITROEN 25 ZAKJES VAN 1.5G</t>
  </si>
  <si>
    <t xml:space="preserve"> 0 91239</t>
  </si>
  <si>
    <t>SPIRAALBLOK QUANTORE A4 GELINIEERD MET ZIJSPIRAAL</t>
  </si>
  <si>
    <t>0 91218</t>
  </si>
  <si>
    <t>COLLEGEBLOK QUANTORE A5 17-GAATS LIJN 80VE</t>
  </si>
  <si>
    <t>THEE PICKWICK KANEEL 25 ZAKJES VAN 1.5GR</t>
  </si>
  <si>
    <t>SHOWTAS QUANTORE A4 23-GAATS PP 0.08 GLAD 25 STUKS</t>
  </si>
  <si>
    <t>CORRECTIEROLLERVULLING TESA ECOLOGO 4.2MMX14M</t>
  </si>
  <si>
    <t>TOILETBLOK GLORIX PROFESSIONAL 150 STUKS</t>
  </si>
  <si>
    <t>bus</t>
  </si>
  <si>
    <t>0 91239</t>
  </si>
  <si>
    <t>091239</t>
  </si>
  <si>
    <t>SUIKERSTICKS QUANTORE 4GRAM 1000STUKS</t>
  </si>
  <si>
    <t>BATTERIJ INDUSTRIAL AAA ALKALINE DOOS À 10 STUKS</t>
  </si>
  <si>
    <t>PLAKBANDHOUDER SCOTCH C38 VERZWAARD ZWART</t>
  </si>
  <si>
    <t>NIETEN QUANTORE 24/6 1000STUKS VERZINKT</t>
  </si>
  <si>
    <t>BATTERIJ INDUSTRIAL AA ALKALINE DOOS À 10 STUKS</t>
  </si>
  <si>
    <t>BALPEN QUANTORE GRIP DRUKKNOP ROOD MEDIUM</t>
  </si>
  <si>
    <t>LIJMSTIFT QUANTORE 20GR</t>
  </si>
  <si>
    <t>LUCHTVERFRISSER AMBI PUR AEROSOL THAI ORCHIDEE 30</t>
  </si>
  <si>
    <t>spuitbus</t>
  </si>
  <si>
    <t>SCHAAR QUANTORE 170MM SOFT GRIP ZWART</t>
  </si>
  <si>
    <t>OPBERGBOX REALLY USEFUL 84 LITER 710X440X380MM</t>
  </si>
  <si>
    <t>BATTERIJ VARTA LONGLIFE POWER 9VOLT</t>
  </si>
  <si>
    <t xml:space="preserve">CORRECTIEROLLER TESA ECOLOGO 4.2MMX14M ECO </t>
  </si>
  <si>
    <t>CORRECTIEROLLER QUANTORE 4,2MMX12M OP BLISTER</t>
  </si>
  <si>
    <t>INSTEEKMAP L-MODEL QUANTORE A4 PP 0.12MM NERF 10</t>
  </si>
  <si>
    <t>SANITAIRREINIGER GLORIX ORIGINAL 750ML</t>
  </si>
  <si>
    <t>URINOIRMATJE V-SCREEN GEUREND TRANSPARANT CITRU</t>
  </si>
  <si>
    <t>ZOETJES NATRENA TAFELDISPENSER MET 400 STUKS</t>
  </si>
  <si>
    <t>dispenser</t>
  </si>
  <si>
    <t>LUCHTVERFRISSER GLADE CONTINU PURE CLEAN LINEN 15</t>
  </si>
  <si>
    <t>WHITEBOARDWISSER NOBO MAGNETISCH BLAUW</t>
  </si>
  <si>
    <t>AFROLMECHANISME DURABLE 8012 54X85MM MET GESLOT</t>
  </si>
  <si>
    <t>POETSROL EURO MIDI 2L 20CMX160M 6ROL</t>
  </si>
  <si>
    <t xml:space="preserve">THEE PICKWICK ROOIBOS HONING 25 ZAKJES VAN 1.5GR </t>
  </si>
  <si>
    <t>SHOWTAS QUANTORE A4 23-GAATS PP 0.11 GLAD 25 STUKS</t>
  </si>
  <si>
    <t>ETIKET EN STICKER VERWIJDERAAR QUANTORE 200ML</t>
  </si>
  <si>
    <t>PARAPLUSTANDAARD 3371-23 PERFORATIE 62X26CM RVS</t>
  </si>
  <si>
    <t xml:space="preserve">BATTERIJ DURACELL KNOOPCEL 2XLR54 ALKALINE Ø11,6MM 2 STUKS BLISTER </t>
  </si>
  <si>
    <t>ELASTIEK 64 STANDARD 90X5MM 100GR 85STUKS</t>
  </si>
  <si>
    <t>THEE PICKWICK FAIR TRADE ROOIBOS 25 ZAKJES VAN 1.5GR</t>
  </si>
  <si>
    <t>TOILETPAPIER KATRIN 104872 PLUS 250 3LAAGS 48ROLLEN</t>
  </si>
  <si>
    <t>803510</t>
  </si>
  <si>
    <t>VERPAKKINGSTAPE TESA 50MMX66M BRUIN PP</t>
  </si>
  <si>
    <t>897118</t>
  </si>
  <si>
    <t>AFWASMIDDEL DUBRO CITROEN 900ML</t>
  </si>
  <si>
    <t>SHOWTAS KANGARO 23-GAATS PP 0.12MM GLAD</t>
  </si>
  <si>
    <t>DATUMSTEMPEL COLOP S220 GREEN LINE 4MM</t>
  </si>
  <si>
    <t>CORRECTIEVLOEISTOF TIPP-EX RAPID 20ML FOAM</t>
  </si>
  <si>
    <t>CORRECTIEROLLER PRITT 4.2MMX12M FLEX NAVULBAAR</t>
  </si>
  <si>
    <t>CORRECTIEROLLERVULLING PRITT 4.2MMX12M FLEX DOOS</t>
  </si>
  <si>
    <t>MUIS QUANTORE OPTISCH DRAADLOOS ZWART</t>
  </si>
  <si>
    <t>ETIKET AVERY L7168-100 199.6X143.5MM WIT 200STUKS WIT</t>
  </si>
  <si>
    <t>DEURMAT TWISTERMAT BUITEN 60X90CM ZWART</t>
  </si>
  <si>
    <t>0 91248</t>
  </si>
  <si>
    <t>COLLEGEBLOK QUANTORE A4 23-GAATS LIJN 100VEL</t>
  </si>
  <si>
    <t>BATTERIJ VARTA LONGLIFE POWER BIG BOX 12XAA</t>
  </si>
  <si>
    <t>INSTEEKMAP L-MODEL QUANTORE A4 PP 0.18MM GLAD 25 ST</t>
  </si>
  <si>
    <t>ETIKETHOUDER DURABLE POCKETFIX 57X90MM ZELFKLEVEND</t>
  </si>
  <si>
    <t>THEE PICKWICK ENGELSE MELANGE 100 ZAKJES VAN 2GR MET ENVELOP</t>
  </si>
  <si>
    <t>WHITEBOARDWISSER QUANTORE MAGNETISCH ROOD</t>
  </si>
  <si>
    <t>WHITEBOARD NOBO SLIM LINE 28X36CM WIT</t>
  </si>
  <si>
    <t>MICROVEZELDOEKEN VILEDA 8-PACK</t>
  </si>
  <si>
    <t>INBINDSTRIPS IEZZY NYLON 2,5X100MM Ø20,5MM ZWART</t>
  </si>
  <si>
    <t>ROERSTAAFJE 140MM HOUT</t>
  </si>
  <si>
    <t>SCHAAR QUANTORE 170MM TITANIUM SOFT GRIP HANDVAT</t>
  </si>
  <si>
    <t>BATTERIJ VARTA LONGLIFE POWER BIG BOX 12XAAA</t>
  </si>
  <si>
    <t xml:space="preserve">VOORBLAD FELLOWES A4 PVC 200MICRON TRANSPARANT </t>
  </si>
  <si>
    <t>VOORBLAD QUANTORE A4 PVC 200 MICRON TRANSPARANT</t>
  </si>
  <si>
    <t>WANDKLOK UNILUX ARIA Ø28,5CM ZILVERGRIJS/WIT</t>
  </si>
  <si>
    <t>PLUMEAU MET TELESCOOPSTEEL LAMSWOL</t>
  </si>
  <si>
    <t>WOORD-DATUMSTEMPEL COLOP 2360 PERSONALISEERBAA</t>
  </si>
  <si>
    <t>USB-STICK 3.0 SANDISK CRUZER ULTRA 256GB</t>
  </si>
  <si>
    <t>USB-STICK 3.0 QUANTORE 256GB ZILVER</t>
  </si>
  <si>
    <t>KLUIS PAVO MINI ELEKTRONISCH 230X170X170MM ZWART</t>
  </si>
  <si>
    <t>ELASTIEK QUANTORE 18 80X1,5X1MM 500GRAM</t>
  </si>
  <si>
    <t>KOFFIECREAMER QUANTORE STICKS 2,5GRAM 1000STUKS</t>
  </si>
  <si>
    <t>VOCHTOPNEMER RUBSON AERO 360 NAVULLING</t>
  </si>
  <si>
    <t xml:space="preserve">AFWASMIDDEL DREFT ORIGINAL 2X1L </t>
  </si>
  <si>
    <t>DESINFECTIEMIDDEL MIDDEL SOFT CARE DES E 500ML</t>
  </si>
  <si>
    <t>DISPENSER ZUIL NO TOUCH VOOR VLOEISTOF</t>
  </si>
  <si>
    <t>TAFELCONTACTDOOS 3-VOUDIG MET SCHAKELAAR 140CM</t>
  </si>
  <si>
    <t>KABELHASPEL BRENNENSTUHL 4-VOUDIG 500CM ZWART</t>
  </si>
  <si>
    <t>INBINDSTRIPS IEZZY NYLON 4,8X300MM Ø81MM ZWART</t>
  </si>
  <si>
    <t>ROERSTAAFJE BIARETTO HOUT 11CM 2000 STUKS</t>
  </si>
  <si>
    <t>NIETMACHINE RAPID ELEKTRISCH 20EX 20VEL ZWART</t>
  </si>
  <si>
    <t>AS-PAPIERBAK 50LTR ZWART</t>
  </si>
  <si>
    <t>BATTERIJ DURACELL KNOOPCEL 2XLR44 ALKALINE Ø11,6MM 2 STUKS</t>
  </si>
  <si>
    <t xml:space="preserve">REKENMACHINE QUANTORE JV830Q </t>
  </si>
  <si>
    <t>GEHEUGENKAART INTEGRAL SDXC V30 128GB</t>
  </si>
  <si>
    <t>SNIJMACHINE IDEAL BORDSCHAAR 1071 71CM</t>
  </si>
  <si>
    <t>VOETENSTEUN FELLOWES STANDAARD</t>
  </si>
  <si>
    <t xml:space="preserve">BINDRUG FELLOWES 6MM 21RINGS A4 BLAUW 100STUKS </t>
  </si>
  <si>
    <t>BINDRUG FELLOWES 8MM 21RINGS A4 BLAUW 100STUKS</t>
  </si>
  <si>
    <t>BINDRUG FELLOWES 12MM 21RINGS A4 BLAUW 100STUKS</t>
  </si>
  <si>
    <t>BINDRUG FELLOWES 16MM 21RINGS A4 BLAUW 100STUKS</t>
  </si>
  <si>
    <t>BINDRUG GBC 10MM 21RINGS A4 BLAUW 100STUKS</t>
  </si>
  <si>
    <t>BINDRUG GBC 14MM 21RINGS A4 BLAUW 100STUKS</t>
  </si>
  <si>
    <t>ETIKET HERMA 8034 30MM ROND GEEL 1200STUKS</t>
  </si>
  <si>
    <t>ETIKET HERMA 2365 13X40MM GROEN 896STUKS</t>
  </si>
  <si>
    <t>ETIKET HERMA 2495 52X82MM GROEN 128STUKS</t>
  </si>
  <si>
    <t>ETIKET DYMO 13187 LABELWRITER 36X89MM 6240STUKS</t>
  </si>
  <si>
    <t>HANDWIKKELAAR CLEVERPACK VOOR 500MM ROLLEN</t>
  </si>
  <si>
    <t>WIKKELFOLIE IEZZY 500MMX300M 20MU ZWART</t>
  </si>
  <si>
    <t>rol</t>
  </si>
  <si>
    <t>ALLESLIJM PATTEX REPAIR EXTREME TUBE 8GRAM OP BLISTER</t>
  </si>
  <si>
    <t>ZOETSTOFSTICKS CANDEREL 0,5GRAM 500 STUKS</t>
  </si>
  <si>
    <t>SWIFFER STARTERKIT XXL MET 8 DROGE DOEKJES</t>
  </si>
  <si>
    <t>EMMER KUNSTSTOF 12L ROOD</t>
  </si>
  <si>
    <t>AGENDA 2022 BREPOLS INTERPLAN GEBONDEN 7DAG/2PAGINA'S ZWART</t>
  </si>
  <si>
    <t>WHITEBOARD LEGAMASTER ECONOMY 90X120CM MAGNET</t>
  </si>
  <si>
    <t>WHITEBOARD STARTER KIT LEGAMASTER 125000 SET</t>
  </si>
  <si>
    <t xml:space="preserve">PROJECTIESCHERM NOBO WAND 200X151.3CM </t>
  </si>
  <si>
    <t>SECONDELIJM PATTEX CLASSIC 3GR 2+1 GRATIS</t>
  </si>
  <si>
    <t>HARDDISK MEDIARANGE USB 3.0 EXTERNE HDD 2TB ZILVER</t>
  </si>
  <si>
    <t>GEHEUGENKAART INTEGRAL MICROSDXC 512GB</t>
  </si>
  <si>
    <t>SLEUTELKAST QUANTORE BASIC 30 HAKEN</t>
  </si>
  <si>
    <t xml:space="preserve">Afname CBR bij New Office Center </t>
  </si>
  <si>
    <t>Afname CBR bij Lyreco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</si>
</sst>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4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49" fontId="16" fillId="33" borderId="10" xfId="0" applyNumberFormat="1" applyFont="1" applyFill="1" applyBorder="1" applyAlignment="1">
      <alignment horizontal="right"/>
    </xf>
    <xf numFmtId="0" fontId="16" fillId="33" borderId="10" xfId="0" applyFont="1" applyFill="1" applyBorder="1"/>
    <xf numFmtId="0" fontId="16" fillId="33" borderId="10" xfId="0" applyFont="1" applyFill="1" applyBorder="1" applyAlignment="1">
      <alignment horizontal="right"/>
    </xf>
    <xf numFmtId="0" fontId="18" fillId="34" borderId="10" xfId="0" applyFont="1" applyFill="1" applyBorder="1" applyAlignment="1">
      <alignment horizontal="right" vertical="center"/>
    </xf>
    <xf numFmtId="0" fontId="0" fillId="0" borderId="10" xfId="0" applyBorder="1"/>
    <xf numFmtId="3" fontId="18" fillId="34" borderId="10" xfId="0" applyNumberFormat="1" applyFont="1" applyFill="1" applyBorder="1" applyAlignment="1">
      <alignment horizontal="right" vertical="center"/>
    </xf>
    <xf numFmtId="0" fontId="0" fillId="0" borderId="10" xfId="0" applyBorder="1" applyAlignment="1">
      <alignment horizontal="right"/>
    </xf>
    <xf numFmtId="0" fontId="19" fillId="0" borderId="10" xfId="0" applyFont="1" applyBorder="1"/>
    <xf numFmtId="0" fontId="18" fillId="34" borderId="10" xfId="0" applyFont="1" applyFill="1" applyBorder="1" applyAlignment="1">
      <alignment vertical="center"/>
    </xf>
    <xf numFmtId="49" fontId="18" fillId="34" borderId="10" xfId="0" applyNumberFormat="1" applyFont="1" applyFill="1" applyBorder="1" applyAlignment="1">
      <alignment vertical="center"/>
    </xf>
    <xf numFmtId="49" fontId="18" fillId="34" borderId="10" xfId="0" applyNumberFormat="1" applyFont="1" applyFill="1" applyBorder="1" applyAlignment="1">
      <alignment horizontal="right" vertical="center"/>
    </xf>
    <xf numFmtId="0" fontId="19" fillId="0" borderId="10" xfId="0" applyFont="1" applyBorder="1" applyAlignment="1">
      <alignment horizontal="right"/>
    </xf>
    <xf numFmtId="49" fontId="19" fillId="35" borderId="10" xfId="0" applyNumberFormat="1" applyFont="1" applyFill="1" applyBorder="1"/>
    <xf numFmtId="3" fontId="19" fillId="34" borderId="10" xfId="0" applyNumberFormat="1" applyFont="1" applyFill="1" applyBorder="1" applyAlignment="1">
      <alignment horizontal="right" vertical="center"/>
    </xf>
    <xf numFmtId="164" fontId="18" fillId="34" borderId="10" xfId="0" applyNumberFormat="1" applyFont="1" applyFill="1" applyBorder="1" applyAlignment="1">
      <alignment vertical="center"/>
    </xf>
    <xf numFmtId="3" fontId="0" fillId="34" borderId="10" xfId="0" applyNumberFormat="1" applyFill="1" applyBorder="1" applyAlignment="1">
      <alignment horizontal="right" vertical="center"/>
    </xf>
    <xf numFmtId="0" fontId="19" fillId="0" borderId="0" xfId="0" applyFont="1"/>
    <xf numFmtId="0" fontId="20" fillId="0" borderId="10" xfId="0" applyFont="1" applyBorder="1"/>
    <xf numFmtId="0" fontId="18" fillId="34" borderId="0" xfId="0" applyFont="1" applyFill="1" applyAlignment="1">
      <alignment vertical="center"/>
    </xf>
    <xf numFmtId="0" fontId="0" fillId="36" borderId="10" xfId="0" applyFill="1" applyBorder="1" applyAlignment="1">
      <alignment horizontal="right"/>
    </xf>
    <xf numFmtId="0" fontId="0" fillId="0" borderId="0" xfId="0" applyAlignment="1">
      <alignment horizontal="right"/>
    </xf>
    <xf numFmtId="0" fontId="21" fillId="0" borderId="0" xfId="0" applyFont="1"/>
    <xf numFmtId="0" fontId="0" fillId="0" borderId="10" xfId="0" applyBorder="1" applyAlignment="1">
      <alignment horizontal="center"/>
    </xf>
    <xf numFmtId="3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B113A-26AA-4226-BB98-2DDF786CA168}">
  <dimension ref="A1:D163"/>
  <sheetViews>
    <sheetView tabSelected="1" workbookViewId="0">
      <selection activeCell="A4" sqref="A4"/>
    </sheetView>
  </sheetViews>
  <sheetFormatPr defaultRowHeight="15" x14ac:dyDescent="0.25"/>
  <cols>
    <col min="1" max="1" width="11.42578125" customWidth="1"/>
    <col min="2" max="2" width="69.28515625" bestFit="1" customWidth="1"/>
    <col min="3" max="3" width="21.5703125" bestFit="1" customWidth="1"/>
    <col min="4" max="4" width="8.140625" bestFit="1" customWidth="1"/>
  </cols>
  <sheetData>
    <row r="1" spans="1:4" ht="18.75" x14ac:dyDescent="0.3">
      <c r="A1" s="23" t="s">
        <v>433</v>
      </c>
      <c r="B1" s="23"/>
    </row>
    <row r="2" spans="1:4" x14ac:dyDescent="0.25">
      <c r="A2" s="22"/>
      <c r="D2" s="22"/>
    </row>
    <row r="3" spans="1:4" x14ac:dyDescent="0.25">
      <c r="A3" s="2" t="s">
        <v>255</v>
      </c>
      <c r="B3" s="3" t="s">
        <v>256</v>
      </c>
      <c r="C3" s="3" t="s">
        <v>257</v>
      </c>
      <c r="D3" s="4" t="s">
        <v>258</v>
      </c>
    </row>
    <row r="4" spans="1:4" x14ac:dyDescent="0.25">
      <c r="A4" s="5">
        <v>91239</v>
      </c>
      <c r="B4" s="10" t="s">
        <v>317</v>
      </c>
      <c r="C4" s="10" t="s">
        <v>260</v>
      </c>
      <c r="D4" s="7">
        <v>10</v>
      </c>
    </row>
    <row r="5" spans="1:4" x14ac:dyDescent="0.25">
      <c r="A5" s="5">
        <v>100334</v>
      </c>
      <c r="B5" s="11" t="s">
        <v>432</v>
      </c>
      <c r="C5" s="11" t="s">
        <v>260</v>
      </c>
      <c r="D5" s="7">
        <v>1</v>
      </c>
    </row>
    <row r="6" spans="1:4" x14ac:dyDescent="0.25">
      <c r="A6" s="5">
        <v>106292</v>
      </c>
      <c r="B6" s="6" t="s">
        <v>362</v>
      </c>
      <c r="C6" s="6" t="s">
        <v>272</v>
      </c>
      <c r="D6" s="7">
        <v>5</v>
      </c>
    </row>
    <row r="7" spans="1:4" x14ac:dyDescent="0.25">
      <c r="A7" s="5">
        <v>129427</v>
      </c>
      <c r="B7" s="6" t="s">
        <v>294</v>
      </c>
      <c r="C7" s="6" t="s">
        <v>272</v>
      </c>
      <c r="D7" s="7">
        <v>50</v>
      </c>
    </row>
    <row r="8" spans="1:4" x14ac:dyDescent="0.25">
      <c r="A8" s="5">
        <v>270267</v>
      </c>
      <c r="B8" s="6" t="s">
        <v>307</v>
      </c>
      <c r="C8" s="6" t="s">
        <v>308</v>
      </c>
      <c r="D8" s="7">
        <v>30</v>
      </c>
    </row>
    <row r="9" spans="1:4" x14ac:dyDescent="0.25">
      <c r="A9" s="5">
        <v>270508</v>
      </c>
      <c r="B9" s="6" t="s">
        <v>309</v>
      </c>
      <c r="C9" s="6" t="s">
        <v>308</v>
      </c>
      <c r="D9" s="7">
        <v>30</v>
      </c>
    </row>
    <row r="10" spans="1:4" x14ac:dyDescent="0.25">
      <c r="A10" s="8">
        <v>270538</v>
      </c>
      <c r="B10" s="6" t="s">
        <v>351</v>
      </c>
      <c r="C10" s="6" t="s">
        <v>272</v>
      </c>
      <c r="D10" s="8">
        <v>8</v>
      </c>
    </row>
    <row r="11" spans="1:4" x14ac:dyDescent="0.25">
      <c r="A11" s="8">
        <v>270541</v>
      </c>
      <c r="B11" s="6" t="s">
        <v>321</v>
      </c>
      <c r="C11" s="6" t="s">
        <v>272</v>
      </c>
      <c r="D11" s="8">
        <v>20</v>
      </c>
    </row>
    <row r="12" spans="1:4" x14ac:dyDescent="0.25">
      <c r="A12" s="8">
        <v>271160</v>
      </c>
      <c r="B12" s="9" t="s">
        <v>305</v>
      </c>
      <c r="C12" s="9" t="s">
        <v>260</v>
      </c>
      <c r="D12" s="7">
        <v>40</v>
      </c>
    </row>
    <row r="13" spans="1:4" x14ac:dyDescent="0.25">
      <c r="A13" s="5">
        <v>300601</v>
      </c>
      <c r="B13" s="6" t="s">
        <v>330</v>
      </c>
      <c r="C13" s="6" t="s">
        <v>262</v>
      </c>
      <c r="D13" s="7">
        <v>15</v>
      </c>
    </row>
    <row r="14" spans="1:4" x14ac:dyDescent="0.25">
      <c r="A14" s="8">
        <v>301601</v>
      </c>
      <c r="B14" s="6" t="s">
        <v>314</v>
      </c>
      <c r="C14" s="6" t="s">
        <v>260</v>
      </c>
      <c r="D14" s="8">
        <v>27</v>
      </c>
    </row>
    <row r="15" spans="1:4" x14ac:dyDescent="0.25">
      <c r="A15" s="5">
        <v>303014</v>
      </c>
      <c r="B15" s="6" t="s">
        <v>401</v>
      </c>
      <c r="C15" s="6" t="s">
        <v>260</v>
      </c>
      <c r="D15" s="7">
        <v>1</v>
      </c>
    </row>
    <row r="16" spans="1:4" x14ac:dyDescent="0.25">
      <c r="A16" s="5">
        <v>306240</v>
      </c>
      <c r="B16" s="6" t="s">
        <v>261</v>
      </c>
      <c r="C16" s="6" t="s">
        <v>262</v>
      </c>
      <c r="D16" s="7">
        <v>2010</v>
      </c>
    </row>
    <row r="17" spans="1:4" x14ac:dyDescent="0.25">
      <c r="A17" s="13">
        <v>306481</v>
      </c>
      <c r="B17" s="14" t="s">
        <v>306</v>
      </c>
      <c r="C17" s="14" t="s">
        <v>272</v>
      </c>
      <c r="D17" s="15">
        <f>25+8</f>
        <v>33</v>
      </c>
    </row>
    <row r="18" spans="1:4" x14ac:dyDescent="0.25">
      <c r="A18" s="5">
        <v>315606</v>
      </c>
      <c r="B18" s="10" t="s">
        <v>278</v>
      </c>
      <c r="C18" s="10" t="s">
        <v>262</v>
      </c>
      <c r="D18" s="7">
        <v>100</v>
      </c>
    </row>
    <row r="19" spans="1:4" x14ac:dyDescent="0.25">
      <c r="A19" s="5">
        <v>337011</v>
      </c>
      <c r="B19" s="10" t="s">
        <v>336</v>
      </c>
      <c r="C19" s="10" t="s">
        <v>260</v>
      </c>
      <c r="D19" s="7">
        <v>10</v>
      </c>
    </row>
    <row r="20" spans="1:4" x14ac:dyDescent="0.25">
      <c r="A20" s="8">
        <v>337133</v>
      </c>
      <c r="B20" s="9" t="s">
        <v>381</v>
      </c>
      <c r="C20" s="9" t="s">
        <v>260</v>
      </c>
      <c r="D20" s="7">
        <v>3</v>
      </c>
    </row>
    <row r="21" spans="1:4" x14ac:dyDescent="0.25">
      <c r="A21" s="8">
        <v>340200</v>
      </c>
      <c r="B21" s="6" t="s">
        <v>289</v>
      </c>
      <c r="C21" s="6" t="s">
        <v>260</v>
      </c>
      <c r="D21" s="8">
        <v>60</v>
      </c>
    </row>
    <row r="22" spans="1:4" x14ac:dyDescent="0.25">
      <c r="A22" s="5">
        <v>351004</v>
      </c>
      <c r="B22" s="10" t="s">
        <v>387</v>
      </c>
      <c r="C22" s="10" t="s">
        <v>260</v>
      </c>
      <c r="D22" s="7">
        <v>2</v>
      </c>
    </row>
    <row r="23" spans="1:4" x14ac:dyDescent="0.25">
      <c r="A23" s="5">
        <v>351044</v>
      </c>
      <c r="B23" s="10" t="s">
        <v>363</v>
      </c>
      <c r="C23" s="10" t="s">
        <v>313</v>
      </c>
      <c r="D23" s="7">
        <v>5</v>
      </c>
    </row>
    <row r="24" spans="1:4" x14ac:dyDescent="0.25">
      <c r="A24" s="8">
        <v>392507</v>
      </c>
      <c r="B24" s="9" t="s">
        <v>310</v>
      </c>
      <c r="C24" s="9" t="s">
        <v>272</v>
      </c>
      <c r="D24" s="7">
        <v>30</v>
      </c>
    </row>
    <row r="25" spans="1:4" x14ac:dyDescent="0.25">
      <c r="A25" s="5">
        <v>392525</v>
      </c>
      <c r="B25" s="6" t="s">
        <v>267</v>
      </c>
      <c r="C25" s="6" t="s">
        <v>260</v>
      </c>
      <c r="D25" s="7">
        <f>30+192+1+191</f>
        <v>414</v>
      </c>
    </row>
    <row r="26" spans="1:4" x14ac:dyDescent="0.25">
      <c r="A26" s="8">
        <v>392561</v>
      </c>
      <c r="B26" s="6" t="s">
        <v>279</v>
      </c>
      <c r="C26" s="6" t="s">
        <v>260</v>
      </c>
      <c r="D26" s="8">
        <f>50+50</f>
        <v>100</v>
      </c>
    </row>
    <row r="27" spans="1:4" x14ac:dyDescent="0.25">
      <c r="A27" s="5">
        <v>392607</v>
      </c>
      <c r="B27" s="11" t="s">
        <v>277</v>
      </c>
      <c r="C27" s="11" t="s">
        <v>260</v>
      </c>
      <c r="D27" s="7">
        <v>120</v>
      </c>
    </row>
    <row r="28" spans="1:4" x14ac:dyDescent="0.25">
      <c r="A28" s="8">
        <v>392685</v>
      </c>
      <c r="B28" s="6" t="s">
        <v>352</v>
      </c>
      <c r="C28" s="6" t="s">
        <v>260</v>
      </c>
      <c r="D28" s="8">
        <f>4+4</f>
        <v>8</v>
      </c>
    </row>
    <row r="29" spans="1:4" x14ac:dyDescent="0.25">
      <c r="A29" s="13">
        <v>393004</v>
      </c>
      <c r="B29" s="14" t="s">
        <v>353</v>
      </c>
      <c r="C29" s="14" t="s">
        <v>260</v>
      </c>
      <c r="D29" s="15">
        <v>8</v>
      </c>
    </row>
    <row r="30" spans="1:4" x14ac:dyDescent="0.25">
      <c r="A30" s="8">
        <v>393031</v>
      </c>
      <c r="B30" s="9" t="s">
        <v>402</v>
      </c>
      <c r="C30" s="9" t="s">
        <v>260</v>
      </c>
      <c r="D30" s="7">
        <v>1</v>
      </c>
    </row>
    <row r="31" spans="1:4" x14ac:dyDescent="0.25">
      <c r="A31" s="8">
        <v>394576</v>
      </c>
      <c r="B31" s="6" t="s">
        <v>337</v>
      </c>
      <c r="C31" s="6" t="s">
        <v>260</v>
      </c>
      <c r="D31" s="8">
        <v>10</v>
      </c>
    </row>
    <row r="32" spans="1:4" x14ac:dyDescent="0.25">
      <c r="A32" s="5">
        <v>413624</v>
      </c>
      <c r="B32" s="6" t="s">
        <v>331</v>
      </c>
      <c r="C32" s="6" t="s">
        <v>262</v>
      </c>
      <c r="D32" s="7">
        <f>5+10</f>
        <v>15</v>
      </c>
    </row>
    <row r="33" spans="1:4" x14ac:dyDescent="0.25">
      <c r="A33" s="5">
        <v>413625</v>
      </c>
      <c r="B33" s="11" t="s">
        <v>328</v>
      </c>
      <c r="C33" s="11" t="s">
        <v>262</v>
      </c>
      <c r="D33" s="7">
        <f>4+10+4</f>
        <v>18</v>
      </c>
    </row>
    <row r="34" spans="1:4" x14ac:dyDescent="0.25">
      <c r="A34" s="5">
        <v>413630</v>
      </c>
      <c r="B34" s="11" t="s">
        <v>403</v>
      </c>
      <c r="C34" s="11" t="s">
        <v>313</v>
      </c>
      <c r="D34" s="7">
        <v>1</v>
      </c>
    </row>
    <row r="35" spans="1:4" x14ac:dyDescent="0.25">
      <c r="A35" s="5">
        <v>413631</v>
      </c>
      <c r="B35" s="10" t="s">
        <v>354</v>
      </c>
      <c r="C35" s="10" t="s">
        <v>313</v>
      </c>
      <c r="D35" s="7">
        <v>6</v>
      </c>
    </row>
    <row r="36" spans="1:4" x14ac:dyDescent="0.25">
      <c r="A36" s="5">
        <v>413760</v>
      </c>
      <c r="B36" s="20" t="s">
        <v>338</v>
      </c>
      <c r="C36" s="10" t="s">
        <v>313</v>
      </c>
      <c r="D36" s="7">
        <v>10</v>
      </c>
    </row>
    <row r="37" spans="1:4" x14ac:dyDescent="0.25">
      <c r="A37" s="5">
        <v>413832</v>
      </c>
      <c r="B37" s="6" t="s">
        <v>382</v>
      </c>
      <c r="C37" s="6" t="s">
        <v>313</v>
      </c>
      <c r="D37" s="7">
        <v>3</v>
      </c>
    </row>
    <row r="38" spans="1:4" x14ac:dyDescent="0.25">
      <c r="A38" s="5">
        <v>413833</v>
      </c>
      <c r="B38" s="6" t="s">
        <v>372</v>
      </c>
      <c r="C38" s="6" t="s">
        <v>313</v>
      </c>
      <c r="D38" s="7">
        <v>4</v>
      </c>
    </row>
    <row r="39" spans="1:4" x14ac:dyDescent="0.25">
      <c r="A39" s="8">
        <v>416136</v>
      </c>
      <c r="B39" s="6" t="s">
        <v>364</v>
      </c>
      <c r="C39" s="6" t="s">
        <v>260</v>
      </c>
      <c r="D39" s="8">
        <v>5</v>
      </c>
    </row>
    <row r="40" spans="1:4" x14ac:dyDescent="0.25">
      <c r="A40" s="8">
        <v>416511</v>
      </c>
      <c r="B40" s="9" t="s">
        <v>365</v>
      </c>
      <c r="C40" s="9" t="s">
        <v>262</v>
      </c>
      <c r="D40" s="7">
        <v>5</v>
      </c>
    </row>
    <row r="41" spans="1:4" x14ac:dyDescent="0.25">
      <c r="A41" s="8">
        <v>416513</v>
      </c>
      <c r="B41" s="9" t="s">
        <v>366</v>
      </c>
      <c r="C41" s="9" t="s">
        <v>262</v>
      </c>
      <c r="D41" s="7">
        <v>5</v>
      </c>
    </row>
    <row r="42" spans="1:4" x14ac:dyDescent="0.25">
      <c r="A42" s="8">
        <v>416548</v>
      </c>
      <c r="B42" s="6" t="s">
        <v>339</v>
      </c>
      <c r="C42" s="6" t="s">
        <v>313</v>
      </c>
      <c r="D42" s="8">
        <v>10</v>
      </c>
    </row>
    <row r="43" spans="1:4" x14ac:dyDescent="0.25">
      <c r="A43" s="8">
        <v>416550</v>
      </c>
      <c r="B43" s="6" t="s">
        <v>322</v>
      </c>
      <c r="C43" s="6" t="s">
        <v>313</v>
      </c>
      <c r="D43" s="8">
        <v>20</v>
      </c>
    </row>
    <row r="44" spans="1:4" x14ac:dyDescent="0.25">
      <c r="A44" s="8">
        <v>416581</v>
      </c>
      <c r="B44" s="6" t="s">
        <v>340</v>
      </c>
      <c r="C44" s="6" t="s">
        <v>313</v>
      </c>
      <c r="D44" s="7">
        <v>10</v>
      </c>
    </row>
    <row r="45" spans="1:4" x14ac:dyDescent="0.25">
      <c r="A45" s="5">
        <v>420317</v>
      </c>
      <c r="B45" s="11" t="s">
        <v>404</v>
      </c>
      <c r="C45" s="11" t="s">
        <v>260</v>
      </c>
      <c r="D45" s="7">
        <v>1</v>
      </c>
    </row>
    <row r="46" spans="1:4" x14ac:dyDescent="0.25">
      <c r="A46" s="8">
        <v>435282</v>
      </c>
      <c r="B46" s="6" t="s">
        <v>405</v>
      </c>
      <c r="C46" s="6" t="s">
        <v>313</v>
      </c>
      <c r="D46" s="8">
        <v>1</v>
      </c>
    </row>
    <row r="47" spans="1:4" x14ac:dyDescent="0.25">
      <c r="A47" s="5">
        <v>435311</v>
      </c>
      <c r="B47" s="10" t="s">
        <v>388</v>
      </c>
      <c r="C47" s="10" t="s">
        <v>313</v>
      </c>
      <c r="D47" s="7">
        <v>2</v>
      </c>
    </row>
    <row r="48" spans="1:4" x14ac:dyDescent="0.25">
      <c r="A48" s="8">
        <v>435648</v>
      </c>
      <c r="B48" s="9" t="s">
        <v>389</v>
      </c>
      <c r="C48" s="9" t="s">
        <v>313</v>
      </c>
      <c r="D48" s="7">
        <v>2</v>
      </c>
    </row>
    <row r="49" spans="1:4" x14ac:dyDescent="0.25">
      <c r="A49" s="8">
        <v>436165</v>
      </c>
      <c r="B49" s="9" t="s">
        <v>367</v>
      </c>
      <c r="C49" s="9" t="s">
        <v>260</v>
      </c>
      <c r="D49" s="7">
        <v>5</v>
      </c>
    </row>
    <row r="50" spans="1:4" x14ac:dyDescent="0.25">
      <c r="A50" s="8">
        <v>470081</v>
      </c>
      <c r="B50" s="6" t="s">
        <v>406</v>
      </c>
      <c r="C50" s="6" t="s">
        <v>260</v>
      </c>
      <c r="D50" s="8">
        <v>1</v>
      </c>
    </row>
    <row r="51" spans="1:4" x14ac:dyDescent="0.25">
      <c r="A51" s="8">
        <v>486271</v>
      </c>
      <c r="B51" s="6" t="s">
        <v>390</v>
      </c>
      <c r="C51" s="6" t="s">
        <v>260</v>
      </c>
      <c r="D51" s="8">
        <f>1+1</f>
        <v>2</v>
      </c>
    </row>
    <row r="52" spans="1:4" x14ac:dyDescent="0.25">
      <c r="A52" s="8">
        <v>489031</v>
      </c>
      <c r="B52" s="19" t="s">
        <v>407</v>
      </c>
      <c r="C52" s="9" t="s">
        <v>260</v>
      </c>
      <c r="D52" s="7">
        <v>1</v>
      </c>
    </row>
    <row r="53" spans="1:4" x14ac:dyDescent="0.25">
      <c r="A53" s="8">
        <v>502019</v>
      </c>
      <c r="B53" s="6" t="s">
        <v>295</v>
      </c>
      <c r="C53" s="6" t="s">
        <v>260</v>
      </c>
      <c r="D53" s="8">
        <f>25+25</f>
        <v>50</v>
      </c>
    </row>
    <row r="54" spans="1:4" x14ac:dyDescent="0.25">
      <c r="A54" s="5">
        <v>510570</v>
      </c>
      <c r="B54" s="6" t="s">
        <v>373</v>
      </c>
      <c r="C54" s="6" t="s">
        <v>272</v>
      </c>
      <c r="D54" s="7">
        <v>4</v>
      </c>
    </row>
    <row r="55" spans="1:4" x14ac:dyDescent="0.25">
      <c r="A55" s="5">
        <v>510579</v>
      </c>
      <c r="B55" s="6" t="s">
        <v>341</v>
      </c>
      <c r="C55" s="6" t="s">
        <v>272</v>
      </c>
      <c r="D55" s="7">
        <v>10</v>
      </c>
    </row>
    <row r="56" spans="1:4" x14ac:dyDescent="0.25">
      <c r="A56" s="5">
        <v>521616</v>
      </c>
      <c r="B56" s="10" t="s">
        <v>280</v>
      </c>
      <c r="C56" s="10" t="s">
        <v>260</v>
      </c>
      <c r="D56" s="7">
        <v>100</v>
      </c>
    </row>
    <row r="57" spans="1:4" x14ac:dyDescent="0.25">
      <c r="A57" s="8">
        <v>535233</v>
      </c>
      <c r="B57" s="6" t="s">
        <v>383</v>
      </c>
      <c r="C57" s="6" t="s">
        <v>272</v>
      </c>
      <c r="D57" s="8">
        <v>3</v>
      </c>
    </row>
    <row r="58" spans="1:4" x14ac:dyDescent="0.25">
      <c r="A58" s="8">
        <v>535722</v>
      </c>
      <c r="B58" s="18" t="s">
        <v>408</v>
      </c>
      <c r="C58" s="9" t="s">
        <v>272</v>
      </c>
      <c r="D58" s="7">
        <v>1</v>
      </c>
    </row>
    <row r="59" spans="1:4" x14ac:dyDescent="0.25">
      <c r="A59" s="8">
        <v>535732</v>
      </c>
      <c r="B59" s="9" t="s">
        <v>409</v>
      </c>
      <c r="C59" s="9" t="s">
        <v>272</v>
      </c>
      <c r="D59" s="7">
        <v>1</v>
      </c>
    </row>
    <row r="60" spans="1:4" x14ac:dyDescent="0.25">
      <c r="A60" s="8">
        <v>535752</v>
      </c>
      <c r="B60" s="9" t="s">
        <v>410</v>
      </c>
      <c r="C60" s="9" t="s">
        <v>272</v>
      </c>
      <c r="D60" s="7">
        <v>1</v>
      </c>
    </row>
    <row r="61" spans="1:4" x14ac:dyDescent="0.25">
      <c r="A61" s="8">
        <v>535772</v>
      </c>
      <c r="B61" s="9" t="s">
        <v>411</v>
      </c>
      <c r="C61" s="9" t="s">
        <v>272</v>
      </c>
      <c r="D61" s="7">
        <v>1</v>
      </c>
    </row>
    <row r="62" spans="1:4" x14ac:dyDescent="0.25">
      <c r="A62" s="8">
        <v>535946</v>
      </c>
      <c r="B62" s="6" t="s">
        <v>384</v>
      </c>
      <c r="C62" s="6" t="s">
        <v>272</v>
      </c>
      <c r="D62" s="8">
        <v>3</v>
      </c>
    </row>
    <row r="63" spans="1:4" x14ac:dyDescent="0.25">
      <c r="A63" s="8">
        <v>536083</v>
      </c>
      <c r="B63" s="9" t="s">
        <v>412</v>
      </c>
      <c r="C63" s="9" t="s">
        <v>262</v>
      </c>
      <c r="D63" s="7">
        <v>1</v>
      </c>
    </row>
    <row r="64" spans="1:4" x14ac:dyDescent="0.25">
      <c r="A64" s="8">
        <v>536143</v>
      </c>
      <c r="B64" s="9" t="s">
        <v>413</v>
      </c>
      <c r="C64" s="9" t="s">
        <v>262</v>
      </c>
      <c r="D64" s="7">
        <v>1</v>
      </c>
    </row>
    <row r="65" spans="1:4" x14ac:dyDescent="0.25">
      <c r="A65" s="5">
        <v>610272</v>
      </c>
      <c r="B65" s="6" t="s">
        <v>332</v>
      </c>
      <c r="C65" s="6" t="s">
        <v>260</v>
      </c>
      <c r="D65" s="7">
        <v>12</v>
      </c>
    </row>
    <row r="66" spans="1:4" x14ac:dyDescent="0.25">
      <c r="A66" s="5">
        <v>610281</v>
      </c>
      <c r="B66" s="6" t="s">
        <v>281</v>
      </c>
      <c r="C66" s="6" t="s">
        <v>260</v>
      </c>
      <c r="D66" s="7">
        <v>100</v>
      </c>
    </row>
    <row r="67" spans="1:4" x14ac:dyDescent="0.25">
      <c r="A67" s="5">
        <v>610283</v>
      </c>
      <c r="B67" s="6" t="s">
        <v>268</v>
      </c>
      <c r="C67" s="6" t="s">
        <v>260</v>
      </c>
      <c r="D67" s="7">
        <f>100+100+200</f>
        <v>400</v>
      </c>
    </row>
    <row r="68" spans="1:4" x14ac:dyDescent="0.25">
      <c r="A68" s="5">
        <v>616403</v>
      </c>
      <c r="B68" s="6" t="s">
        <v>259</v>
      </c>
      <c r="C68" s="6" t="s">
        <v>260</v>
      </c>
      <c r="D68" s="7">
        <f>3500+500+500+200+3500</f>
        <v>8200</v>
      </c>
    </row>
    <row r="69" spans="1:4" x14ac:dyDescent="0.25">
      <c r="A69" s="13">
        <v>630311</v>
      </c>
      <c r="B69" s="14" t="s">
        <v>296</v>
      </c>
      <c r="C69" s="14" t="s">
        <v>260</v>
      </c>
      <c r="D69" s="15">
        <v>50</v>
      </c>
    </row>
    <row r="70" spans="1:4" x14ac:dyDescent="0.25">
      <c r="A70" s="13">
        <v>630312</v>
      </c>
      <c r="B70" s="14" t="s">
        <v>297</v>
      </c>
      <c r="C70" s="14" t="s">
        <v>260</v>
      </c>
      <c r="D70" s="15">
        <v>50</v>
      </c>
    </row>
    <row r="71" spans="1:4" x14ac:dyDescent="0.25">
      <c r="A71" s="13">
        <v>630313</v>
      </c>
      <c r="B71" s="14" t="s">
        <v>298</v>
      </c>
      <c r="C71" s="14" t="s">
        <v>260</v>
      </c>
      <c r="D71" s="15">
        <v>50</v>
      </c>
    </row>
    <row r="72" spans="1:4" x14ac:dyDescent="0.25">
      <c r="A72" s="5">
        <v>630509</v>
      </c>
      <c r="B72" s="10" t="s">
        <v>288</v>
      </c>
      <c r="C72" s="10" t="s">
        <v>260</v>
      </c>
      <c r="D72" s="7">
        <v>72</v>
      </c>
    </row>
    <row r="73" spans="1:4" x14ac:dyDescent="0.25">
      <c r="A73" s="5">
        <v>630531</v>
      </c>
      <c r="B73" s="6" t="s">
        <v>263</v>
      </c>
      <c r="C73" s="6" t="s">
        <v>260</v>
      </c>
      <c r="D73" s="7">
        <f>300+10+50+30+300</f>
        <v>690</v>
      </c>
    </row>
    <row r="74" spans="1:4" x14ac:dyDescent="0.25">
      <c r="A74" s="5">
        <v>630532</v>
      </c>
      <c r="B74" s="6" t="s">
        <v>264</v>
      </c>
      <c r="C74" s="6" t="s">
        <v>260</v>
      </c>
      <c r="D74" s="7">
        <f>300+10+50+300</f>
        <v>660</v>
      </c>
    </row>
    <row r="75" spans="1:4" x14ac:dyDescent="0.25">
      <c r="A75" s="5">
        <v>630533</v>
      </c>
      <c r="B75" s="6" t="s">
        <v>266</v>
      </c>
      <c r="C75" s="6" t="s">
        <v>260</v>
      </c>
      <c r="D75" s="7">
        <f>300+10+300</f>
        <v>610</v>
      </c>
    </row>
    <row r="76" spans="1:4" x14ac:dyDescent="0.25">
      <c r="A76" s="5">
        <v>630534</v>
      </c>
      <c r="B76" t="s">
        <v>265</v>
      </c>
      <c r="C76" s="6" t="s">
        <v>260</v>
      </c>
      <c r="D76" s="7">
        <f>300+50+300</f>
        <v>650</v>
      </c>
    </row>
    <row r="77" spans="1:4" x14ac:dyDescent="0.25">
      <c r="A77" s="5">
        <v>633132</v>
      </c>
      <c r="B77" s="10" t="s">
        <v>311</v>
      </c>
      <c r="C77" s="10" t="s">
        <v>260</v>
      </c>
      <c r="D77" s="7">
        <v>30</v>
      </c>
    </row>
    <row r="78" spans="1:4" x14ac:dyDescent="0.25">
      <c r="A78" s="8">
        <v>635083</v>
      </c>
      <c r="B78" s="6" t="s">
        <v>299</v>
      </c>
      <c r="C78" s="6" t="s">
        <v>260</v>
      </c>
      <c r="D78" s="8">
        <v>50</v>
      </c>
    </row>
    <row r="79" spans="1:4" x14ac:dyDescent="0.25">
      <c r="A79" s="5">
        <v>635084</v>
      </c>
      <c r="B79" s="6" t="s">
        <v>290</v>
      </c>
      <c r="C79" s="6" t="s">
        <v>260</v>
      </c>
      <c r="D79" s="7">
        <f>10+50</f>
        <v>60</v>
      </c>
    </row>
    <row r="80" spans="1:4" x14ac:dyDescent="0.25">
      <c r="A80" s="5">
        <v>635085</v>
      </c>
      <c r="B80" s="6" t="s">
        <v>291</v>
      </c>
      <c r="C80" s="6" t="s">
        <v>260</v>
      </c>
      <c r="D80" s="7">
        <f>10+50</f>
        <v>60</v>
      </c>
    </row>
    <row r="81" spans="1:4" x14ac:dyDescent="0.25">
      <c r="A81" s="5">
        <v>635086</v>
      </c>
      <c r="B81" s="6" t="s">
        <v>292</v>
      </c>
      <c r="C81" s="6" t="s">
        <v>260</v>
      </c>
      <c r="D81" s="7">
        <f>10+50</f>
        <v>60</v>
      </c>
    </row>
    <row r="82" spans="1:4" x14ac:dyDescent="0.25">
      <c r="A82" s="5">
        <v>635088</v>
      </c>
      <c r="B82" s="6" t="s">
        <v>293</v>
      </c>
      <c r="C82" s="6" t="s">
        <v>260</v>
      </c>
      <c r="D82" s="7">
        <f>10+50</f>
        <v>60</v>
      </c>
    </row>
    <row r="83" spans="1:4" x14ac:dyDescent="0.25">
      <c r="A83" s="8">
        <v>720253</v>
      </c>
      <c r="B83" s="9" t="s">
        <v>282</v>
      </c>
      <c r="C83" s="9" t="s">
        <v>260</v>
      </c>
      <c r="D83" s="7">
        <v>100</v>
      </c>
    </row>
    <row r="84" spans="1:4" x14ac:dyDescent="0.25">
      <c r="A84" s="5">
        <v>800252</v>
      </c>
      <c r="B84" s="19" t="s">
        <v>309</v>
      </c>
      <c r="C84" s="6" t="s">
        <v>272</v>
      </c>
      <c r="D84" s="7">
        <v>6</v>
      </c>
    </row>
    <row r="85" spans="1:4" x14ac:dyDescent="0.25">
      <c r="A85" s="5">
        <v>800268</v>
      </c>
      <c r="B85" s="6" t="s">
        <v>273</v>
      </c>
      <c r="C85" s="6" t="s">
        <v>260</v>
      </c>
      <c r="D85" s="7">
        <f>50+100+60</f>
        <v>210</v>
      </c>
    </row>
    <row r="86" spans="1:4" x14ac:dyDescent="0.25">
      <c r="A86" s="5">
        <v>800467</v>
      </c>
      <c r="B86" s="10" t="s">
        <v>391</v>
      </c>
      <c r="C86" s="10" t="s">
        <v>262</v>
      </c>
      <c r="D86" s="7">
        <v>2</v>
      </c>
    </row>
    <row r="87" spans="1:4" x14ac:dyDescent="0.25">
      <c r="A87" s="8">
        <v>810957</v>
      </c>
      <c r="B87" s="6" t="s">
        <v>414</v>
      </c>
      <c r="C87" s="6" t="s">
        <v>313</v>
      </c>
      <c r="D87" s="8">
        <v>1</v>
      </c>
    </row>
    <row r="88" spans="1:4" x14ac:dyDescent="0.25">
      <c r="A88" s="8">
        <v>811540</v>
      </c>
      <c r="B88" s="6" t="s">
        <v>374</v>
      </c>
      <c r="C88" s="6" t="s">
        <v>272</v>
      </c>
      <c r="D88" s="8">
        <v>4</v>
      </c>
    </row>
    <row r="89" spans="1:4" x14ac:dyDescent="0.25">
      <c r="A89" s="8">
        <v>816504</v>
      </c>
      <c r="B89" s="6" t="s">
        <v>415</v>
      </c>
      <c r="C89" s="6" t="s">
        <v>313</v>
      </c>
      <c r="D89" s="8">
        <v>1</v>
      </c>
    </row>
    <row r="90" spans="1:4" x14ac:dyDescent="0.25">
      <c r="A90" s="8">
        <v>816824</v>
      </c>
      <c r="B90" s="19" t="s">
        <v>416</v>
      </c>
      <c r="C90" s="6" t="s">
        <v>313</v>
      </c>
      <c r="D90" s="8">
        <v>1</v>
      </c>
    </row>
    <row r="91" spans="1:4" x14ac:dyDescent="0.25">
      <c r="A91" s="5">
        <v>817190</v>
      </c>
      <c r="B91" s="6" t="s">
        <v>368</v>
      </c>
      <c r="C91" s="6" t="s">
        <v>262</v>
      </c>
      <c r="D91" s="7">
        <v>5</v>
      </c>
    </row>
    <row r="92" spans="1:4" x14ac:dyDescent="0.25">
      <c r="A92" s="5">
        <v>817417</v>
      </c>
      <c r="B92" s="6" t="s">
        <v>417</v>
      </c>
      <c r="C92" s="6" t="s">
        <v>262</v>
      </c>
      <c r="D92" s="7">
        <v>1</v>
      </c>
    </row>
    <row r="93" spans="1:4" x14ac:dyDescent="0.25">
      <c r="A93" s="8">
        <v>820334</v>
      </c>
      <c r="B93" s="6" t="s">
        <v>418</v>
      </c>
      <c r="C93" s="6" t="s">
        <v>260</v>
      </c>
      <c r="D93" s="8">
        <v>1</v>
      </c>
    </row>
    <row r="94" spans="1:4" x14ac:dyDescent="0.25">
      <c r="A94" s="8">
        <v>820339</v>
      </c>
      <c r="B94" s="6" t="s">
        <v>419</v>
      </c>
      <c r="C94" s="6" t="s">
        <v>420</v>
      </c>
      <c r="D94" s="8">
        <v>1</v>
      </c>
    </row>
    <row r="95" spans="1:4" x14ac:dyDescent="0.25">
      <c r="A95" s="5">
        <v>832212</v>
      </c>
      <c r="B95" s="10" t="s">
        <v>355</v>
      </c>
      <c r="C95" s="10" t="s">
        <v>262</v>
      </c>
      <c r="D95" s="7">
        <v>6</v>
      </c>
    </row>
    <row r="96" spans="1:4" x14ac:dyDescent="0.25">
      <c r="A96" s="5">
        <v>836110</v>
      </c>
      <c r="B96" s="6" t="s">
        <v>333</v>
      </c>
      <c r="C96" s="6" t="s">
        <v>260</v>
      </c>
      <c r="D96" s="7">
        <v>12</v>
      </c>
    </row>
    <row r="97" spans="1:4" x14ac:dyDescent="0.25">
      <c r="A97" s="5">
        <v>836239</v>
      </c>
      <c r="B97" s="11" t="s">
        <v>421</v>
      </c>
      <c r="C97" s="11" t="s">
        <v>260</v>
      </c>
      <c r="D97" s="7">
        <v>1</v>
      </c>
    </row>
    <row r="98" spans="1:4" x14ac:dyDescent="0.25">
      <c r="A98" s="8">
        <v>836508</v>
      </c>
      <c r="B98" s="6" t="s">
        <v>329</v>
      </c>
      <c r="C98" s="6" t="s">
        <v>260</v>
      </c>
      <c r="D98" s="8">
        <f>8+8</f>
        <v>16</v>
      </c>
    </row>
    <row r="99" spans="1:4" x14ac:dyDescent="0.25">
      <c r="A99" s="5">
        <v>870047</v>
      </c>
      <c r="B99" s="6" t="s">
        <v>300</v>
      </c>
      <c r="C99" s="6" t="s">
        <v>260</v>
      </c>
      <c r="D99" s="7">
        <v>50</v>
      </c>
    </row>
    <row r="100" spans="1:4" x14ac:dyDescent="0.25">
      <c r="A100" s="8">
        <v>890009</v>
      </c>
      <c r="B100" s="9" t="s">
        <v>342</v>
      </c>
      <c r="C100" s="9" t="s">
        <v>276</v>
      </c>
      <c r="D100" s="7">
        <v>10</v>
      </c>
    </row>
    <row r="101" spans="1:4" x14ac:dyDescent="0.25">
      <c r="A101" s="8">
        <v>890031</v>
      </c>
      <c r="B101" s="9" t="s">
        <v>327</v>
      </c>
      <c r="C101" s="9" t="s">
        <v>262</v>
      </c>
      <c r="D101" s="7">
        <f>10+2+4+3</f>
        <v>19</v>
      </c>
    </row>
    <row r="102" spans="1:4" x14ac:dyDescent="0.25">
      <c r="A102" s="21">
        <v>890032</v>
      </c>
      <c r="B102" s="6" t="s">
        <v>392</v>
      </c>
      <c r="C102" s="6" t="s">
        <v>262</v>
      </c>
      <c r="D102" s="8">
        <v>2</v>
      </c>
    </row>
    <row r="103" spans="1:4" x14ac:dyDescent="0.25">
      <c r="A103" s="5">
        <v>890046</v>
      </c>
      <c r="B103" s="11" t="s">
        <v>422</v>
      </c>
      <c r="C103" s="11" t="s">
        <v>262</v>
      </c>
      <c r="D103" s="7">
        <v>1</v>
      </c>
    </row>
    <row r="104" spans="1:4" x14ac:dyDescent="0.25">
      <c r="A104" s="5">
        <v>890159</v>
      </c>
      <c r="B104" s="16" t="s">
        <v>334</v>
      </c>
      <c r="C104" s="16" t="s">
        <v>335</v>
      </c>
      <c r="D104" s="7">
        <v>12</v>
      </c>
    </row>
    <row r="105" spans="1:4" x14ac:dyDescent="0.25">
      <c r="A105" s="5">
        <v>890299</v>
      </c>
      <c r="B105" s="6" t="s">
        <v>385</v>
      </c>
      <c r="C105" s="6" t="s">
        <v>260</v>
      </c>
      <c r="D105" s="17">
        <v>3</v>
      </c>
    </row>
    <row r="106" spans="1:4" x14ac:dyDescent="0.25">
      <c r="A106" s="8">
        <v>890339</v>
      </c>
      <c r="B106" s="6" t="s">
        <v>323</v>
      </c>
      <c r="C106" s="6" t="s">
        <v>324</v>
      </c>
      <c r="D106" s="8">
        <f>10+10</f>
        <v>20</v>
      </c>
    </row>
    <row r="107" spans="1:4" x14ac:dyDescent="0.25">
      <c r="A107" s="5">
        <v>890380</v>
      </c>
      <c r="B107" s="11" t="s">
        <v>356</v>
      </c>
      <c r="C107" s="11" t="s">
        <v>272</v>
      </c>
      <c r="D107" s="7">
        <v>6</v>
      </c>
    </row>
    <row r="108" spans="1:4" x14ac:dyDescent="0.25">
      <c r="A108" s="5">
        <v>890381</v>
      </c>
      <c r="B108" s="6" t="s">
        <v>350</v>
      </c>
      <c r="C108" s="6" t="s">
        <v>272</v>
      </c>
      <c r="D108" s="17">
        <v>9</v>
      </c>
    </row>
    <row r="109" spans="1:4" x14ac:dyDescent="0.25">
      <c r="A109" s="5">
        <v>890384</v>
      </c>
      <c r="B109" s="6" t="s">
        <v>320</v>
      </c>
      <c r="C109" s="6" t="s">
        <v>272</v>
      </c>
      <c r="D109" s="7">
        <f>15+9</f>
        <v>24</v>
      </c>
    </row>
    <row r="110" spans="1:4" x14ac:dyDescent="0.25">
      <c r="A110" s="5">
        <v>890389</v>
      </c>
      <c r="B110" t="s">
        <v>315</v>
      </c>
      <c r="C110" s="6" t="s">
        <v>272</v>
      </c>
      <c r="D110" s="17">
        <f>6+6+15</f>
        <v>27</v>
      </c>
    </row>
    <row r="111" spans="1:4" x14ac:dyDescent="0.25">
      <c r="A111" s="5">
        <v>890431</v>
      </c>
      <c r="B111" s="10" t="s">
        <v>423</v>
      </c>
      <c r="C111" s="10" t="s">
        <v>262</v>
      </c>
      <c r="D111" s="7">
        <v>1</v>
      </c>
    </row>
    <row r="112" spans="1:4" x14ac:dyDescent="0.25">
      <c r="A112" s="5">
        <v>890619</v>
      </c>
      <c r="B112" s="6" t="s">
        <v>393</v>
      </c>
      <c r="C112" s="6" t="s">
        <v>262</v>
      </c>
      <c r="D112" s="17">
        <v>2</v>
      </c>
    </row>
    <row r="113" spans="1:4" x14ac:dyDescent="0.25">
      <c r="A113" s="8">
        <v>890695</v>
      </c>
      <c r="B113" s="9" t="s">
        <v>369</v>
      </c>
      <c r="C113" s="9" t="s">
        <v>260</v>
      </c>
      <c r="D113" s="7">
        <v>5</v>
      </c>
    </row>
    <row r="114" spans="1:4" x14ac:dyDescent="0.25">
      <c r="A114" s="8">
        <v>891451</v>
      </c>
      <c r="B114" s="9" t="s">
        <v>424</v>
      </c>
      <c r="C114" s="9" t="s">
        <v>260</v>
      </c>
      <c r="D114" s="7">
        <v>1</v>
      </c>
    </row>
    <row r="115" spans="1:4" x14ac:dyDescent="0.25">
      <c r="A115" s="5">
        <v>891530</v>
      </c>
      <c r="B115" s="10" t="s">
        <v>343</v>
      </c>
      <c r="C115" s="10" t="s">
        <v>260</v>
      </c>
      <c r="D115" s="7">
        <v>10</v>
      </c>
    </row>
    <row r="116" spans="1:4" x14ac:dyDescent="0.25">
      <c r="A116" s="5">
        <v>891654</v>
      </c>
      <c r="B116" s="10" t="s">
        <v>275</v>
      </c>
      <c r="C116" s="10" t="s">
        <v>276</v>
      </c>
      <c r="D116" s="7">
        <f>20+60+60</f>
        <v>140</v>
      </c>
    </row>
    <row r="117" spans="1:4" x14ac:dyDescent="0.25">
      <c r="A117" s="8">
        <v>891703</v>
      </c>
      <c r="B117" s="9" t="s">
        <v>344</v>
      </c>
      <c r="C117" s="9" t="s">
        <v>345</v>
      </c>
      <c r="D117" s="7">
        <v>10</v>
      </c>
    </row>
    <row r="118" spans="1:4" x14ac:dyDescent="0.25">
      <c r="A118" s="5">
        <v>891709</v>
      </c>
      <c r="B118" s="11" t="s">
        <v>375</v>
      </c>
      <c r="C118" s="11" t="s">
        <v>272</v>
      </c>
      <c r="D118" s="7">
        <v>4</v>
      </c>
    </row>
    <row r="119" spans="1:4" x14ac:dyDescent="0.25">
      <c r="A119" s="5">
        <v>892233</v>
      </c>
      <c r="B119" s="10" t="s">
        <v>394</v>
      </c>
      <c r="C119" s="10" t="s">
        <v>308</v>
      </c>
      <c r="D119" s="7">
        <v>2</v>
      </c>
    </row>
    <row r="120" spans="1:4" x14ac:dyDescent="0.25">
      <c r="A120" s="5">
        <v>892608</v>
      </c>
      <c r="B120" s="10" t="s">
        <v>357</v>
      </c>
      <c r="C120" s="10" t="s">
        <v>262</v>
      </c>
      <c r="D120" s="7">
        <v>6</v>
      </c>
    </row>
    <row r="121" spans="1:4" x14ac:dyDescent="0.25">
      <c r="A121" s="8">
        <v>892615</v>
      </c>
      <c r="B121" s="6" t="s">
        <v>269</v>
      </c>
      <c r="C121" s="6" t="s">
        <v>262</v>
      </c>
      <c r="D121" s="8">
        <v>400</v>
      </c>
    </row>
    <row r="122" spans="1:4" x14ac:dyDescent="0.25">
      <c r="A122" s="5">
        <v>897170</v>
      </c>
      <c r="B122" s="6" t="s">
        <v>346</v>
      </c>
      <c r="C122" s="6" t="s">
        <v>260</v>
      </c>
      <c r="D122" s="7">
        <v>10</v>
      </c>
    </row>
    <row r="123" spans="1:4" x14ac:dyDescent="0.25">
      <c r="A123" s="5">
        <v>900044</v>
      </c>
      <c r="B123" s="11" t="s">
        <v>425</v>
      </c>
      <c r="C123" s="11" t="s">
        <v>260</v>
      </c>
      <c r="D123" s="7">
        <v>1</v>
      </c>
    </row>
    <row r="124" spans="1:4" x14ac:dyDescent="0.25">
      <c r="A124" s="5">
        <v>920134</v>
      </c>
      <c r="B124" s="6" t="s">
        <v>286</v>
      </c>
      <c r="C124" s="6" t="s">
        <v>260</v>
      </c>
      <c r="D124" s="7">
        <v>80</v>
      </c>
    </row>
    <row r="125" spans="1:4" x14ac:dyDescent="0.25">
      <c r="A125" s="5">
        <v>920134</v>
      </c>
      <c r="B125" s="6" t="s">
        <v>286</v>
      </c>
      <c r="C125" s="6" t="s">
        <v>260</v>
      </c>
      <c r="D125" s="7">
        <v>80</v>
      </c>
    </row>
    <row r="126" spans="1:4" x14ac:dyDescent="0.25">
      <c r="A126" s="8">
        <v>920200</v>
      </c>
      <c r="B126" s="6" t="s">
        <v>426</v>
      </c>
      <c r="C126" s="6" t="s">
        <v>260</v>
      </c>
      <c r="D126" s="8">
        <v>1</v>
      </c>
    </row>
    <row r="127" spans="1:4" x14ac:dyDescent="0.25">
      <c r="A127" s="5">
        <v>920238</v>
      </c>
      <c r="B127" s="16" t="s">
        <v>376</v>
      </c>
      <c r="C127" s="16" t="s">
        <v>313</v>
      </c>
      <c r="D127" s="7">
        <v>4</v>
      </c>
    </row>
    <row r="128" spans="1:4" x14ac:dyDescent="0.25">
      <c r="A128" s="8">
        <v>920288</v>
      </c>
      <c r="B128" s="6" t="s">
        <v>427</v>
      </c>
      <c r="C128" s="6" t="s">
        <v>260</v>
      </c>
      <c r="D128" s="8">
        <v>1</v>
      </c>
    </row>
    <row r="129" spans="1:4" x14ac:dyDescent="0.25">
      <c r="A129" s="5">
        <v>920289</v>
      </c>
      <c r="B129" s="10" t="s">
        <v>347</v>
      </c>
      <c r="C129" s="10" t="s">
        <v>313</v>
      </c>
      <c r="D129" s="7">
        <v>10</v>
      </c>
    </row>
    <row r="130" spans="1:4" x14ac:dyDescent="0.25">
      <c r="A130" s="5">
        <v>920836</v>
      </c>
      <c r="B130" s="10" t="s">
        <v>428</v>
      </c>
      <c r="C130" s="10" t="s">
        <v>260</v>
      </c>
      <c r="D130" s="7">
        <v>1</v>
      </c>
    </row>
    <row r="131" spans="1:4" x14ac:dyDescent="0.25">
      <c r="A131" s="5">
        <v>920925</v>
      </c>
      <c r="B131" s="16" t="s">
        <v>377</v>
      </c>
      <c r="C131" s="16" t="s">
        <v>260</v>
      </c>
      <c r="D131" s="7">
        <v>4</v>
      </c>
    </row>
    <row r="132" spans="1:4" x14ac:dyDescent="0.25">
      <c r="A132" s="8">
        <v>921214</v>
      </c>
      <c r="B132" s="9" t="s">
        <v>287</v>
      </c>
      <c r="C132" s="9" t="s">
        <v>260</v>
      </c>
      <c r="D132" s="7">
        <v>80</v>
      </c>
    </row>
    <row r="133" spans="1:4" x14ac:dyDescent="0.25">
      <c r="A133" s="13">
        <v>921272</v>
      </c>
      <c r="B133" s="9" t="s">
        <v>348</v>
      </c>
      <c r="C133" s="9" t="s">
        <v>260</v>
      </c>
      <c r="D133" s="15">
        <v>10</v>
      </c>
    </row>
    <row r="134" spans="1:4" x14ac:dyDescent="0.25">
      <c r="A134" s="8">
        <v>921348</v>
      </c>
      <c r="B134" s="9" t="s">
        <v>270</v>
      </c>
      <c r="C134" s="9" t="s">
        <v>260</v>
      </c>
      <c r="D134" s="7">
        <v>300</v>
      </c>
    </row>
    <row r="135" spans="1:4" x14ac:dyDescent="0.25">
      <c r="A135" s="5">
        <v>1000182</v>
      </c>
      <c r="B135" s="11" t="s">
        <v>429</v>
      </c>
      <c r="C135" s="11" t="s">
        <v>313</v>
      </c>
      <c r="D135" s="7">
        <v>1</v>
      </c>
    </row>
    <row r="136" spans="1:4" x14ac:dyDescent="0.25">
      <c r="A136" s="5">
        <v>1386875</v>
      </c>
      <c r="B136" s="11" t="s">
        <v>349</v>
      </c>
      <c r="C136" s="11" t="s">
        <v>272</v>
      </c>
      <c r="D136" s="7">
        <v>10</v>
      </c>
    </row>
    <row r="137" spans="1:4" x14ac:dyDescent="0.25">
      <c r="A137" s="5">
        <v>1387497</v>
      </c>
      <c r="B137" s="10" t="s">
        <v>395</v>
      </c>
      <c r="C137" s="10" t="s">
        <v>276</v>
      </c>
      <c r="D137" s="7">
        <v>2</v>
      </c>
    </row>
    <row r="138" spans="1:4" x14ac:dyDescent="0.25">
      <c r="A138" s="5">
        <v>1388155</v>
      </c>
      <c r="B138" s="16" t="s">
        <v>312</v>
      </c>
      <c r="C138" s="16" t="s">
        <v>313</v>
      </c>
      <c r="D138" s="7">
        <v>30</v>
      </c>
    </row>
    <row r="139" spans="1:4" x14ac:dyDescent="0.25">
      <c r="A139" s="5">
        <v>1388289</v>
      </c>
      <c r="B139" s="10" t="s">
        <v>396</v>
      </c>
      <c r="C139" s="10" t="s">
        <v>260</v>
      </c>
      <c r="D139" s="7">
        <v>2</v>
      </c>
    </row>
    <row r="140" spans="1:4" x14ac:dyDescent="0.25">
      <c r="A140" s="5">
        <v>1389077</v>
      </c>
      <c r="B140" s="6" t="s">
        <v>285</v>
      </c>
      <c r="C140" s="6" t="s">
        <v>272</v>
      </c>
      <c r="D140" s="7">
        <v>94</v>
      </c>
    </row>
    <row r="141" spans="1:4" x14ac:dyDescent="0.25">
      <c r="A141" s="5">
        <v>1389079</v>
      </c>
      <c r="B141" s="6" t="s">
        <v>378</v>
      </c>
      <c r="C141" s="6" t="s">
        <v>272</v>
      </c>
      <c r="D141" s="7">
        <v>4</v>
      </c>
    </row>
    <row r="142" spans="1:4" x14ac:dyDescent="0.25">
      <c r="A142" s="5">
        <v>1391526</v>
      </c>
      <c r="B142" s="10" t="s">
        <v>397</v>
      </c>
      <c r="C142" s="10" t="s">
        <v>260</v>
      </c>
      <c r="D142" s="7">
        <v>2</v>
      </c>
    </row>
    <row r="143" spans="1:4" x14ac:dyDescent="0.25">
      <c r="A143" s="8">
        <v>1397966</v>
      </c>
      <c r="B143" s="9" t="s">
        <v>430</v>
      </c>
      <c r="C143" s="9" t="s">
        <v>260</v>
      </c>
      <c r="D143" s="7">
        <v>1</v>
      </c>
    </row>
    <row r="144" spans="1:4" x14ac:dyDescent="0.25">
      <c r="A144" s="8">
        <v>1398798</v>
      </c>
      <c r="B144" s="6" t="s">
        <v>398</v>
      </c>
      <c r="C144" s="6" t="s">
        <v>260</v>
      </c>
      <c r="D144" s="8">
        <v>2</v>
      </c>
    </row>
    <row r="145" spans="1:4" x14ac:dyDescent="0.25">
      <c r="A145" s="5">
        <v>1399476</v>
      </c>
      <c r="B145" s="6" t="s">
        <v>386</v>
      </c>
      <c r="C145" s="6" t="s">
        <v>260</v>
      </c>
      <c r="D145" s="7">
        <v>3</v>
      </c>
    </row>
    <row r="146" spans="1:4" x14ac:dyDescent="0.25">
      <c r="A146" s="5">
        <v>1401816</v>
      </c>
      <c r="B146" s="10" t="s">
        <v>399</v>
      </c>
      <c r="C146" s="10" t="s">
        <v>272</v>
      </c>
      <c r="D146" s="7">
        <v>2</v>
      </c>
    </row>
    <row r="147" spans="1:4" x14ac:dyDescent="0.25">
      <c r="A147" s="5">
        <v>1401818</v>
      </c>
      <c r="B147" s="10" t="s">
        <v>379</v>
      </c>
      <c r="C147" s="10" t="s">
        <v>272</v>
      </c>
      <c r="D147" s="7">
        <v>4</v>
      </c>
    </row>
    <row r="148" spans="1:4" x14ac:dyDescent="0.25">
      <c r="A148" s="8">
        <v>1402162</v>
      </c>
      <c r="B148" s="6" t="s">
        <v>271</v>
      </c>
      <c r="C148" s="6" t="s">
        <v>272</v>
      </c>
      <c r="D148" s="8">
        <f>90+150</f>
        <v>240</v>
      </c>
    </row>
    <row r="149" spans="1:4" x14ac:dyDescent="0.25">
      <c r="A149" s="8">
        <v>1402306</v>
      </c>
      <c r="B149" s="9" t="s">
        <v>431</v>
      </c>
      <c r="C149" s="9" t="s">
        <v>260</v>
      </c>
      <c r="D149" s="7">
        <v>1</v>
      </c>
    </row>
    <row r="150" spans="1:4" x14ac:dyDescent="0.25">
      <c r="A150" s="5">
        <v>1402422</v>
      </c>
      <c r="B150" s="11" t="s">
        <v>400</v>
      </c>
      <c r="C150" s="11" t="s">
        <v>272</v>
      </c>
      <c r="D150" s="7">
        <v>2</v>
      </c>
    </row>
    <row r="151" spans="1:4" x14ac:dyDescent="0.25">
      <c r="A151" s="5">
        <v>1403861</v>
      </c>
      <c r="B151" s="6" t="s">
        <v>274</v>
      </c>
      <c r="C151" s="6" t="s">
        <v>272</v>
      </c>
      <c r="D151" s="7">
        <v>180</v>
      </c>
    </row>
    <row r="152" spans="1:4" x14ac:dyDescent="0.25">
      <c r="A152" s="8">
        <v>1405319</v>
      </c>
      <c r="B152" s="9" t="s">
        <v>380</v>
      </c>
      <c r="C152" s="9" t="s">
        <v>272</v>
      </c>
      <c r="D152" s="7">
        <v>4</v>
      </c>
    </row>
    <row r="153" spans="1:4" x14ac:dyDescent="0.25">
      <c r="A153" s="8" t="s">
        <v>316</v>
      </c>
      <c r="B153" s="6" t="s">
        <v>317</v>
      </c>
      <c r="C153" s="6" t="s">
        <v>260</v>
      </c>
      <c r="D153" s="8">
        <v>25</v>
      </c>
    </row>
    <row r="154" spans="1:4" x14ac:dyDescent="0.25">
      <c r="A154" s="8" t="s">
        <v>318</v>
      </c>
      <c r="B154" s="9" t="s">
        <v>319</v>
      </c>
      <c r="C154" s="9" t="s">
        <v>260</v>
      </c>
      <c r="D154" s="7">
        <f>5+20</f>
        <v>25</v>
      </c>
    </row>
    <row r="155" spans="1:4" x14ac:dyDescent="0.25">
      <c r="A155" s="8" t="s">
        <v>301</v>
      </c>
      <c r="B155" s="6" t="s">
        <v>302</v>
      </c>
      <c r="C155" s="6" t="s">
        <v>260</v>
      </c>
      <c r="D155" s="8">
        <v>50</v>
      </c>
    </row>
    <row r="156" spans="1:4" x14ac:dyDescent="0.25">
      <c r="A156" s="8" t="s">
        <v>325</v>
      </c>
      <c r="B156" s="9" t="s">
        <v>317</v>
      </c>
      <c r="C156" s="9" t="s">
        <v>260</v>
      </c>
      <c r="D156" s="7">
        <v>20</v>
      </c>
    </row>
    <row r="157" spans="1:4" x14ac:dyDescent="0.25">
      <c r="A157" s="8" t="s">
        <v>303</v>
      </c>
      <c r="B157" s="6" t="s">
        <v>304</v>
      </c>
      <c r="C157" s="6" t="s">
        <v>260</v>
      </c>
      <c r="D157" s="8">
        <v>50</v>
      </c>
    </row>
    <row r="158" spans="1:4" x14ac:dyDescent="0.25">
      <c r="A158" s="5" t="s">
        <v>370</v>
      </c>
      <c r="B158" s="9" t="s">
        <v>371</v>
      </c>
      <c r="C158" s="9" t="s">
        <v>260</v>
      </c>
      <c r="D158" s="15">
        <v>5</v>
      </c>
    </row>
    <row r="159" spans="1:4" x14ac:dyDescent="0.25">
      <c r="A159" s="5" t="s">
        <v>326</v>
      </c>
      <c r="B159" s="11" t="s">
        <v>317</v>
      </c>
      <c r="C159" s="11" t="s">
        <v>260</v>
      </c>
      <c r="D159" s="7">
        <v>20</v>
      </c>
    </row>
    <row r="160" spans="1:4" x14ac:dyDescent="0.25">
      <c r="A160" s="12" t="s">
        <v>283</v>
      </c>
      <c r="B160" s="11" t="s">
        <v>284</v>
      </c>
      <c r="C160" s="11" t="s">
        <v>260</v>
      </c>
      <c r="D160" s="7">
        <v>100</v>
      </c>
    </row>
    <row r="161" spans="1:4" x14ac:dyDescent="0.25">
      <c r="A161" s="12" t="s">
        <v>358</v>
      </c>
      <c r="B161" s="11" t="s">
        <v>359</v>
      </c>
      <c r="C161" s="11" t="s">
        <v>260</v>
      </c>
      <c r="D161" s="7">
        <v>6</v>
      </c>
    </row>
    <row r="162" spans="1:4" x14ac:dyDescent="0.25">
      <c r="A162" s="12" t="s">
        <v>360</v>
      </c>
      <c r="B162" s="11" t="s">
        <v>361</v>
      </c>
      <c r="C162" s="11" t="s">
        <v>276</v>
      </c>
      <c r="D162" s="7">
        <v>6</v>
      </c>
    </row>
    <row r="163" spans="1:4" x14ac:dyDescent="0.25">
      <c r="A163" s="22"/>
      <c r="B163" s="22"/>
      <c r="C163" s="22"/>
      <c r="D163" s="22"/>
    </row>
  </sheetData>
  <pageMargins left="0.7" right="0.7" top="0.75" bottom="0.75" header="0.3" footer="0.3"/>
  <pageSetup paperSize="9" orientation="portrait" r:id="rId1"/>
  <ignoredErrors>
    <ignoredError sqref="A159:A16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0"/>
  <sheetViews>
    <sheetView workbookViewId="0">
      <selection activeCell="A4" sqref="A4"/>
    </sheetView>
  </sheetViews>
  <sheetFormatPr defaultRowHeight="15" x14ac:dyDescent="0.25"/>
  <cols>
    <col min="1" max="1" width="17.28515625" style="1" customWidth="1"/>
    <col min="2" max="2" width="43.42578125" bestFit="1" customWidth="1"/>
    <col min="3" max="3" width="21.5703125" style="1" bestFit="1" customWidth="1"/>
  </cols>
  <sheetData>
    <row r="1" spans="1:4" ht="18.75" x14ac:dyDescent="0.3">
      <c r="A1" s="23" t="s">
        <v>434</v>
      </c>
    </row>
    <row r="2" spans="1:4" ht="9.75" customHeight="1" x14ac:dyDescent="0.25">
      <c r="A2"/>
    </row>
    <row r="3" spans="1:4" x14ac:dyDescent="0.25">
      <c r="A3" s="2" t="s">
        <v>255</v>
      </c>
      <c r="B3" s="3" t="s">
        <v>256</v>
      </c>
      <c r="C3" s="3" t="s">
        <v>257</v>
      </c>
      <c r="D3" s="4" t="s">
        <v>258</v>
      </c>
    </row>
    <row r="4" spans="1:4" x14ac:dyDescent="0.25">
      <c r="A4" s="24">
        <v>500179</v>
      </c>
      <c r="B4" s="6" t="s">
        <v>0</v>
      </c>
      <c r="C4" s="24" t="s">
        <v>1</v>
      </c>
      <c r="D4" s="6">
        <v>50</v>
      </c>
    </row>
    <row r="5" spans="1:4" x14ac:dyDescent="0.25">
      <c r="A5" s="24">
        <v>322188</v>
      </c>
      <c r="B5" s="6" t="s">
        <v>2</v>
      </c>
      <c r="C5" s="24" t="s">
        <v>3</v>
      </c>
      <c r="D5" s="6">
        <v>80</v>
      </c>
    </row>
    <row r="6" spans="1:4" x14ac:dyDescent="0.25">
      <c r="A6" s="24">
        <v>335164</v>
      </c>
      <c r="B6" s="6" t="s">
        <v>4</v>
      </c>
      <c r="C6" s="24" t="s">
        <v>5</v>
      </c>
      <c r="D6" s="6">
        <v>3</v>
      </c>
    </row>
    <row r="7" spans="1:4" x14ac:dyDescent="0.25">
      <c r="A7" s="24">
        <v>325872</v>
      </c>
      <c r="B7" s="6" t="s">
        <v>6</v>
      </c>
      <c r="C7" s="24" t="s">
        <v>7</v>
      </c>
      <c r="D7" s="6">
        <v>2</v>
      </c>
    </row>
    <row r="8" spans="1:4" x14ac:dyDescent="0.25">
      <c r="A8" s="24">
        <v>853433</v>
      </c>
      <c r="B8" s="6" t="s">
        <v>8</v>
      </c>
      <c r="C8" s="24" t="s">
        <v>7</v>
      </c>
      <c r="D8" s="6">
        <v>14</v>
      </c>
    </row>
    <row r="9" spans="1:4" x14ac:dyDescent="0.25">
      <c r="A9" s="24">
        <v>853435</v>
      </c>
      <c r="B9" s="6" t="s">
        <v>9</v>
      </c>
      <c r="C9" s="24" t="s">
        <v>7</v>
      </c>
      <c r="D9" s="6">
        <v>4</v>
      </c>
    </row>
    <row r="10" spans="1:4" x14ac:dyDescent="0.25">
      <c r="A10" s="24">
        <v>853430</v>
      </c>
      <c r="B10" s="6" t="s">
        <v>10</v>
      </c>
      <c r="C10" s="24" t="s">
        <v>7</v>
      </c>
      <c r="D10" s="6">
        <v>1</v>
      </c>
    </row>
    <row r="11" spans="1:4" x14ac:dyDescent="0.25">
      <c r="A11" s="24">
        <v>311166</v>
      </c>
      <c r="B11" s="6" t="s">
        <v>11</v>
      </c>
      <c r="C11" s="24" t="s">
        <v>3</v>
      </c>
      <c r="D11" s="6">
        <v>60</v>
      </c>
    </row>
    <row r="12" spans="1:4" x14ac:dyDescent="0.25">
      <c r="A12" s="24">
        <v>347608</v>
      </c>
      <c r="B12" s="6" t="s">
        <v>12</v>
      </c>
      <c r="C12" s="24" t="s">
        <v>7</v>
      </c>
      <c r="D12" s="6">
        <v>3</v>
      </c>
    </row>
    <row r="13" spans="1:4" x14ac:dyDescent="0.25">
      <c r="A13" s="24">
        <v>322130</v>
      </c>
      <c r="B13" s="6" t="s">
        <v>13</v>
      </c>
      <c r="C13" s="24" t="s">
        <v>3</v>
      </c>
      <c r="D13" s="6">
        <v>70</v>
      </c>
    </row>
    <row r="14" spans="1:4" x14ac:dyDescent="0.25">
      <c r="A14" s="24">
        <v>322143</v>
      </c>
      <c r="B14" s="6" t="s">
        <v>14</v>
      </c>
      <c r="C14" s="24" t="s">
        <v>3</v>
      </c>
      <c r="D14" s="6">
        <v>64</v>
      </c>
    </row>
    <row r="15" spans="1:4" x14ac:dyDescent="0.25">
      <c r="A15" s="24">
        <v>820535</v>
      </c>
      <c r="B15" s="6" t="s">
        <v>15</v>
      </c>
      <c r="C15" s="24" t="s">
        <v>3</v>
      </c>
      <c r="D15" s="6">
        <v>10</v>
      </c>
    </row>
    <row r="16" spans="1:4" x14ac:dyDescent="0.25">
      <c r="A16" s="24">
        <v>324504</v>
      </c>
      <c r="B16" s="6" t="s">
        <v>16</v>
      </c>
      <c r="C16" s="24" t="s">
        <v>5</v>
      </c>
      <c r="D16" s="6">
        <v>13</v>
      </c>
    </row>
    <row r="17" spans="1:4" x14ac:dyDescent="0.25">
      <c r="A17" s="24">
        <v>324503</v>
      </c>
      <c r="B17" s="6" t="s">
        <v>17</v>
      </c>
      <c r="C17" s="24" t="s">
        <v>5</v>
      </c>
      <c r="D17" s="6">
        <v>17</v>
      </c>
    </row>
    <row r="18" spans="1:4" x14ac:dyDescent="0.25">
      <c r="A18" s="24">
        <v>340835</v>
      </c>
      <c r="B18" s="6" t="s">
        <v>18</v>
      </c>
      <c r="C18" s="24" t="s">
        <v>5</v>
      </c>
      <c r="D18" s="6">
        <v>1</v>
      </c>
    </row>
    <row r="19" spans="1:4" x14ac:dyDescent="0.25">
      <c r="A19" s="24">
        <v>366902</v>
      </c>
      <c r="B19" s="6" t="s">
        <v>19</v>
      </c>
      <c r="C19" s="24" t="s">
        <v>7</v>
      </c>
      <c r="D19" s="6">
        <v>10</v>
      </c>
    </row>
    <row r="20" spans="1:4" x14ac:dyDescent="0.25">
      <c r="A20" s="24">
        <v>362268</v>
      </c>
      <c r="B20" s="6" t="s">
        <v>20</v>
      </c>
      <c r="C20" s="24" t="s">
        <v>7</v>
      </c>
      <c r="D20" s="6">
        <v>140</v>
      </c>
    </row>
    <row r="21" spans="1:4" x14ac:dyDescent="0.25">
      <c r="A21" s="24">
        <v>362267</v>
      </c>
      <c r="B21" s="6" t="s">
        <v>21</v>
      </c>
      <c r="C21" s="24" t="s">
        <v>5</v>
      </c>
      <c r="D21" s="6">
        <v>1</v>
      </c>
    </row>
    <row r="22" spans="1:4" x14ac:dyDescent="0.25">
      <c r="A22" s="24">
        <v>367897</v>
      </c>
      <c r="B22" s="6" t="s">
        <v>22</v>
      </c>
      <c r="C22" s="24" t="s">
        <v>23</v>
      </c>
      <c r="D22" s="6">
        <v>38</v>
      </c>
    </row>
    <row r="23" spans="1:4" x14ac:dyDescent="0.25">
      <c r="A23" s="24">
        <v>367896</v>
      </c>
      <c r="B23" s="6" t="s">
        <v>24</v>
      </c>
      <c r="C23" s="24" t="s">
        <v>23</v>
      </c>
      <c r="D23" s="6">
        <v>32</v>
      </c>
    </row>
    <row r="24" spans="1:4" x14ac:dyDescent="0.25">
      <c r="A24" s="24">
        <v>361626</v>
      </c>
      <c r="B24" s="6" t="s">
        <v>25</v>
      </c>
      <c r="C24" s="24" t="s">
        <v>5</v>
      </c>
      <c r="D24" s="6">
        <v>10</v>
      </c>
    </row>
    <row r="25" spans="1:4" x14ac:dyDescent="0.25">
      <c r="A25" s="24">
        <v>340846</v>
      </c>
      <c r="B25" s="6" t="s">
        <v>26</v>
      </c>
      <c r="C25" s="24" t="s">
        <v>5</v>
      </c>
      <c r="D25" s="6">
        <v>2</v>
      </c>
    </row>
    <row r="26" spans="1:4" x14ac:dyDescent="0.25">
      <c r="A26" s="24">
        <v>319575</v>
      </c>
      <c r="B26" s="6" t="s">
        <v>27</v>
      </c>
      <c r="C26" s="24" t="s">
        <v>5</v>
      </c>
      <c r="D26" s="6">
        <v>150</v>
      </c>
    </row>
    <row r="27" spans="1:4" x14ac:dyDescent="0.25">
      <c r="A27" s="24">
        <v>327166</v>
      </c>
      <c r="B27" s="6" t="s">
        <v>28</v>
      </c>
      <c r="C27" s="24" t="s">
        <v>3</v>
      </c>
      <c r="D27" s="6">
        <v>2</v>
      </c>
    </row>
    <row r="28" spans="1:4" x14ac:dyDescent="0.25">
      <c r="A28" s="24">
        <v>327165</v>
      </c>
      <c r="B28" s="6" t="s">
        <v>29</v>
      </c>
      <c r="C28" s="24" t="s">
        <v>3</v>
      </c>
      <c r="D28" s="6">
        <v>1</v>
      </c>
    </row>
    <row r="29" spans="1:4" x14ac:dyDescent="0.25">
      <c r="A29" s="24">
        <v>372362</v>
      </c>
      <c r="B29" s="6" t="s">
        <v>30</v>
      </c>
      <c r="C29" s="24" t="s">
        <v>3</v>
      </c>
      <c r="D29" s="6">
        <v>5</v>
      </c>
    </row>
    <row r="30" spans="1:4" x14ac:dyDescent="0.25">
      <c r="A30" s="24">
        <v>321328</v>
      </c>
      <c r="B30" s="6" t="s">
        <v>31</v>
      </c>
      <c r="C30" s="24" t="s">
        <v>3</v>
      </c>
      <c r="D30" s="6">
        <v>11</v>
      </c>
    </row>
    <row r="31" spans="1:4" x14ac:dyDescent="0.25">
      <c r="A31" s="24">
        <v>370303</v>
      </c>
      <c r="B31" s="6" t="s">
        <v>32</v>
      </c>
      <c r="C31" s="24" t="s">
        <v>5</v>
      </c>
      <c r="D31" s="6">
        <v>2</v>
      </c>
    </row>
    <row r="32" spans="1:4" x14ac:dyDescent="0.25">
      <c r="A32" s="24">
        <v>681364</v>
      </c>
      <c r="B32" s="6" t="s">
        <v>33</v>
      </c>
      <c r="C32" s="24" t="s">
        <v>7</v>
      </c>
      <c r="D32" s="6">
        <v>1</v>
      </c>
    </row>
    <row r="33" spans="1:4" x14ac:dyDescent="0.25">
      <c r="A33" s="24">
        <v>682627</v>
      </c>
      <c r="B33" s="6" t="s">
        <v>34</v>
      </c>
      <c r="C33" s="24" t="s">
        <v>7</v>
      </c>
      <c r="D33" s="6">
        <v>1</v>
      </c>
    </row>
    <row r="34" spans="1:4" x14ac:dyDescent="0.25">
      <c r="A34" s="24">
        <v>335763</v>
      </c>
      <c r="B34" s="6" t="s">
        <v>35</v>
      </c>
      <c r="C34" s="24" t="s">
        <v>5</v>
      </c>
      <c r="D34" s="6">
        <v>5</v>
      </c>
    </row>
    <row r="35" spans="1:4" x14ac:dyDescent="0.25">
      <c r="A35" s="24">
        <v>367119</v>
      </c>
      <c r="B35" s="6" t="s">
        <v>36</v>
      </c>
      <c r="C35" s="24" t="s">
        <v>5</v>
      </c>
      <c r="D35" s="6">
        <v>10</v>
      </c>
    </row>
    <row r="36" spans="1:4" x14ac:dyDescent="0.25">
      <c r="A36" s="24">
        <v>313752</v>
      </c>
      <c r="B36" s="6" t="s">
        <v>37</v>
      </c>
      <c r="C36" s="24" t="s">
        <v>7</v>
      </c>
      <c r="D36" s="6">
        <v>1</v>
      </c>
    </row>
    <row r="37" spans="1:4" x14ac:dyDescent="0.25">
      <c r="A37" s="24">
        <v>461262</v>
      </c>
      <c r="B37" s="6" t="s">
        <v>38</v>
      </c>
      <c r="C37" s="24" t="s">
        <v>7</v>
      </c>
      <c r="D37" s="6">
        <v>20</v>
      </c>
    </row>
    <row r="38" spans="1:4" x14ac:dyDescent="0.25">
      <c r="A38" s="24">
        <v>364586</v>
      </c>
      <c r="B38" s="6" t="s">
        <v>39</v>
      </c>
      <c r="C38" s="24" t="s">
        <v>3</v>
      </c>
      <c r="D38" s="6">
        <v>5</v>
      </c>
    </row>
    <row r="39" spans="1:4" x14ac:dyDescent="0.25">
      <c r="A39" s="24">
        <v>371514</v>
      </c>
      <c r="B39" s="6" t="s">
        <v>40</v>
      </c>
      <c r="C39" s="24" t="s">
        <v>3</v>
      </c>
      <c r="D39" s="6">
        <v>1</v>
      </c>
    </row>
    <row r="40" spans="1:4" x14ac:dyDescent="0.25">
      <c r="A40" s="24">
        <v>311158</v>
      </c>
      <c r="B40" s="6" t="s">
        <v>41</v>
      </c>
      <c r="C40" s="24" t="s">
        <v>3</v>
      </c>
      <c r="D40" s="6">
        <v>1</v>
      </c>
    </row>
    <row r="41" spans="1:4" x14ac:dyDescent="0.25">
      <c r="A41" s="24">
        <v>348386</v>
      </c>
      <c r="B41" s="6" t="s">
        <v>42</v>
      </c>
      <c r="C41" s="24" t="s">
        <v>7</v>
      </c>
      <c r="D41" s="6">
        <v>3</v>
      </c>
    </row>
    <row r="42" spans="1:4" x14ac:dyDescent="0.25">
      <c r="A42" s="24">
        <v>380905</v>
      </c>
      <c r="B42" s="6" t="s">
        <v>43</v>
      </c>
      <c r="C42" s="24" t="s">
        <v>7</v>
      </c>
      <c r="D42" s="6">
        <v>5</v>
      </c>
    </row>
    <row r="43" spans="1:4" x14ac:dyDescent="0.25">
      <c r="A43" s="24">
        <v>320025</v>
      </c>
      <c r="B43" s="6" t="s">
        <v>44</v>
      </c>
      <c r="C43" s="24" t="s">
        <v>7</v>
      </c>
      <c r="D43" s="6">
        <v>2</v>
      </c>
    </row>
    <row r="44" spans="1:4" x14ac:dyDescent="0.25">
      <c r="A44" s="24">
        <v>322533</v>
      </c>
      <c r="B44" s="6" t="s">
        <v>45</v>
      </c>
      <c r="C44" s="24" t="s">
        <v>5</v>
      </c>
      <c r="D44" s="6">
        <v>20</v>
      </c>
    </row>
    <row r="45" spans="1:4" x14ac:dyDescent="0.25">
      <c r="A45" s="24">
        <v>850211</v>
      </c>
      <c r="B45" s="6" t="s">
        <v>46</v>
      </c>
      <c r="C45" s="24" t="s">
        <v>5</v>
      </c>
      <c r="D45" s="6">
        <v>80</v>
      </c>
    </row>
    <row r="46" spans="1:4" x14ac:dyDescent="0.25">
      <c r="A46" s="24">
        <v>341373</v>
      </c>
      <c r="B46" s="6" t="s">
        <v>47</v>
      </c>
      <c r="C46" s="24" t="s">
        <v>5</v>
      </c>
      <c r="D46" s="6">
        <v>4</v>
      </c>
    </row>
    <row r="47" spans="1:4" x14ac:dyDescent="0.25">
      <c r="A47" s="24">
        <v>367899</v>
      </c>
      <c r="B47" s="6" t="s">
        <v>48</v>
      </c>
      <c r="C47" s="24" t="s">
        <v>3</v>
      </c>
      <c r="D47" s="6">
        <v>5</v>
      </c>
    </row>
    <row r="48" spans="1:4" x14ac:dyDescent="0.25">
      <c r="A48" s="24">
        <v>324579</v>
      </c>
      <c r="B48" s="6" t="s">
        <v>49</v>
      </c>
      <c r="C48" s="24" t="s">
        <v>7</v>
      </c>
      <c r="D48" s="6">
        <v>2</v>
      </c>
    </row>
    <row r="49" spans="1:4" x14ac:dyDescent="0.25">
      <c r="A49" s="24">
        <v>371422</v>
      </c>
      <c r="B49" s="6" t="s">
        <v>50</v>
      </c>
      <c r="C49" s="24" t="s">
        <v>5</v>
      </c>
      <c r="D49" s="6">
        <v>1</v>
      </c>
    </row>
    <row r="50" spans="1:4" x14ac:dyDescent="0.25">
      <c r="A50" s="24">
        <v>371571</v>
      </c>
      <c r="B50" s="6" t="s">
        <v>51</v>
      </c>
      <c r="C50" s="24" t="s">
        <v>5</v>
      </c>
      <c r="D50" s="6">
        <v>1</v>
      </c>
    </row>
    <row r="51" spans="1:4" x14ac:dyDescent="0.25">
      <c r="A51" s="24">
        <v>316830</v>
      </c>
      <c r="B51" s="6" t="s">
        <v>52</v>
      </c>
      <c r="C51" s="24" t="s">
        <v>5</v>
      </c>
      <c r="D51" s="6">
        <v>2</v>
      </c>
    </row>
    <row r="52" spans="1:4" x14ac:dyDescent="0.25">
      <c r="A52" s="24">
        <v>780414</v>
      </c>
      <c r="B52" s="6" t="s">
        <v>53</v>
      </c>
      <c r="C52" s="24" t="s">
        <v>3</v>
      </c>
      <c r="D52" s="6">
        <v>10</v>
      </c>
    </row>
    <row r="53" spans="1:4" x14ac:dyDescent="0.25">
      <c r="A53" s="24">
        <v>368865</v>
      </c>
      <c r="B53" s="6" t="s">
        <v>54</v>
      </c>
      <c r="C53" s="24" t="s">
        <v>7</v>
      </c>
      <c r="D53" s="6">
        <v>5</v>
      </c>
    </row>
    <row r="54" spans="1:4" x14ac:dyDescent="0.25">
      <c r="A54" s="24">
        <v>660267</v>
      </c>
      <c r="B54" s="6" t="s">
        <v>55</v>
      </c>
      <c r="C54" s="24" t="s">
        <v>3</v>
      </c>
      <c r="D54" s="6">
        <v>2</v>
      </c>
    </row>
    <row r="55" spans="1:4" x14ac:dyDescent="0.25">
      <c r="A55" s="24">
        <v>329383</v>
      </c>
      <c r="B55" s="6" t="s">
        <v>56</v>
      </c>
      <c r="C55" s="24" t="s">
        <v>5</v>
      </c>
      <c r="D55" s="6">
        <v>5</v>
      </c>
    </row>
    <row r="56" spans="1:4" x14ac:dyDescent="0.25">
      <c r="A56" s="24">
        <v>329480</v>
      </c>
      <c r="B56" s="6" t="s">
        <v>57</v>
      </c>
      <c r="C56" s="24" t="s">
        <v>5</v>
      </c>
      <c r="D56" s="6">
        <v>5</v>
      </c>
    </row>
    <row r="57" spans="1:4" x14ac:dyDescent="0.25">
      <c r="A57" s="24">
        <v>841041</v>
      </c>
      <c r="B57" s="6" t="s">
        <v>58</v>
      </c>
      <c r="C57" s="24" t="s">
        <v>3</v>
      </c>
      <c r="D57" s="6">
        <v>2</v>
      </c>
    </row>
    <row r="58" spans="1:4" x14ac:dyDescent="0.25">
      <c r="A58" s="24">
        <v>331232</v>
      </c>
      <c r="B58" s="6" t="s">
        <v>59</v>
      </c>
      <c r="C58" s="24" t="s">
        <v>5</v>
      </c>
      <c r="D58" s="6">
        <v>6</v>
      </c>
    </row>
    <row r="59" spans="1:4" x14ac:dyDescent="0.25">
      <c r="A59" s="24">
        <v>380421</v>
      </c>
      <c r="B59" s="6" t="s">
        <v>60</v>
      </c>
      <c r="C59" s="24" t="s">
        <v>3</v>
      </c>
      <c r="D59" s="6">
        <v>160</v>
      </c>
    </row>
    <row r="60" spans="1:4" x14ac:dyDescent="0.25">
      <c r="A60" s="24">
        <v>371498</v>
      </c>
      <c r="B60" s="6" t="s">
        <v>61</v>
      </c>
      <c r="C60" s="24" t="s">
        <v>5</v>
      </c>
      <c r="D60" s="6">
        <v>1</v>
      </c>
    </row>
    <row r="61" spans="1:4" x14ac:dyDescent="0.25">
      <c r="A61" s="24">
        <v>324657</v>
      </c>
      <c r="B61" s="6" t="s">
        <v>62</v>
      </c>
      <c r="C61" s="24" t="s">
        <v>7</v>
      </c>
      <c r="D61" s="6">
        <v>10</v>
      </c>
    </row>
    <row r="62" spans="1:4" x14ac:dyDescent="0.25">
      <c r="A62" s="24">
        <v>338162</v>
      </c>
      <c r="B62" s="6" t="s">
        <v>63</v>
      </c>
      <c r="C62" s="24" t="s">
        <v>7</v>
      </c>
      <c r="D62" s="6">
        <v>1</v>
      </c>
    </row>
    <row r="63" spans="1:4" x14ac:dyDescent="0.25">
      <c r="A63" s="24">
        <v>364737</v>
      </c>
      <c r="B63" s="6" t="s">
        <v>64</v>
      </c>
      <c r="C63" s="24" t="s">
        <v>3</v>
      </c>
      <c r="D63" s="6">
        <v>60</v>
      </c>
    </row>
    <row r="64" spans="1:4" x14ac:dyDescent="0.25">
      <c r="A64" s="24">
        <v>865145</v>
      </c>
      <c r="B64" s="6" t="s">
        <v>65</v>
      </c>
      <c r="C64" s="24" t="s">
        <v>7</v>
      </c>
      <c r="D64" s="6">
        <v>40</v>
      </c>
    </row>
    <row r="65" spans="1:4" x14ac:dyDescent="0.25">
      <c r="A65" s="24">
        <v>367599</v>
      </c>
      <c r="B65" s="6" t="s">
        <v>66</v>
      </c>
      <c r="C65" s="24" t="s">
        <v>3</v>
      </c>
      <c r="D65" s="6">
        <v>4</v>
      </c>
    </row>
    <row r="66" spans="1:4" x14ac:dyDescent="0.25">
      <c r="A66" s="24">
        <v>410533</v>
      </c>
      <c r="B66" s="6" t="s">
        <v>67</v>
      </c>
      <c r="C66" s="24" t="s">
        <v>3</v>
      </c>
      <c r="D66" s="6">
        <v>4</v>
      </c>
    </row>
    <row r="67" spans="1:4" x14ac:dyDescent="0.25">
      <c r="A67" s="24">
        <v>321632</v>
      </c>
      <c r="B67" s="6" t="s">
        <v>68</v>
      </c>
      <c r="C67" s="24" t="s">
        <v>3</v>
      </c>
      <c r="D67" s="6">
        <v>10</v>
      </c>
    </row>
    <row r="68" spans="1:4" x14ac:dyDescent="0.25">
      <c r="A68" s="24">
        <v>471722</v>
      </c>
      <c r="B68" s="6" t="s">
        <v>69</v>
      </c>
      <c r="C68" s="24" t="s">
        <v>5</v>
      </c>
      <c r="D68" s="6">
        <v>20</v>
      </c>
    </row>
    <row r="69" spans="1:4" x14ac:dyDescent="0.25">
      <c r="A69" s="24">
        <v>371846</v>
      </c>
      <c r="B69" s="6" t="s">
        <v>70</v>
      </c>
      <c r="C69" s="24" t="s">
        <v>1</v>
      </c>
      <c r="D69" s="6">
        <v>1</v>
      </c>
    </row>
    <row r="70" spans="1:4" x14ac:dyDescent="0.25">
      <c r="A70" s="24">
        <v>318818</v>
      </c>
      <c r="B70" s="6" t="s">
        <v>71</v>
      </c>
      <c r="C70" s="24" t="s">
        <v>7</v>
      </c>
      <c r="D70" s="6">
        <v>5</v>
      </c>
    </row>
    <row r="71" spans="1:4" x14ac:dyDescent="0.25">
      <c r="A71" s="24">
        <v>318817</v>
      </c>
      <c r="B71" s="6" t="s">
        <v>72</v>
      </c>
      <c r="C71" s="24" t="s">
        <v>7</v>
      </c>
      <c r="D71" s="6">
        <v>5</v>
      </c>
    </row>
    <row r="72" spans="1:4" x14ac:dyDescent="0.25">
      <c r="A72" s="24">
        <v>370269</v>
      </c>
      <c r="B72" s="6" t="s">
        <v>73</v>
      </c>
      <c r="C72" s="24" t="s">
        <v>5</v>
      </c>
      <c r="D72" s="6">
        <v>4</v>
      </c>
    </row>
    <row r="73" spans="1:4" x14ac:dyDescent="0.25">
      <c r="A73" s="24">
        <v>471613</v>
      </c>
      <c r="B73" s="6" t="s">
        <v>74</v>
      </c>
      <c r="C73" s="24" t="s">
        <v>5</v>
      </c>
      <c r="D73" s="6">
        <v>100</v>
      </c>
    </row>
    <row r="74" spans="1:4" x14ac:dyDescent="0.25">
      <c r="A74" s="24">
        <v>471604</v>
      </c>
      <c r="B74" s="6" t="s">
        <v>75</v>
      </c>
      <c r="C74" s="24" t="s">
        <v>3</v>
      </c>
      <c r="D74" s="6">
        <v>14</v>
      </c>
    </row>
    <row r="75" spans="1:4" x14ac:dyDescent="0.25">
      <c r="A75" s="24">
        <v>366727</v>
      </c>
      <c r="B75" s="6" t="s">
        <v>76</v>
      </c>
      <c r="C75" s="24" t="s">
        <v>7</v>
      </c>
      <c r="D75" s="6">
        <v>3</v>
      </c>
    </row>
    <row r="76" spans="1:4" x14ac:dyDescent="0.25">
      <c r="A76" s="24">
        <v>371315</v>
      </c>
      <c r="B76" s="6" t="s">
        <v>77</v>
      </c>
      <c r="C76" s="24" t="s">
        <v>5</v>
      </c>
      <c r="D76" s="6">
        <v>1</v>
      </c>
    </row>
    <row r="77" spans="1:4" x14ac:dyDescent="0.25">
      <c r="A77" s="24">
        <v>369024</v>
      </c>
      <c r="B77" s="6" t="s">
        <v>78</v>
      </c>
      <c r="C77" s="24" t="s">
        <v>5</v>
      </c>
      <c r="D77" s="6">
        <v>10</v>
      </c>
    </row>
    <row r="78" spans="1:4" x14ac:dyDescent="0.25">
      <c r="A78" s="24">
        <v>368347</v>
      </c>
      <c r="B78" s="6" t="s">
        <v>79</v>
      </c>
      <c r="C78" s="24" t="s">
        <v>7</v>
      </c>
      <c r="D78" s="6">
        <v>8</v>
      </c>
    </row>
    <row r="79" spans="1:4" x14ac:dyDescent="0.25">
      <c r="A79" s="24">
        <v>366601</v>
      </c>
      <c r="B79" s="6" t="s">
        <v>80</v>
      </c>
      <c r="C79" s="24" t="s">
        <v>7</v>
      </c>
      <c r="D79" s="6">
        <v>8</v>
      </c>
    </row>
    <row r="80" spans="1:4" x14ac:dyDescent="0.25">
      <c r="A80" s="24">
        <v>326517</v>
      </c>
      <c r="B80" s="6" t="s">
        <v>81</v>
      </c>
      <c r="C80" s="24" t="s">
        <v>1</v>
      </c>
      <c r="D80" s="6">
        <v>4</v>
      </c>
    </row>
    <row r="81" spans="1:4" x14ac:dyDescent="0.25">
      <c r="A81" s="24">
        <v>326522</v>
      </c>
      <c r="B81" s="6" t="s">
        <v>82</v>
      </c>
      <c r="C81" s="24" t="s">
        <v>7</v>
      </c>
      <c r="D81" s="6">
        <v>3</v>
      </c>
    </row>
    <row r="82" spans="1:4" x14ac:dyDescent="0.25">
      <c r="A82" s="24">
        <v>326515</v>
      </c>
      <c r="B82" s="6" t="s">
        <v>83</v>
      </c>
      <c r="C82" s="24" t="s">
        <v>1</v>
      </c>
      <c r="D82" s="6">
        <v>10</v>
      </c>
    </row>
    <row r="83" spans="1:4" x14ac:dyDescent="0.25">
      <c r="A83" s="24">
        <v>850246</v>
      </c>
      <c r="B83" s="6" t="s">
        <v>84</v>
      </c>
      <c r="C83" s="24" t="s">
        <v>5</v>
      </c>
      <c r="D83" s="6">
        <v>68</v>
      </c>
    </row>
    <row r="84" spans="1:4" x14ac:dyDescent="0.25">
      <c r="A84" s="24">
        <v>375535</v>
      </c>
      <c r="B84" s="6" t="s">
        <v>85</v>
      </c>
      <c r="C84" s="24" t="s">
        <v>7</v>
      </c>
      <c r="D84" s="6">
        <v>1</v>
      </c>
    </row>
    <row r="85" spans="1:4" x14ac:dyDescent="0.25">
      <c r="A85" s="24">
        <v>314121</v>
      </c>
      <c r="B85" s="6" t="s">
        <v>86</v>
      </c>
      <c r="C85" s="24" t="s">
        <v>5</v>
      </c>
      <c r="D85" s="6">
        <v>2</v>
      </c>
    </row>
    <row r="86" spans="1:4" x14ac:dyDescent="0.25">
      <c r="A86" s="24">
        <v>464711</v>
      </c>
      <c r="B86" s="6" t="s">
        <v>87</v>
      </c>
      <c r="C86" s="24" t="s">
        <v>5</v>
      </c>
      <c r="D86" s="6">
        <v>2</v>
      </c>
    </row>
    <row r="87" spans="1:4" x14ac:dyDescent="0.25">
      <c r="A87" s="24">
        <v>742344</v>
      </c>
      <c r="B87" s="6" t="s">
        <v>88</v>
      </c>
      <c r="C87" s="24" t="s">
        <v>7</v>
      </c>
      <c r="D87" s="6">
        <v>1</v>
      </c>
    </row>
    <row r="88" spans="1:4" x14ac:dyDescent="0.25">
      <c r="A88" s="24">
        <v>681595</v>
      </c>
      <c r="B88" s="6" t="s">
        <v>89</v>
      </c>
      <c r="C88" s="24" t="s">
        <v>3</v>
      </c>
      <c r="D88" s="6">
        <v>2</v>
      </c>
    </row>
    <row r="89" spans="1:4" x14ac:dyDescent="0.25">
      <c r="A89" s="24">
        <v>364150</v>
      </c>
      <c r="B89" s="6" t="s">
        <v>90</v>
      </c>
      <c r="C89" s="24" t="s">
        <v>5</v>
      </c>
      <c r="D89" s="6">
        <v>2</v>
      </c>
    </row>
    <row r="90" spans="1:4" x14ac:dyDescent="0.25">
      <c r="A90" s="24">
        <v>357706</v>
      </c>
      <c r="B90" s="6" t="s">
        <v>91</v>
      </c>
      <c r="C90" s="24" t="s">
        <v>5</v>
      </c>
      <c r="D90" s="6">
        <v>30</v>
      </c>
    </row>
    <row r="91" spans="1:4" x14ac:dyDescent="0.25">
      <c r="A91" s="24">
        <v>319158</v>
      </c>
      <c r="B91" s="6" t="s">
        <v>92</v>
      </c>
      <c r="C91" s="24" t="s">
        <v>3</v>
      </c>
      <c r="D91" s="6">
        <v>2</v>
      </c>
    </row>
    <row r="92" spans="1:4" x14ac:dyDescent="0.25">
      <c r="A92" s="24">
        <v>319181</v>
      </c>
      <c r="B92" s="6" t="s">
        <v>93</v>
      </c>
      <c r="C92" s="24" t="s">
        <v>3</v>
      </c>
      <c r="D92" s="6">
        <v>2</v>
      </c>
    </row>
    <row r="93" spans="1:4" x14ac:dyDescent="0.25">
      <c r="A93" s="24">
        <v>319164</v>
      </c>
      <c r="B93" s="6" t="s">
        <v>94</v>
      </c>
      <c r="C93" s="24" t="s">
        <v>3</v>
      </c>
      <c r="D93" s="6">
        <v>2</v>
      </c>
    </row>
    <row r="94" spans="1:4" x14ac:dyDescent="0.25">
      <c r="A94" s="24">
        <v>319183</v>
      </c>
      <c r="B94" s="6" t="s">
        <v>94</v>
      </c>
      <c r="C94" s="24" t="s">
        <v>3</v>
      </c>
      <c r="D94" s="6">
        <v>31</v>
      </c>
    </row>
    <row r="95" spans="1:4" x14ac:dyDescent="0.25">
      <c r="A95" s="24">
        <v>720401</v>
      </c>
      <c r="B95" s="6" t="s">
        <v>95</v>
      </c>
      <c r="C95" s="24" t="s">
        <v>7</v>
      </c>
      <c r="D95" s="6">
        <v>20</v>
      </c>
    </row>
    <row r="96" spans="1:4" x14ac:dyDescent="0.25">
      <c r="A96" s="24">
        <v>331484</v>
      </c>
      <c r="B96" s="6" t="s">
        <v>96</v>
      </c>
      <c r="C96" s="24" t="s">
        <v>97</v>
      </c>
      <c r="D96" s="6">
        <v>12</v>
      </c>
    </row>
    <row r="97" spans="1:4" x14ac:dyDescent="0.25">
      <c r="A97" s="24">
        <v>353455</v>
      </c>
      <c r="B97" s="6" t="s">
        <v>98</v>
      </c>
      <c r="C97" s="24" t="s">
        <v>99</v>
      </c>
      <c r="D97" s="6">
        <v>12</v>
      </c>
    </row>
    <row r="98" spans="1:4" x14ac:dyDescent="0.25">
      <c r="A98" s="24">
        <v>370327</v>
      </c>
      <c r="B98" s="6" t="s">
        <v>100</v>
      </c>
      <c r="C98" s="24" t="s">
        <v>5</v>
      </c>
      <c r="D98" s="6">
        <v>1</v>
      </c>
    </row>
    <row r="99" spans="1:4" x14ac:dyDescent="0.25">
      <c r="A99" s="24">
        <v>333892</v>
      </c>
      <c r="B99" s="6" t="s">
        <v>101</v>
      </c>
      <c r="C99" s="24" t="s">
        <v>5</v>
      </c>
      <c r="D99" s="6">
        <v>5</v>
      </c>
    </row>
    <row r="100" spans="1:4" x14ac:dyDescent="0.25">
      <c r="A100" s="24">
        <v>330041</v>
      </c>
      <c r="B100" s="6" t="s">
        <v>102</v>
      </c>
      <c r="C100" s="24" t="s">
        <v>5</v>
      </c>
      <c r="D100" s="6">
        <v>5</v>
      </c>
    </row>
    <row r="101" spans="1:4" x14ac:dyDescent="0.25">
      <c r="A101" s="24">
        <v>333894</v>
      </c>
      <c r="B101" s="6" t="s">
        <v>103</v>
      </c>
      <c r="C101" s="24" t="s">
        <v>5</v>
      </c>
      <c r="D101" s="6">
        <v>5</v>
      </c>
    </row>
    <row r="102" spans="1:4" x14ac:dyDescent="0.25">
      <c r="A102" s="24">
        <v>333890</v>
      </c>
      <c r="B102" s="6" t="s">
        <v>104</v>
      </c>
      <c r="C102" s="24" t="s">
        <v>5</v>
      </c>
      <c r="D102" s="6">
        <v>5</v>
      </c>
    </row>
    <row r="103" spans="1:4" x14ac:dyDescent="0.25">
      <c r="A103" s="24">
        <v>333876</v>
      </c>
      <c r="B103" s="6" t="s">
        <v>105</v>
      </c>
      <c r="C103" s="24" t="s">
        <v>5</v>
      </c>
      <c r="D103" s="6">
        <v>5</v>
      </c>
    </row>
    <row r="104" spans="1:4" x14ac:dyDescent="0.25">
      <c r="A104" s="24">
        <v>333878</v>
      </c>
      <c r="B104" s="6" t="s">
        <v>106</v>
      </c>
      <c r="C104" s="24" t="s">
        <v>5</v>
      </c>
      <c r="D104" s="6">
        <v>5</v>
      </c>
    </row>
    <row r="105" spans="1:4" x14ac:dyDescent="0.25">
      <c r="A105" s="24">
        <v>350783</v>
      </c>
      <c r="B105" s="6" t="s">
        <v>107</v>
      </c>
      <c r="C105" s="24" t="s">
        <v>23</v>
      </c>
      <c r="D105" s="6">
        <v>13</v>
      </c>
    </row>
    <row r="106" spans="1:4" x14ac:dyDescent="0.25">
      <c r="A106" s="24">
        <v>333900</v>
      </c>
      <c r="B106" s="6" t="s">
        <v>108</v>
      </c>
      <c r="C106" s="24" t="s">
        <v>5</v>
      </c>
      <c r="D106" s="6">
        <v>5</v>
      </c>
    </row>
    <row r="107" spans="1:4" x14ac:dyDescent="0.25">
      <c r="A107" s="24">
        <v>947845</v>
      </c>
      <c r="B107" s="6" t="s">
        <v>109</v>
      </c>
      <c r="C107" s="24" t="s">
        <v>7</v>
      </c>
      <c r="D107" s="6">
        <v>25</v>
      </c>
    </row>
    <row r="108" spans="1:4" x14ac:dyDescent="0.25">
      <c r="A108" s="24">
        <v>367661</v>
      </c>
      <c r="B108" s="6" t="s">
        <v>110</v>
      </c>
      <c r="C108" s="24" t="s">
        <v>7</v>
      </c>
      <c r="D108" s="6">
        <v>1</v>
      </c>
    </row>
    <row r="109" spans="1:4" x14ac:dyDescent="0.25">
      <c r="A109" s="24">
        <v>681597</v>
      </c>
      <c r="B109" s="6" t="s">
        <v>111</v>
      </c>
      <c r="C109" s="24" t="s">
        <v>3</v>
      </c>
      <c r="D109" s="6">
        <v>2</v>
      </c>
    </row>
    <row r="110" spans="1:4" x14ac:dyDescent="0.25">
      <c r="A110" s="24">
        <v>364148</v>
      </c>
      <c r="B110" s="6" t="s">
        <v>112</v>
      </c>
      <c r="C110" s="24" t="s">
        <v>5</v>
      </c>
      <c r="D110" s="6">
        <v>3</v>
      </c>
    </row>
    <row r="111" spans="1:4" x14ac:dyDescent="0.25">
      <c r="A111" s="24">
        <v>361753</v>
      </c>
      <c r="B111" s="6" t="s">
        <v>113</v>
      </c>
      <c r="C111" s="24" t="s">
        <v>5</v>
      </c>
      <c r="D111" s="6">
        <v>10</v>
      </c>
    </row>
    <row r="112" spans="1:4" x14ac:dyDescent="0.25">
      <c r="A112" s="24">
        <v>660222</v>
      </c>
      <c r="B112" s="6" t="s">
        <v>114</v>
      </c>
      <c r="C112" s="24" t="s">
        <v>3</v>
      </c>
      <c r="D112" s="6">
        <v>20</v>
      </c>
    </row>
    <row r="113" spans="1:4" x14ac:dyDescent="0.25">
      <c r="A113" s="24">
        <v>949461</v>
      </c>
      <c r="B113" s="6" t="s">
        <v>115</v>
      </c>
      <c r="C113" s="24" t="s">
        <v>5</v>
      </c>
      <c r="D113" s="6">
        <v>4</v>
      </c>
    </row>
    <row r="114" spans="1:4" x14ac:dyDescent="0.25">
      <c r="A114" s="24">
        <v>336715</v>
      </c>
      <c r="B114" s="6" t="s">
        <v>116</v>
      </c>
      <c r="C114" s="24" t="s">
        <v>5</v>
      </c>
      <c r="D114" s="6">
        <v>30</v>
      </c>
    </row>
    <row r="115" spans="1:4" x14ac:dyDescent="0.25">
      <c r="A115" s="24">
        <v>336815</v>
      </c>
      <c r="B115" s="6" t="s">
        <v>117</v>
      </c>
      <c r="C115" s="24" t="s">
        <v>7</v>
      </c>
      <c r="D115" s="6">
        <v>20</v>
      </c>
    </row>
    <row r="116" spans="1:4" x14ac:dyDescent="0.25">
      <c r="A116" s="24">
        <v>358327</v>
      </c>
      <c r="B116" s="6" t="s">
        <v>118</v>
      </c>
      <c r="C116" s="24" t="s">
        <v>7</v>
      </c>
      <c r="D116" s="6">
        <v>1</v>
      </c>
    </row>
    <row r="117" spans="1:4" x14ac:dyDescent="0.25">
      <c r="A117" s="24">
        <v>321917</v>
      </c>
      <c r="B117" s="6" t="s">
        <v>119</v>
      </c>
      <c r="C117" s="24" t="s">
        <v>5</v>
      </c>
      <c r="D117" s="6">
        <v>5</v>
      </c>
    </row>
    <row r="118" spans="1:4" x14ac:dyDescent="0.25">
      <c r="A118" s="24">
        <v>850694</v>
      </c>
      <c r="B118" s="6" t="s">
        <v>120</v>
      </c>
      <c r="C118" s="24" t="s">
        <v>5</v>
      </c>
      <c r="D118" s="6">
        <v>185</v>
      </c>
    </row>
    <row r="119" spans="1:4" x14ac:dyDescent="0.25">
      <c r="A119" s="24">
        <v>364905</v>
      </c>
      <c r="B119" s="6" t="s">
        <v>121</v>
      </c>
      <c r="C119" s="24" t="s">
        <v>122</v>
      </c>
      <c r="D119" s="6">
        <v>8</v>
      </c>
    </row>
    <row r="120" spans="1:4" x14ac:dyDescent="0.25">
      <c r="A120" s="24">
        <v>329591</v>
      </c>
      <c r="B120" s="6" t="s">
        <v>123</v>
      </c>
      <c r="C120" s="24" t="s">
        <v>5</v>
      </c>
      <c r="D120" s="6">
        <v>1</v>
      </c>
    </row>
    <row r="121" spans="1:4" x14ac:dyDescent="0.25">
      <c r="A121" s="24">
        <v>329572</v>
      </c>
      <c r="B121" s="6" t="s">
        <v>124</v>
      </c>
      <c r="C121" s="24" t="s">
        <v>5</v>
      </c>
      <c r="D121" s="6">
        <v>4</v>
      </c>
    </row>
    <row r="122" spans="1:4" x14ac:dyDescent="0.25">
      <c r="A122" s="24">
        <v>329574</v>
      </c>
      <c r="B122" s="6" t="s">
        <v>124</v>
      </c>
      <c r="C122" s="24" t="s">
        <v>5</v>
      </c>
      <c r="D122" s="6">
        <v>4</v>
      </c>
    </row>
    <row r="123" spans="1:4" x14ac:dyDescent="0.25">
      <c r="A123" s="24">
        <v>335239</v>
      </c>
      <c r="B123" s="6" t="s">
        <v>125</v>
      </c>
      <c r="C123" s="24" t="s">
        <v>5</v>
      </c>
      <c r="D123" s="6">
        <v>1</v>
      </c>
    </row>
    <row r="124" spans="1:4" x14ac:dyDescent="0.25">
      <c r="A124" s="24">
        <v>363807</v>
      </c>
      <c r="B124" s="6" t="s">
        <v>126</v>
      </c>
      <c r="C124" s="24" t="s">
        <v>5</v>
      </c>
      <c r="D124" s="6">
        <v>5</v>
      </c>
    </row>
    <row r="125" spans="1:4" x14ac:dyDescent="0.25">
      <c r="A125" s="24">
        <v>853309</v>
      </c>
      <c r="B125" s="6" t="s">
        <v>127</v>
      </c>
      <c r="C125" s="24" t="s">
        <v>7</v>
      </c>
      <c r="D125" s="6">
        <v>10</v>
      </c>
    </row>
    <row r="126" spans="1:4" x14ac:dyDescent="0.25">
      <c r="A126" s="24">
        <v>730715</v>
      </c>
      <c r="B126" s="6" t="s">
        <v>128</v>
      </c>
      <c r="C126" s="24" t="s">
        <v>7</v>
      </c>
      <c r="D126" s="6">
        <v>10</v>
      </c>
    </row>
    <row r="127" spans="1:4" x14ac:dyDescent="0.25">
      <c r="A127" s="24">
        <v>348440</v>
      </c>
      <c r="B127" s="6" t="s">
        <v>129</v>
      </c>
      <c r="C127" s="24" t="s">
        <v>7</v>
      </c>
      <c r="D127" s="6">
        <v>14</v>
      </c>
    </row>
    <row r="128" spans="1:4" x14ac:dyDescent="0.25">
      <c r="A128" s="24">
        <v>420102</v>
      </c>
      <c r="B128" s="6" t="s">
        <v>130</v>
      </c>
      <c r="C128" s="24" t="s">
        <v>7</v>
      </c>
      <c r="D128" s="6">
        <v>120</v>
      </c>
    </row>
    <row r="129" spans="1:4" x14ac:dyDescent="0.25">
      <c r="A129" s="24">
        <v>420212</v>
      </c>
      <c r="B129" s="6" t="s">
        <v>131</v>
      </c>
      <c r="C129" s="24" t="s">
        <v>7</v>
      </c>
      <c r="D129" s="6">
        <v>20</v>
      </c>
    </row>
    <row r="130" spans="1:4" x14ac:dyDescent="0.25">
      <c r="A130" s="24">
        <v>420213</v>
      </c>
      <c r="B130" s="6" t="s">
        <v>132</v>
      </c>
      <c r="C130" s="24" t="s">
        <v>7</v>
      </c>
      <c r="D130" s="6">
        <v>20</v>
      </c>
    </row>
    <row r="131" spans="1:4" x14ac:dyDescent="0.25">
      <c r="A131" s="24">
        <v>420215</v>
      </c>
      <c r="B131" s="6" t="s">
        <v>133</v>
      </c>
      <c r="C131" s="24" t="s">
        <v>7</v>
      </c>
      <c r="D131" s="6">
        <v>20</v>
      </c>
    </row>
    <row r="132" spans="1:4" x14ac:dyDescent="0.25">
      <c r="A132" s="24">
        <v>760201</v>
      </c>
      <c r="B132" s="6" t="s">
        <v>134</v>
      </c>
      <c r="C132" s="24" t="s">
        <v>3</v>
      </c>
      <c r="D132" s="6">
        <v>10</v>
      </c>
    </row>
    <row r="133" spans="1:4" x14ac:dyDescent="0.25">
      <c r="A133" s="24">
        <v>374974</v>
      </c>
      <c r="B133" s="6" t="s">
        <v>135</v>
      </c>
      <c r="C133" s="24" t="s">
        <v>3</v>
      </c>
      <c r="D133" s="6">
        <v>161</v>
      </c>
    </row>
    <row r="134" spans="1:4" x14ac:dyDescent="0.25">
      <c r="A134" s="24">
        <v>367144</v>
      </c>
      <c r="B134" s="6" t="s">
        <v>136</v>
      </c>
      <c r="C134" s="24" t="s">
        <v>3</v>
      </c>
      <c r="D134" s="6">
        <v>10</v>
      </c>
    </row>
    <row r="135" spans="1:4" x14ac:dyDescent="0.25">
      <c r="A135" s="24">
        <v>600213</v>
      </c>
      <c r="B135" s="6" t="s">
        <v>137</v>
      </c>
      <c r="C135" s="24" t="s">
        <v>3</v>
      </c>
      <c r="D135" s="6">
        <v>10</v>
      </c>
    </row>
    <row r="136" spans="1:4" x14ac:dyDescent="0.25">
      <c r="A136" s="24">
        <v>343578</v>
      </c>
      <c r="B136" s="6" t="s">
        <v>138</v>
      </c>
      <c r="C136" s="24" t="s">
        <v>3</v>
      </c>
      <c r="D136" s="6">
        <v>5</v>
      </c>
    </row>
    <row r="137" spans="1:4" x14ac:dyDescent="0.25">
      <c r="A137" s="24">
        <v>368823</v>
      </c>
      <c r="B137" s="6" t="s">
        <v>139</v>
      </c>
      <c r="C137" s="24" t="s">
        <v>5</v>
      </c>
      <c r="D137" s="6">
        <v>1</v>
      </c>
    </row>
    <row r="138" spans="1:4" x14ac:dyDescent="0.25">
      <c r="A138" s="24">
        <v>336422</v>
      </c>
      <c r="B138" s="6" t="s">
        <v>140</v>
      </c>
      <c r="C138" s="24" t="s">
        <v>5</v>
      </c>
      <c r="D138" s="6">
        <v>4</v>
      </c>
    </row>
    <row r="139" spans="1:4" x14ac:dyDescent="0.25">
      <c r="A139" s="24">
        <v>740383</v>
      </c>
      <c r="B139" s="6" t="s">
        <v>141</v>
      </c>
      <c r="C139" s="24" t="s">
        <v>7</v>
      </c>
      <c r="D139" s="6">
        <v>2</v>
      </c>
    </row>
    <row r="140" spans="1:4" x14ac:dyDescent="0.25">
      <c r="A140" s="24">
        <v>311929</v>
      </c>
      <c r="B140" s="6" t="s">
        <v>142</v>
      </c>
      <c r="C140" s="24" t="s">
        <v>3</v>
      </c>
      <c r="D140" s="6">
        <v>20</v>
      </c>
    </row>
    <row r="141" spans="1:4" x14ac:dyDescent="0.25">
      <c r="A141" s="24">
        <v>311942</v>
      </c>
      <c r="B141" s="6" t="s">
        <v>143</v>
      </c>
      <c r="C141" s="24" t="s">
        <v>3</v>
      </c>
      <c r="D141" s="6">
        <v>20</v>
      </c>
    </row>
    <row r="142" spans="1:4" x14ac:dyDescent="0.25">
      <c r="A142" s="24">
        <v>380361</v>
      </c>
      <c r="B142" s="6" t="s">
        <v>144</v>
      </c>
      <c r="C142" s="24" t="s">
        <v>3</v>
      </c>
      <c r="D142" s="6">
        <v>20</v>
      </c>
    </row>
    <row r="143" spans="1:4" x14ac:dyDescent="0.25">
      <c r="A143" s="24">
        <v>841085</v>
      </c>
      <c r="B143" s="6" t="s">
        <v>145</v>
      </c>
      <c r="C143" s="24" t="s">
        <v>3</v>
      </c>
      <c r="D143" s="6">
        <v>1</v>
      </c>
    </row>
    <row r="144" spans="1:4" x14ac:dyDescent="0.25">
      <c r="A144" s="24">
        <v>840907</v>
      </c>
      <c r="B144" s="6" t="s">
        <v>146</v>
      </c>
      <c r="C144" s="24" t="s">
        <v>3</v>
      </c>
      <c r="D144" s="6">
        <v>1</v>
      </c>
    </row>
    <row r="145" spans="1:4" x14ac:dyDescent="0.25">
      <c r="A145" s="24">
        <v>840980</v>
      </c>
      <c r="B145" s="6" t="s">
        <v>147</v>
      </c>
      <c r="C145" s="24" t="s">
        <v>3</v>
      </c>
      <c r="D145" s="6">
        <v>4</v>
      </c>
    </row>
    <row r="146" spans="1:4" x14ac:dyDescent="0.25">
      <c r="A146" s="24">
        <v>311184</v>
      </c>
      <c r="B146" s="6" t="s">
        <v>148</v>
      </c>
      <c r="C146" s="24" t="s">
        <v>7</v>
      </c>
      <c r="D146" s="6">
        <v>2</v>
      </c>
    </row>
    <row r="147" spans="1:4" x14ac:dyDescent="0.25">
      <c r="A147" s="24">
        <v>369654</v>
      </c>
      <c r="B147" s="6" t="s">
        <v>149</v>
      </c>
      <c r="C147" s="24" t="s">
        <v>7</v>
      </c>
      <c r="D147" s="6">
        <v>9</v>
      </c>
    </row>
    <row r="148" spans="1:4" x14ac:dyDescent="0.25">
      <c r="A148" s="24">
        <v>369639</v>
      </c>
      <c r="B148" s="6" t="s">
        <v>150</v>
      </c>
      <c r="C148" s="24" t="s">
        <v>7</v>
      </c>
      <c r="D148" s="6">
        <v>5</v>
      </c>
    </row>
    <row r="149" spans="1:4" x14ac:dyDescent="0.25">
      <c r="A149" s="24">
        <v>369644</v>
      </c>
      <c r="B149" s="6" t="s">
        <v>151</v>
      </c>
      <c r="C149" s="24" t="s">
        <v>7</v>
      </c>
      <c r="D149" s="6">
        <v>5</v>
      </c>
    </row>
    <row r="150" spans="1:4" x14ac:dyDescent="0.25">
      <c r="A150" s="24">
        <v>312745</v>
      </c>
      <c r="B150" s="6" t="s">
        <v>152</v>
      </c>
      <c r="C150" s="24" t="s">
        <v>5</v>
      </c>
      <c r="D150" s="6">
        <v>3</v>
      </c>
    </row>
    <row r="151" spans="1:4" x14ac:dyDescent="0.25">
      <c r="A151" s="24">
        <v>770481</v>
      </c>
      <c r="B151" s="6" t="s">
        <v>153</v>
      </c>
      <c r="C151" s="24" t="s">
        <v>1</v>
      </c>
      <c r="D151" s="6">
        <v>10</v>
      </c>
    </row>
    <row r="152" spans="1:4" x14ac:dyDescent="0.25">
      <c r="A152" s="24">
        <v>313230</v>
      </c>
      <c r="B152" s="6" t="s">
        <v>154</v>
      </c>
      <c r="C152" s="24" t="s">
        <v>5</v>
      </c>
      <c r="D152" s="6">
        <v>4</v>
      </c>
    </row>
    <row r="153" spans="1:4" x14ac:dyDescent="0.25">
      <c r="A153" s="24">
        <v>650758</v>
      </c>
      <c r="B153" s="6" t="s">
        <v>155</v>
      </c>
      <c r="C153" s="24" t="s">
        <v>3</v>
      </c>
      <c r="D153" s="6">
        <v>125</v>
      </c>
    </row>
    <row r="154" spans="1:4" x14ac:dyDescent="0.25">
      <c r="A154" s="24">
        <v>650759</v>
      </c>
      <c r="B154" s="6" t="s">
        <v>156</v>
      </c>
      <c r="C154" s="24" t="s">
        <v>3</v>
      </c>
      <c r="D154" s="6">
        <v>5</v>
      </c>
    </row>
    <row r="155" spans="1:4" x14ac:dyDescent="0.25">
      <c r="A155" s="24">
        <v>327848</v>
      </c>
      <c r="B155" s="6" t="s">
        <v>157</v>
      </c>
      <c r="C155" s="24" t="s">
        <v>7</v>
      </c>
      <c r="D155" s="6">
        <v>5</v>
      </c>
    </row>
    <row r="156" spans="1:4" x14ac:dyDescent="0.25">
      <c r="A156" s="24">
        <v>380949</v>
      </c>
      <c r="B156" s="6" t="s">
        <v>158</v>
      </c>
      <c r="C156" s="24" t="s">
        <v>7</v>
      </c>
      <c r="D156" s="6">
        <v>1</v>
      </c>
    </row>
    <row r="157" spans="1:4" x14ac:dyDescent="0.25">
      <c r="A157" s="24">
        <v>355083</v>
      </c>
      <c r="B157" s="6" t="s">
        <v>159</v>
      </c>
      <c r="C157" s="24" t="s">
        <v>3</v>
      </c>
      <c r="D157" s="6">
        <v>8</v>
      </c>
    </row>
    <row r="158" spans="1:4" x14ac:dyDescent="0.25">
      <c r="A158" s="24">
        <v>342121</v>
      </c>
      <c r="B158" s="6" t="s">
        <v>160</v>
      </c>
      <c r="C158" s="24" t="s">
        <v>7</v>
      </c>
      <c r="D158" s="6">
        <v>15</v>
      </c>
    </row>
    <row r="159" spans="1:4" x14ac:dyDescent="0.25">
      <c r="A159" s="24">
        <v>781401</v>
      </c>
      <c r="B159" s="6" t="s">
        <v>161</v>
      </c>
      <c r="C159" s="24" t="s">
        <v>7</v>
      </c>
      <c r="D159" s="6">
        <v>140</v>
      </c>
    </row>
    <row r="160" spans="1:4" x14ac:dyDescent="0.25">
      <c r="A160" s="24">
        <v>367010</v>
      </c>
      <c r="B160" s="6" t="s">
        <v>162</v>
      </c>
      <c r="C160" s="24" t="s">
        <v>7</v>
      </c>
      <c r="D160" s="6">
        <v>2</v>
      </c>
    </row>
    <row r="161" spans="1:4" x14ac:dyDescent="0.25">
      <c r="A161" s="24">
        <v>367003</v>
      </c>
      <c r="B161" s="6" t="s">
        <v>163</v>
      </c>
      <c r="C161" s="24" t="s">
        <v>7</v>
      </c>
      <c r="D161" s="6">
        <v>2</v>
      </c>
    </row>
    <row r="162" spans="1:4" x14ac:dyDescent="0.25">
      <c r="A162" s="24">
        <v>366987</v>
      </c>
      <c r="B162" s="6" t="s">
        <v>164</v>
      </c>
      <c r="C162" s="24" t="s">
        <v>7</v>
      </c>
      <c r="D162" s="6">
        <v>1</v>
      </c>
    </row>
    <row r="163" spans="1:4" x14ac:dyDescent="0.25">
      <c r="A163" s="24">
        <v>740240</v>
      </c>
      <c r="B163" s="6" t="s">
        <v>165</v>
      </c>
      <c r="C163" s="24" t="s">
        <v>7</v>
      </c>
      <c r="D163" s="6">
        <v>2</v>
      </c>
    </row>
    <row r="164" spans="1:4" x14ac:dyDescent="0.25">
      <c r="A164" s="24">
        <v>338363</v>
      </c>
      <c r="B164" s="6" t="s">
        <v>166</v>
      </c>
      <c r="C164" s="24" t="s">
        <v>167</v>
      </c>
      <c r="D164" s="6">
        <v>4</v>
      </c>
    </row>
    <row r="165" spans="1:4" x14ac:dyDescent="0.25">
      <c r="A165" s="24">
        <v>322022</v>
      </c>
      <c r="B165" s="6" t="s">
        <v>168</v>
      </c>
      <c r="C165" s="24" t="s">
        <v>7</v>
      </c>
      <c r="D165" s="6">
        <v>1</v>
      </c>
    </row>
    <row r="166" spans="1:4" x14ac:dyDescent="0.25">
      <c r="A166" s="24">
        <v>342122</v>
      </c>
      <c r="B166" s="6" t="s">
        <v>169</v>
      </c>
      <c r="C166" s="24" t="s">
        <v>97</v>
      </c>
      <c r="D166" s="6">
        <v>5</v>
      </c>
    </row>
    <row r="167" spans="1:4" x14ac:dyDescent="0.25">
      <c r="A167" s="24">
        <v>312168</v>
      </c>
      <c r="B167" s="6" t="s">
        <v>170</v>
      </c>
      <c r="C167" s="24" t="s">
        <v>5</v>
      </c>
      <c r="D167" s="6">
        <v>11</v>
      </c>
    </row>
    <row r="168" spans="1:4" x14ac:dyDescent="0.25">
      <c r="A168" s="24">
        <v>450668</v>
      </c>
      <c r="B168" s="6" t="s">
        <v>171</v>
      </c>
      <c r="C168" s="24" t="s">
        <v>7</v>
      </c>
      <c r="D168" s="6">
        <v>3</v>
      </c>
    </row>
    <row r="169" spans="1:4" x14ac:dyDescent="0.25">
      <c r="A169" s="24">
        <v>367331</v>
      </c>
      <c r="B169" s="6" t="s">
        <v>172</v>
      </c>
      <c r="C169" s="24" t="s">
        <v>7</v>
      </c>
      <c r="D169" s="6">
        <v>2</v>
      </c>
    </row>
    <row r="170" spans="1:4" x14ac:dyDescent="0.25">
      <c r="A170" s="24">
        <v>321946</v>
      </c>
      <c r="B170" s="6" t="s">
        <v>173</v>
      </c>
      <c r="C170" s="24" t="s">
        <v>7</v>
      </c>
      <c r="D170" s="6">
        <v>5</v>
      </c>
    </row>
    <row r="171" spans="1:4" x14ac:dyDescent="0.25">
      <c r="A171" s="24">
        <v>376226</v>
      </c>
      <c r="B171" s="6" t="s">
        <v>174</v>
      </c>
      <c r="C171" s="24" t="s">
        <v>7</v>
      </c>
      <c r="D171" s="6">
        <v>20</v>
      </c>
    </row>
    <row r="172" spans="1:4" x14ac:dyDescent="0.25">
      <c r="A172" s="24">
        <v>336550</v>
      </c>
      <c r="B172" s="6" t="s">
        <v>175</v>
      </c>
      <c r="C172" s="24" t="s">
        <v>7</v>
      </c>
      <c r="D172" s="6">
        <v>4</v>
      </c>
    </row>
    <row r="173" spans="1:4" x14ac:dyDescent="0.25">
      <c r="A173" s="24">
        <v>362914</v>
      </c>
      <c r="B173" s="6" t="s">
        <v>176</v>
      </c>
      <c r="C173" s="24" t="s">
        <v>5</v>
      </c>
      <c r="D173" s="6">
        <v>32</v>
      </c>
    </row>
    <row r="174" spans="1:4" x14ac:dyDescent="0.25">
      <c r="A174" s="24">
        <v>850232</v>
      </c>
      <c r="B174" s="6" t="s">
        <v>177</v>
      </c>
      <c r="C174" s="24" t="s">
        <v>5</v>
      </c>
      <c r="D174" s="6">
        <v>20</v>
      </c>
    </row>
    <row r="175" spans="1:4" x14ac:dyDescent="0.25">
      <c r="A175" s="24">
        <v>770389</v>
      </c>
      <c r="B175" s="6" t="s">
        <v>178</v>
      </c>
      <c r="C175" s="24" t="s">
        <v>97</v>
      </c>
      <c r="D175" s="6">
        <v>1</v>
      </c>
    </row>
    <row r="176" spans="1:4" x14ac:dyDescent="0.25">
      <c r="A176" s="24">
        <v>440615</v>
      </c>
      <c r="B176" s="6" t="s">
        <v>179</v>
      </c>
      <c r="C176" s="24" t="s">
        <v>5</v>
      </c>
      <c r="D176" s="6">
        <v>20</v>
      </c>
    </row>
    <row r="177" spans="1:4" x14ac:dyDescent="0.25">
      <c r="A177" s="24">
        <v>322439</v>
      </c>
      <c r="B177" s="6" t="s">
        <v>180</v>
      </c>
      <c r="C177" s="24" t="s">
        <v>5</v>
      </c>
      <c r="D177" s="6">
        <v>46</v>
      </c>
    </row>
    <row r="178" spans="1:4" x14ac:dyDescent="0.25">
      <c r="A178" s="24">
        <v>364143</v>
      </c>
      <c r="B178" s="6" t="s">
        <v>181</v>
      </c>
      <c r="C178" s="24" t="s">
        <v>5</v>
      </c>
      <c r="D178" s="6">
        <v>1</v>
      </c>
    </row>
    <row r="179" spans="1:4" x14ac:dyDescent="0.25">
      <c r="A179" s="24">
        <v>780458</v>
      </c>
      <c r="B179" s="6" t="s">
        <v>182</v>
      </c>
      <c r="C179" s="24" t="s">
        <v>7</v>
      </c>
      <c r="D179" s="6">
        <v>6</v>
      </c>
    </row>
    <row r="180" spans="1:4" x14ac:dyDescent="0.25">
      <c r="A180" s="24">
        <v>362381</v>
      </c>
      <c r="B180" s="6" t="s">
        <v>183</v>
      </c>
      <c r="C180" s="24" t="s">
        <v>7</v>
      </c>
      <c r="D180" s="6">
        <v>1</v>
      </c>
    </row>
    <row r="181" spans="1:4" x14ac:dyDescent="0.25">
      <c r="A181" s="24">
        <v>336183</v>
      </c>
      <c r="B181" s="6" t="s">
        <v>184</v>
      </c>
      <c r="C181" s="24" t="s">
        <v>7</v>
      </c>
      <c r="D181" s="6">
        <v>1</v>
      </c>
    </row>
    <row r="182" spans="1:4" x14ac:dyDescent="0.25">
      <c r="A182" s="24">
        <v>317945</v>
      </c>
      <c r="B182" s="6" t="s">
        <v>185</v>
      </c>
      <c r="C182" s="24" t="s">
        <v>7</v>
      </c>
      <c r="D182" s="6">
        <v>1</v>
      </c>
    </row>
    <row r="183" spans="1:4" x14ac:dyDescent="0.25">
      <c r="A183" s="24">
        <v>471165</v>
      </c>
      <c r="B183" s="6" t="s">
        <v>186</v>
      </c>
      <c r="C183" s="24" t="s">
        <v>3</v>
      </c>
      <c r="D183" s="6">
        <v>1</v>
      </c>
    </row>
    <row r="184" spans="1:4" x14ac:dyDescent="0.25">
      <c r="A184" s="24">
        <v>371804</v>
      </c>
      <c r="B184" s="6" t="s">
        <v>187</v>
      </c>
      <c r="C184" s="24" t="s">
        <v>7</v>
      </c>
      <c r="D184" s="6">
        <v>1</v>
      </c>
    </row>
    <row r="185" spans="1:4" x14ac:dyDescent="0.25">
      <c r="A185" s="24">
        <v>681365</v>
      </c>
      <c r="B185" s="6" t="s">
        <v>188</v>
      </c>
      <c r="C185" s="24" t="s">
        <v>7</v>
      </c>
      <c r="D185" s="6">
        <v>1</v>
      </c>
    </row>
    <row r="186" spans="1:4" x14ac:dyDescent="0.25">
      <c r="A186" s="24">
        <v>681210</v>
      </c>
      <c r="B186" s="6" t="s">
        <v>189</v>
      </c>
      <c r="C186" s="24" t="s">
        <v>3</v>
      </c>
      <c r="D186" s="6">
        <v>5</v>
      </c>
    </row>
    <row r="187" spans="1:4" x14ac:dyDescent="0.25">
      <c r="A187" s="24">
        <v>440407</v>
      </c>
      <c r="B187" s="6" t="s">
        <v>190</v>
      </c>
      <c r="C187" s="24" t="s">
        <v>191</v>
      </c>
      <c r="D187" s="6">
        <v>20</v>
      </c>
    </row>
    <row r="188" spans="1:4" x14ac:dyDescent="0.25">
      <c r="A188" s="24">
        <v>363347</v>
      </c>
      <c r="B188" s="6" t="s">
        <v>192</v>
      </c>
      <c r="C188" s="24" t="s">
        <v>7</v>
      </c>
      <c r="D188" s="6">
        <v>2</v>
      </c>
    </row>
    <row r="189" spans="1:4" x14ac:dyDescent="0.25">
      <c r="A189" s="24">
        <v>730563</v>
      </c>
      <c r="B189" s="6" t="s">
        <v>193</v>
      </c>
      <c r="C189" s="24" t="s">
        <v>7</v>
      </c>
      <c r="D189" s="6">
        <v>6</v>
      </c>
    </row>
    <row r="190" spans="1:4" x14ac:dyDescent="0.25">
      <c r="A190" s="24">
        <v>841516</v>
      </c>
      <c r="B190" s="6" t="s">
        <v>194</v>
      </c>
      <c r="C190" s="24" t="s">
        <v>3</v>
      </c>
      <c r="D190" s="6">
        <v>2</v>
      </c>
    </row>
    <row r="191" spans="1:4" x14ac:dyDescent="0.25">
      <c r="A191" s="24">
        <v>841513</v>
      </c>
      <c r="B191" s="6" t="s">
        <v>195</v>
      </c>
      <c r="C191" s="24" t="s">
        <v>3</v>
      </c>
      <c r="D191" s="6">
        <v>2</v>
      </c>
    </row>
    <row r="192" spans="1:4" x14ac:dyDescent="0.25">
      <c r="A192" s="24">
        <v>841514</v>
      </c>
      <c r="B192" s="6" t="s">
        <v>196</v>
      </c>
      <c r="C192" s="24" t="s">
        <v>3</v>
      </c>
      <c r="D192" s="6">
        <v>2</v>
      </c>
    </row>
    <row r="193" spans="1:4" x14ac:dyDescent="0.25">
      <c r="A193" s="24">
        <v>841511</v>
      </c>
      <c r="B193" s="6" t="s">
        <v>197</v>
      </c>
      <c r="C193" s="24" t="s">
        <v>3</v>
      </c>
      <c r="D193" s="6">
        <v>2</v>
      </c>
    </row>
    <row r="194" spans="1:4" x14ac:dyDescent="0.25">
      <c r="A194" s="24">
        <v>841512</v>
      </c>
      <c r="B194" s="6" t="s">
        <v>198</v>
      </c>
      <c r="C194" s="24" t="s">
        <v>3</v>
      </c>
      <c r="D194" s="6">
        <v>2</v>
      </c>
    </row>
    <row r="195" spans="1:4" x14ac:dyDescent="0.25">
      <c r="A195" s="24">
        <v>841502</v>
      </c>
      <c r="B195" s="6" t="s">
        <v>199</v>
      </c>
      <c r="C195" s="24" t="s">
        <v>3</v>
      </c>
      <c r="D195" s="6">
        <v>22</v>
      </c>
    </row>
    <row r="196" spans="1:4" x14ac:dyDescent="0.25">
      <c r="A196" s="24">
        <v>841503</v>
      </c>
      <c r="B196" s="6" t="s">
        <v>200</v>
      </c>
      <c r="C196" s="24" t="s">
        <v>3</v>
      </c>
      <c r="D196" s="6">
        <v>14</v>
      </c>
    </row>
    <row r="197" spans="1:4" x14ac:dyDescent="0.25">
      <c r="A197" s="24">
        <v>841505</v>
      </c>
      <c r="B197" s="6" t="s">
        <v>201</v>
      </c>
      <c r="C197" s="24" t="s">
        <v>3</v>
      </c>
      <c r="D197" s="6">
        <v>14</v>
      </c>
    </row>
    <row r="198" spans="1:4" x14ac:dyDescent="0.25">
      <c r="A198" s="24">
        <v>841506</v>
      </c>
      <c r="B198" s="6" t="s">
        <v>202</v>
      </c>
      <c r="C198" s="24" t="s">
        <v>3</v>
      </c>
      <c r="D198" s="6">
        <v>33</v>
      </c>
    </row>
    <row r="199" spans="1:4" x14ac:dyDescent="0.25">
      <c r="A199" s="24">
        <v>841504</v>
      </c>
      <c r="B199" s="6" t="s">
        <v>203</v>
      </c>
      <c r="C199" s="24" t="s">
        <v>3</v>
      </c>
      <c r="D199" s="6">
        <v>14</v>
      </c>
    </row>
    <row r="200" spans="1:4" x14ac:dyDescent="0.25">
      <c r="A200" s="24">
        <v>312302</v>
      </c>
      <c r="B200" s="6" t="s">
        <v>204</v>
      </c>
      <c r="C200" s="24" t="s">
        <v>3</v>
      </c>
      <c r="D200" s="6">
        <v>2</v>
      </c>
    </row>
    <row r="201" spans="1:4" x14ac:dyDescent="0.25">
      <c r="A201" s="24">
        <v>841517</v>
      </c>
      <c r="B201" s="6" t="s">
        <v>205</v>
      </c>
      <c r="C201" s="24" t="s">
        <v>3</v>
      </c>
      <c r="D201" s="6">
        <v>3</v>
      </c>
    </row>
    <row r="202" spans="1:4" x14ac:dyDescent="0.25">
      <c r="A202" s="24">
        <v>312305</v>
      </c>
      <c r="B202" s="6" t="s">
        <v>206</v>
      </c>
      <c r="C202" s="24" t="s">
        <v>3</v>
      </c>
      <c r="D202" s="6">
        <v>2</v>
      </c>
    </row>
    <row r="203" spans="1:4" x14ac:dyDescent="0.25">
      <c r="A203" s="24">
        <v>312304</v>
      </c>
      <c r="B203" s="6" t="s">
        <v>207</v>
      </c>
      <c r="C203" s="24" t="s">
        <v>3</v>
      </c>
      <c r="D203" s="6">
        <v>2</v>
      </c>
    </row>
    <row r="204" spans="1:4" x14ac:dyDescent="0.25">
      <c r="A204" s="24">
        <v>312303</v>
      </c>
      <c r="B204" s="6" t="s">
        <v>208</v>
      </c>
      <c r="C204" s="24" t="s">
        <v>3</v>
      </c>
      <c r="D204" s="6">
        <v>1</v>
      </c>
    </row>
    <row r="205" spans="1:4" x14ac:dyDescent="0.25">
      <c r="A205" s="24">
        <v>372587</v>
      </c>
      <c r="B205" s="6" t="s">
        <v>209</v>
      </c>
      <c r="C205" s="24" t="s">
        <v>5</v>
      </c>
      <c r="D205" s="6">
        <v>2</v>
      </c>
    </row>
    <row r="206" spans="1:4" x14ac:dyDescent="0.25">
      <c r="A206" s="24">
        <v>681113</v>
      </c>
      <c r="B206" s="6" t="s">
        <v>210</v>
      </c>
      <c r="C206" s="24" t="s">
        <v>5</v>
      </c>
      <c r="D206" s="6">
        <v>6</v>
      </c>
    </row>
    <row r="207" spans="1:4" x14ac:dyDescent="0.25">
      <c r="A207" s="24">
        <v>327893</v>
      </c>
      <c r="B207" s="6" t="s">
        <v>211</v>
      </c>
      <c r="C207" s="24" t="s">
        <v>5</v>
      </c>
      <c r="D207" s="6">
        <v>4</v>
      </c>
    </row>
    <row r="208" spans="1:4" x14ac:dyDescent="0.25">
      <c r="A208" s="24">
        <v>681109</v>
      </c>
      <c r="B208" s="6" t="s">
        <v>212</v>
      </c>
      <c r="C208" s="24" t="s">
        <v>5</v>
      </c>
      <c r="D208" s="6">
        <v>10</v>
      </c>
    </row>
    <row r="209" spans="1:4" x14ac:dyDescent="0.25">
      <c r="A209" s="24">
        <v>316399</v>
      </c>
      <c r="B209" s="6" t="s">
        <v>213</v>
      </c>
      <c r="C209" s="24" t="s">
        <v>5</v>
      </c>
      <c r="D209" s="6">
        <v>10</v>
      </c>
    </row>
    <row r="210" spans="1:4" x14ac:dyDescent="0.25">
      <c r="A210" s="24">
        <v>365670</v>
      </c>
      <c r="B210" s="6" t="s">
        <v>214</v>
      </c>
      <c r="C210" s="24" t="s">
        <v>3</v>
      </c>
      <c r="D210" s="6">
        <v>13</v>
      </c>
    </row>
    <row r="211" spans="1:4" x14ac:dyDescent="0.25">
      <c r="A211" s="24">
        <v>339722</v>
      </c>
      <c r="B211" s="6" t="s">
        <v>215</v>
      </c>
      <c r="C211" s="24" t="s">
        <v>5</v>
      </c>
      <c r="D211" s="6">
        <v>3</v>
      </c>
    </row>
    <row r="212" spans="1:4" x14ac:dyDescent="0.25">
      <c r="A212" s="24">
        <v>339709</v>
      </c>
      <c r="B212" s="6" t="s">
        <v>216</v>
      </c>
      <c r="C212" s="24" t="s">
        <v>5</v>
      </c>
      <c r="D212" s="6">
        <v>3</v>
      </c>
    </row>
    <row r="213" spans="1:4" x14ac:dyDescent="0.25">
      <c r="A213" s="24">
        <v>316430</v>
      </c>
      <c r="B213" s="6" t="s">
        <v>217</v>
      </c>
      <c r="C213" s="24" t="s">
        <v>5</v>
      </c>
      <c r="D213" s="6">
        <v>16</v>
      </c>
    </row>
    <row r="214" spans="1:4" x14ac:dyDescent="0.25">
      <c r="A214" s="24">
        <v>681598</v>
      </c>
      <c r="B214" s="6" t="s">
        <v>218</v>
      </c>
      <c r="C214" s="24" t="s">
        <v>3</v>
      </c>
      <c r="D214" s="6">
        <v>2</v>
      </c>
    </row>
    <row r="215" spans="1:4" x14ac:dyDescent="0.25">
      <c r="A215" s="24">
        <v>331479</v>
      </c>
      <c r="B215" s="6" t="s">
        <v>219</v>
      </c>
      <c r="C215" s="24" t="s">
        <v>220</v>
      </c>
      <c r="D215" s="6">
        <v>3</v>
      </c>
    </row>
    <row r="216" spans="1:4" x14ac:dyDescent="0.25">
      <c r="A216" s="24">
        <v>312749</v>
      </c>
      <c r="B216" s="6" t="s">
        <v>221</v>
      </c>
      <c r="C216" s="24" t="s">
        <v>5</v>
      </c>
      <c r="D216" s="25">
        <v>1220</v>
      </c>
    </row>
    <row r="217" spans="1:4" x14ac:dyDescent="0.25">
      <c r="A217" s="24">
        <v>316490</v>
      </c>
      <c r="B217" s="6" t="s">
        <v>222</v>
      </c>
      <c r="C217" s="24" t="s">
        <v>3</v>
      </c>
      <c r="D217" s="6">
        <v>5</v>
      </c>
    </row>
    <row r="218" spans="1:4" x14ac:dyDescent="0.25">
      <c r="A218" s="24">
        <v>680167</v>
      </c>
      <c r="B218" s="6" t="s">
        <v>223</v>
      </c>
      <c r="C218" s="24" t="s">
        <v>5</v>
      </c>
      <c r="D218" s="6">
        <v>4</v>
      </c>
    </row>
    <row r="219" spans="1:4" x14ac:dyDescent="0.25">
      <c r="A219" s="24">
        <v>374765</v>
      </c>
      <c r="B219" s="6" t="s">
        <v>224</v>
      </c>
      <c r="C219" s="24" t="s">
        <v>7</v>
      </c>
      <c r="D219" s="6">
        <v>10</v>
      </c>
    </row>
    <row r="220" spans="1:4" x14ac:dyDescent="0.25">
      <c r="A220" s="24">
        <v>680173</v>
      </c>
      <c r="B220" s="6" t="s">
        <v>225</v>
      </c>
      <c r="C220" s="24" t="s">
        <v>3</v>
      </c>
      <c r="D220" s="6">
        <v>2</v>
      </c>
    </row>
    <row r="221" spans="1:4" x14ac:dyDescent="0.25">
      <c r="A221" s="24">
        <v>680191</v>
      </c>
      <c r="B221" s="6" t="s">
        <v>226</v>
      </c>
      <c r="C221" s="24" t="s">
        <v>5</v>
      </c>
      <c r="D221" s="6">
        <v>10</v>
      </c>
    </row>
    <row r="222" spans="1:4" x14ac:dyDescent="0.25">
      <c r="A222" s="24">
        <v>312086</v>
      </c>
      <c r="B222" s="6" t="s">
        <v>227</v>
      </c>
      <c r="C222" s="24" t="s">
        <v>7</v>
      </c>
      <c r="D222" s="6">
        <v>6</v>
      </c>
    </row>
    <row r="223" spans="1:4" x14ac:dyDescent="0.25">
      <c r="A223" s="24">
        <v>363346</v>
      </c>
      <c r="B223" s="6" t="s">
        <v>228</v>
      </c>
      <c r="C223" s="24" t="s">
        <v>7</v>
      </c>
      <c r="D223" s="6">
        <v>4</v>
      </c>
    </row>
    <row r="224" spans="1:4" x14ac:dyDescent="0.25">
      <c r="A224" s="24">
        <v>947234</v>
      </c>
      <c r="B224" s="6" t="s">
        <v>229</v>
      </c>
      <c r="C224" s="24" t="s">
        <v>7</v>
      </c>
      <c r="D224" s="6">
        <v>3</v>
      </c>
    </row>
    <row r="225" spans="1:4" x14ac:dyDescent="0.25">
      <c r="A225" s="24">
        <v>931749</v>
      </c>
      <c r="B225" s="6" t="s">
        <v>230</v>
      </c>
      <c r="C225" s="24" t="s">
        <v>1</v>
      </c>
      <c r="D225" s="6">
        <v>1</v>
      </c>
    </row>
    <row r="226" spans="1:4" x14ac:dyDescent="0.25">
      <c r="A226" s="24">
        <v>947233</v>
      </c>
      <c r="B226" s="6" t="s">
        <v>231</v>
      </c>
      <c r="C226" s="24" t="s">
        <v>7</v>
      </c>
      <c r="D226" s="6">
        <v>1</v>
      </c>
    </row>
    <row r="227" spans="1:4" x14ac:dyDescent="0.25">
      <c r="A227" s="24">
        <v>333246</v>
      </c>
      <c r="B227" s="6" t="s">
        <v>232</v>
      </c>
      <c r="C227" s="24" t="s">
        <v>7</v>
      </c>
      <c r="D227" s="6">
        <v>2</v>
      </c>
    </row>
    <row r="228" spans="1:4" x14ac:dyDescent="0.25">
      <c r="A228" s="24">
        <v>318808</v>
      </c>
      <c r="B228" s="6" t="s">
        <v>233</v>
      </c>
      <c r="C228" s="24" t="s">
        <v>5</v>
      </c>
      <c r="D228" s="6">
        <v>1</v>
      </c>
    </row>
    <row r="229" spans="1:4" x14ac:dyDescent="0.25">
      <c r="A229" s="24">
        <v>770502</v>
      </c>
      <c r="B229" s="6" t="s">
        <v>234</v>
      </c>
      <c r="C229" s="24" t="s">
        <v>5</v>
      </c>
      <c r="D229" s="6">
        <v>10</v>
      </c>
    </row>
    <row r="230" spans="1:4" x14ac:dyDescent="0.25">
      <c r="A230" s="24">
        <v>341955</v>
      </c>
      <c r="B230" s="6" t="s">
        <v>235</v>
      </c>
      <c r="C230" s="24" t="s">
        <v>5</v>
      </c>
      <c r="D230" s="6">
        <v>12</v>
      </c>
    </row>
    <row r="231" spans="1:4" x14ac:dyDescent="0.25">
      <c r="A231" s="24">
        <v>311424</v>
      </c>
      <c r="B231" s="6" t="s">
        <v>236</v>
      </c>
      <c r="C231" s="24" t="s">
        <v>5</v>
      </c>
      <c r="D231" s="6">
        <v>2</v>
      </c>
    </row>
    <row r="232" spans="1:4" x14ac:dyDescent="0.25">
      <c r="A232" s="24">
        <v>375365</v>
      </c>
      <c r="B232" s="6" t="s">
        <v>237</v>
      </c>
      <c r="C232" s="24" t="s">
        <v>7</v>
      </c>
      <c r="D232" s="6">
        <v>1</v>
      </c>
    </row>
    <row r="233" spans="1:4" x14ac:dyDescent="0.25">
      <c r="A233" s="24">
        <v>321925</v>
      </c>
      <c r="B233" s="6" t="s">
        <v>238</v>
      </c>
      <c r="C233" s="24" t="s">
        <v>7</v>
      </c>
      <c r="D233" s="6">
        <v>1</v>
      </c>
    </row>
    <row r="234" spans="1:4" x14ac:dyDescent="0.25">
      <c r="A234" s="24">
        <v>343594</v>
      </c>
      <c r="B234" s="6" t="s">
        <v>239</v>
      </c>
      <c r="C234" s="24" t="s">
        <v>5</v>
      </c>
      <c r="D234" s="6">
        <v>6</v>
      </c>
    </row>
    <row r="235" spans="1:4" x14ac:dyDescent="0.25">
      <c r="A235" s="24">
        <v>346118</v>
      </c>
      <c r="B235" s="6" t="s">
        <v>240</v>
      </c>
      <c r="C235" s="24" t="s">
        <v>5</v>
      </c>
      <c r="D235" s="6">
        <v>5</v>
      </c>
    </row>
    <row r="236" spans="1:4" x14ac:dyDescent="0.25">
      <c r="A236" s="24">
        <v>364822</v>
      </c>
      <c r="B236" s="6" t="s">
        <v>241</v>
      </c>
      <c r="C236" s="24" t="s">
        <v>7</v>
      </c>
      <c r="D236" s="6">
        <v>2</v>
      </c>
    </row>
    <row r="237" spans="1:4" x14ac:dyDescent="0.25">
      <c r="A237" s="24">
        <v>470821</v>
      </c>
      <c r="B237" s="6" t="s">
        <v>242</v>
      </c>
      <c r="C237" s="24" t="s">
        <v>7</v>
      </c>
      <c r="D237" s="6">
        <v>17</v>
      </c>
    </row>
    <row r="238" spans="1:4" x14ac:dyDescent="0.25">
      <c r="A238" s="24">
        <v>331346</v>
      </c>
      <c r="B238" s="6" t="s">
        <v>243</v>
      </c>
      <c r="C238" s="24" t="s">
        <v>7</v>
      </c>
      <c r="D238" s="6">
        <v>1</v>
      </c>
    </row>
    <row r="239" spans="1:4" x14ac:dyDescent="0.25">
      <c r="A239" s="24">
        <v>327022</v>
      </c>
      <c r="B239" s="6" t="s">
        <v>244</v>
      </c>
      <c r="C239" s="24" t="s">
        <v>7</v>
      </c>
      <c r="D239" s="6">
        <v>1</v>
      </c>
    </row>
    <row r="240" spans="1:4" x14ac:dyDescent="0.25">
      <c r="A240" s="24">
        <v>375178</v>
      </c>
      <c r="B240" s="6" t="s">
        <v>245</v>
      </c>
      <c r="C240" s="24" t="s">
        <v>7</v>
      </c>
      <c r="D240" s="6">
        <v>2</v>
      </c>
    </row>
    <row r="241" spans="1:4" x14ac:dyDescent="0.25">
      <c r="A241" s="24">
        <v>681596</v>
      </c>
      <c r="B241" s="6" t="s">
        <v>246</v>
      </c>
      <c r="C241" s="24" t="s">
        <v>3</v>
      </c>
      <c r="D241" s="6">
        <v>2</v>
      </c>
    </row>
    <row r="242" spans="1:4" x14ac:dyDescent="0.25">
      <c r="A242" s="24">
        <v>683469</v>
      </c>
      <c r="B242" s="6" t="s">
        <v>247</v>
      </c>
      <c r="C242" s="24" t="s">
        <v>7</v>
      </c>
      <c r="D242" s="6">
        <v>2</v>
      </c>
    </row>
    <row r="243" spans="1:4" x14ac:dyDescent="0.25">
      <c r="A243" s="24">
        <v>368984</v>
      </c>
      <c r="B243" s="6" t="s">
        <v>248</v>
      </c>
      <c r="C243" s="24" t="s">
        <v>7</v>
      </c>
      <c r="D243" s="6">
        <v>1</v>
      </c>
    </row>
    <row r="244" spans="1:4" x14ac:dyDescent="0.25">
      <c r="A244" s="24">
        <v>311988</v>
      </c>
      <c r="B244" s="6" t="s">
        <v>249</v>
      </c>
      <c r="C244" s="24" t="s">
        <v>3</v>
      </c>
      <c r="D244" s="6">
        <v>25</v>
      </c>
    </row>
    <row r="245" spans="1:4" x14ac:dyDescent="0.25">
      <c r="A245" s="24">
        <v>380615</v>
      </c>
      <c r="B245" s="6" t="s">
        <v>250</v>
      </c>
      <c r="C245" s="24" t="s">
        <v>3</v>
      </c>
      <c r="D245" s="6">
        <v>4</v>
      </c>
    </row>
    <row r="246" spans="1:4" x14ac:dyDescent="0.25">
      <c r="A246" s="24">
        <v>380614</v>
      </c>
      <c r="B246" s="6" t="s">
        <v>251</v>
      </c>
      <c r="C246" s="24" t="s">
        <v>3</v>
      </c>
      <c r="D246" s="6">
        <v>5</v>
      </c>
    </row>
    <row r="247" spans="1:4" x14ac:dyDescent="0.25">
      <c r="A247" s="24">
        <v>380613</v>
      </c>
      <c r="B247" s="6" t="s">
        <v>252</v>
      </c>
      <c r="C247" s="24" t="s">
        <v>3</v>
      </c>
      <c r="D247" s="6">
        <v>58</v>
      </c>
    </row>
    <row r="248" spans="1:4" x14ac:dyDescent="0.25">
      <c r="A248" s="24">
        <v>312420</v>
      </c>
      <c r="B248" s="6" t="s">
        <v>253</v>
      </c>
      <c r="C248" s="24" t="s">
        <v>7</v>
      </c>
      <c r="D248" s="6">
        <v>5</v>
      </c>
    </row>
    <row r="249" spans="1:4" x14ac:dyDescent="0.25">
      <c r="A249" s="24">
        <v>372379</v>
      </c>
      <c r="B249" s="6" t="s">
        <v>254</v>
      </c>
      <c r="C249" s="24" t="s">
        <v>7</v>
      </c>
      <c r="D249" s="25">
        <v>2000</v>
      </c>
    </row>
    <row r="250" spans="1:4" x14ac:dyDescent="0.25">
      <c r="A250" s="24"/>
      <c r="B250" s="6"/>
      <c r="C250" s="24"/>
      <c r="D250" s="6"/>
    </row>
  </sheetData>
  <sortState xmlns:xlrd2="http://schemas.microsoft.com/office/spreadsheetml/2017/richdata2" ref="A4:C249">
    <sortCondition ref="B4:B24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BCEAA25B7B1141A5F4373E0B6A0D44" ma:contentTypeVersion="2" ma:contentTypeDescription="Create a new document." ma:contentTypeScope="" ma:versionID="c53130505588e5dee3bceed6c2add48e">
  <xsd:schema xmlns:xsd="http://www.w3.org/2001/XMLSchema" xmlns:xs="http://www.w3.org/2001/XMLSchema" xmlns:p="http://schemas.microsoft.com/office/2006/metadata/properties" xmlns:ns2="095c1336-d168-49fb-bfdc-f3bb5c19a9ac" targetNamespace="http://schemas.microsoft.com/office/2006/metadata/properties" ma:root="true" ma:fieldsID="d1dd17f22cf4ef62c23e8a87e0ee3d1a" ns2:_="">
    <xsd:import namespace="095c1336-d168-49fb-bfdc-f3bb5c19a9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c1336-d168-49fb-bfdc-f3bb5c19a9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A93157-5899-435C-8840-F243C2D79F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6B5F78-8137-40F5-A14A-D19F69C30261}"/>
</file>

<file path=customXml/itemProps3.xml><?xml version="1.0" encoding="utf-8"?>
<ds:datastoreItem xmlns:ds="http://schemas.openxmlformats.org/officeDocument/2006/customXml" ds:itemID="{638522E3-B041-4613-AB53-6A053E74727D}">
  <ds:schemaRefs>
    <ds:schemaRef ds:uri="http://purl.org/dc/terms/"/>
    <ds:schemaRef ds:uri="095c1336-d168-49fb-bfdc-f3bb5c19a9ac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1cdfc4f0-2815-4dce-8bc8-813bb8202a4c}" enabled="0" method="" siteId="{1cdfc4f0-2815-4dce-8bc8-813bb8202a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Afname CBR jan-apr. 2022</vt:lpstr>
      <vt:lpstr>Afname CBR mei-dec.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Boxtel, Marcel</dc:creator>
  <cp:keywords/>
  <dc:description/>
  <cp:lastModifiedBy>Raheel Butt</cp:lastModifiedBy>
  <cp:revision/>
  <dcterms:created xsi:type="dcterms:W3CDTF">2022-12-13T13:59:19Z</dcterms:created>
  <dcterms:modified xsi:type="dcterms:W3CDTF">2023-01-24T10:09:13Z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0x01010037BCEAA25B7B1141A5F4373E0B6A0D44</vt:lpwstr>
  </property>
</Properties>
</file>