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alnet.sharepoint.com/sites/InkoopContractmanagement/Gedeelde documenten/General/16. Dossiers/02. Soft services en bedrijfsv/Bedrijfskleding/Aanbestedingsdossier 2023/04. NvI/Verduidelijkingsvragen/"/>
    </mc:Choice>
  </mc:AlternateContent>
  <xr:revisionPtr revIDLastSave="0" documentId="8_{A227CA97-A6C0-4034-ADDF-AB6A73898459}" xr6:coauthVersionLast="47" xr6:coauthVersionMax="47" xr10:uidLastSave="{00000000-0000-0000-0000-000000000000}"/>
  <bookViews>
    <workbookView xWindow="-108" yWindow="-108" windowWidth="23256" windowHeight="12576" xr2:uid="{1882F19E-A9E0-4604-BF10-57E593651D09}"/>
  </bookViews>
  <sheets>
    <sheet name="1 - Prijzenblad incl. specs" sheetId="1" r:id="rId1"/>
    <sheet name="2 - Forceprijzen" sheetId="4" r:id="rId2"/>
    <sheet name="3 - Inspiratie nieuwe kleding" sheetId="3" r:id="rId3"/>
  </sheets>
  <definedNames>
    <definedName name="_xlnm._FilterDatabase" localSheetId="0" hidden="1">'1 - Prijzenblad incl. specs'!$C$10:$K$62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 l="1"/>
  <c r="E11" i="4"/>
  <c r="E12" i="4"/>
  <c r="E13" i="4"/>
  <c r="E14" i="4"/>
  <c r="E15" i="4"/>
  <c r="E16" i="4"/>
  <c r="E17" i="4"/>
  <c r="E18" i="4"/>
  <c r="E19" i="4"/>
  <c r="E20" i="4"/>
  <c r="E21" i="4"/>
  <c r="E22" i="4"/>
  <c r="E23" i="4"/>
  <c r="E24" i="4"/>
  <c r="E25" i="4"/>
  <c r="E26" i="4"/>
  <c r="E27" i="4"/>
  <c r="I62" i="1"/>
  <c r="K62" i="1" s="1"/>
  <c r="I13" i="1"/>
  <c r="K13" i="1" s="1"/>
  <c r="I14" i="1"/>
  <c r="K14" i="1" s="1"/>
  <c r="I15" i="1"/>
  <c r="K15" i="1" s="1"/>
  <c r="I16" i="1"/>
  <c r="K16" i="1" s="1"/>
  <c r="I17" i="1"/>
  <c r="K17" i="1" s="1"/>
  <c r="I18" i="1"/>
  <c r="K18" i="1" s="1"/>
  <c r="I19" i="1"/>
  <c r="K19" i="1" s="1"/>
  <c r="I20" i="1"/>
  <c r="K20" i="1" s="1"/>
  <c r="I21" i="1"/>
  <c r="K21" i="1" s="1"/>
  <c r="I22" i="1"/>
  <c r="K22" i="1" s="1"/>
  <c r="I23" i="1"/>
  <c r="K23" i="1" s="1"/>
  <c r="I24" i="1"/>
  <c r="K24" i="1" s="1"/>
  <c r="I25" i="1"/>
  <c r="K25" i="1" s="1"/>
  <c r="I26" i="1"/>
  <c r="K26" i="1" s="1"/>
  <c r="I27" i="1"/>
  <c r="K27" i="1" s="1"/>
  <c r="I28" i="1"/>
  <c r="K28" i="1" s="1"/>
  <c r="I29" i="1"/>
  <c r="K29" i="1" s="1"/>
  <c r="I30" i="1"/>
  <c r="K30" i="1" s="1"/>
  <c r="I31" i="1"/>
  <c r="K31" i="1" s="1"/>
  <c r="I32" i="1"/>
  <c r="K32" i="1" s="1"/>
  <c r="I33" i="1"/>
  <c r="K33" i="1" s="1"/>
  <c r="I34" i="1"/>
  <c r="K34" i="1" s="1"/>
  <c r="I35" i="1"/>
  <c r="K35" i="1" s="1"/>
  <c r="I36" i="1"/>
  <c r="K36" i="1" s="1"/>
  <c r="I37" i="1"/>
  <c r="K37" i="1" s="1"/>
  <c r="I38" i="1"/>
  <c r="K38" i="1" s="1"/>
  <c r="I39" i="1"/>
  <c r="K39" i="1" s="1"/>
  <c r="I40" i="1"/>
  <c r="K40" i="1" s="1"/>
  <c r="I41" i="1"/>
  <c r="K41" i="1" s="1"/>
  <c r="I42" i="1"/>
  <c r="K42" i="1" s="1"/>
  <c r="I43" i="1"/>
  <c r="K43" i="1" s="1"/>
  <c r="I44" i="1"/>
  <c r="K44" i="1" s="1"/>
  <c r="I45" i="1"/>
  <c r="K45" i="1" s="1"/>
  <c r="I46" i="1"/>
  <c r="K46" i="1" s="1"/>
  <c r="I47" i="1"/>
  <c r="K47" i="1" s="1"/>
  <c r="I48" i="1"/>
  <c r="K48" i="1" s="1"/>
  <c r="I49" i="1"/>
  <c r="K49" i="1" s="1"/>
  <c r="I50" i="1"/>
  <c r="K50" i="1" s="1"/>
  <c r="I51" i="1"/>
  <c r="K51" i="1" s="1"/>
  <c r="I52" i="1"/>
  <c r="K52" i="1" s="1"/>
  <c r="I53" i="1"/>
  <c r="K53" i="1" s="1"/>
  <c r="I54" i="1"/>
  <c r="K54" i="1" s="1"/>
  <c r="I55" i="1"/>
  <c r="K55" i="1" s="1"/>
  <c r="I56" i="1"/>
  <c r="K56" i="1" s="1"/>
  <c r="I57" i="1"/>
  <c r="K57" i="1" s="1"/>
  <c r="I58" i="1"/>
  <c r="K58" i="1" s="1"/>
  <c r="I59" i="1"/>
  <c r="K59" i="1" s="1"/>
  <c r="I60" i="1"/>
  <c r="K60" i="1" s="1"/>
  <c r="I61" i="1"/>
  <c r="K61" i="1" s="1"/>
  <c r="I12" i="1"/>
  <c r="K12" i="1" s="1"/>
  <c r="I11" i="1"/>
  <c r="K11" i="1" s="1"/>
  <c r="B26" i="4"/>
  <c r="C26" i="4"/>
  <c r="B27" i="4"/>
  <c r="C27" i="4"/>
  <c r="C25" i="4"/>
  <c r="B25" i="4"/>
  <c r="B24" i="4"/>
  <c r="C24" i="4"/>
  <c r="C23" i="4"/>
  <c r="B23" i="4"/>
  <c r="B20" i="4"/>
  <c r="C20" i="4"/>
  <c r="B21" i="4"/>
  <c r="C21" i="4"/>
  <c r="B22" i="4"/>
  <c r="C22" i="4"/>
  <c r="C19" i="4"/>
  <c r="B19" i="4"/>
  <c r="B16" i="4"/>
  <c r="C16" i="4"/>
  <c r="B17" i="4"/>
  <c r="C17" i="4"/>
  <c r="B18" i="4"/>
  <c r="C18" i="4"/>
  <c r="C15" i="4"/>
  <c r="B15" i="4"/>
  <c r="B10" i="4"/>
  <c r="C10" i="4"/>
  <c r="B11" i="4"/>
  <c r="C11" i="4"/>
  <c r="B12" i="4"/>
  <c r="C12" i="4"/>
  <c r="B13" i="4"/>
  <c r="C13" i="4"/>
  <c r="B14" i="4"/>
  <c r="C14" i="4"/>
  <c r="C9" i="4"/>
  <c r="B9" i="4"/>
  <c r="K64" i="1" l="1"/>
  <c r="L19" i="3"/>
  <c r="L16" i="3"/>
  <c r="B16" i="3"/>
  <c r="L13" i="3"/>
  <c r="B19" i="3"/>
  <c r="L10" i="3"/>
  <c r="B10" i="3"/>
  <c r="B13" i="3"/>
</calcChain>
</file>

<file path=xl/sharedStrings.xml><?xml version="1.0" encoding="utf-8"?>
<sst xmlns="http://schemas.openxmlformats.org/spreadsheetml/2006/main" count="281" uniqueCount="175">
  <si>
    <t>Artikel</t>
  </si>
  <si>
    <t>Functiegroep</t>
  </si>
  <si>
    <t xml:space="preserve">Minimale kleurstelling </t>
  </si>
  <si>
    <t>Specificatie</t>
  </si>
  <si>
    <t>Prijs excl. btw</t>
  </si>
  <si>
    <t>Plafondprijs excl. btw</t>
  </si>
  <si>
    <t>Indicatie afname aantallen per jaar</t>
  </si>
  <si>
    <t>Totaalprijs per jaar incl. btw</t>
  </si>
  <si>
    <t>Schort/ tuniek unisex</t>
  </si>
  <si>
    <t>Schoonmaak***</t>
  </si>
  <si>
    <t>Zwart</t>
  </si>
  <si>
    <t>Bistrosloof unisex</t>
  </si>
  <si>
    <t>Catering</t>
  </si>
  <si>
    <t>Zwart, wit, olijfgroen</t>
  </si>
  <si>
    <t xml:space="preserve">- Maat 100x80 cm </t>
  </si>
  <si>
    <t>Polo lange mouw unisex</t>
  </si>
  <si>
    <t>Polo korte mouw heren</t>
  </si>
  <si>
    <t>Conciërges, schoonmaak***, catering</t>
  </si>
  <si>
    <t>Polo korte mouw dames</t>
  </si>
  <si>
    <t>Shirt korte mouw heren</t>
  </si>
  <si>
    <t>Conciërges, overige functiegroepen</t>
  </si>
  <si>
    <t>- Gewicht 130 - 160 gr/m2
- Ronde hals</t>
  </si>
  <si>
    <t>Shirt korte mouw dames</t>
  </si>
  <si>
    <t>- Gewicht 130 - 160 gr/m2
- Getailleerd
- Ronde hals</t>
  </si>
  <si>
    <t>Polo-sweater lange mouw unisex</t>
  </si>
  <si>
    <t>Conciërges</t>
  </si>
  <si>
    <t>Marineblauw</t>
  </si>
  <si>
    <t>Vest heren</t>
  </si>
  <si>
    <t>- Gewicht 300 gr/m2 
- Ritssluiting
- Openstaande kraag</t>
  </si>
  <si>
    <t>Vest dames</t>
  </si>
  <si>
    <t>- Gewicht 300 gr/m2 
- Damesmodel 
- Ritssluiting
- Openstaande kraag</t>
  </si>
  <si>
    <t>Vest representatief kort heren</t>
  </si>
  <si>
    <t>Receptie</t>
  </si>
  <si>
    <t>- Gewicht 240 - 260 gr/m2 
- V-hals 
- Knoopsluiting 
- Elastische manchetten</t>
  </si>
  <si>
    <t>Vest representatief kort dames</t>
  </si>
  <si>
    <t>- Gewicht 240 - 260 gr/m2 
- Damesmodel 
- V-hals 
- Knoopsluiting 
- Elastische manchetten</t>
  </si>
  <si>
    <t>Vest representatief lang dames</t>
  </si>
  <si>
    <t>- Gewicht 240 - 260 gr/m2 
- Damesmodel 
- V-hals 
- Knoopsluiting 
- Elastische manchetten
- Lang model valt over de heupen</t>
  </si>
  <si>
    <t>Werkbroek heren</t>
  </si>
  <si>
    <t>- Gewicht 240-285 gr/m2 
- Getest voor industrieel wassen volgens ISO 15797
- Twee zakken aan de voorkant, twee zakken aan de achterkant (waarvan één met klep), zijbeenzak
- Drienaads gestikte naden 
- Ook in stretch uitvoering</t>
  </si>
  <si>
    <t>Werkbroek dames</t>
  </si>
  <si>
    <t>Spijkerbroek heren</t>
  </si>
  <si>
    <t>Denim, zwart</t>
  </si>
  <si>
    <t>- Gewicht 300 - 350 gr/m2
- Twee steekzakken, twee achterzakken en een klein geldzakje 
- Rechte pijpen 
- Voorsluiting met rits</t>
  </si>
  <si>
    <t>Spijkerbroek dames</t>
  </si>
  <si>
    <t>Blouse/ overhemd korte mouw heren</t>
  </si>
  <si>
    <t>Conciërges, receptie, beveiliging, horeca</t>
  </si>
  <si>
    <t>- Regular fit 
- Gewicht 140-180 gr/m2 
- Knoopsluiting 
- Strijkvrij</t>
  </si>
  <si>
    <t>Blouse/ overhemd korte mouw dames</t>
  </si>
  <si>
    <t>- Regular fit 
- Gewicht 140-180 gr/m2 
- Getailleerd
- Knoopsluiting
- Platte reverkraag
- Strijkvrij</t>
  </si>
  <si>
    <t>Blouse/ overhemd lange mouw heren</t>
  </si>
  <si>
    <t>- Regular fit 
- Gewicht 140-180 gr/m2 
- Knoopsluiting
- Strijkvrij</t>
  </si>
  <si>
    <t>Blouse/ overhemd lange mouw dames</t>
  </si>
  <si>
    <t>Vlotte blouse korte mouw* dames</t>
  </si>
  <si>
    <t>Wit</t>
  </si>
  <si>
    <t>Vlotte blouse lange mouw* dames</t>
  </si>
  <si>
    <t>Zomerjas* unisex</t>
  </si>
  <si>
    <t>Winterjas (winddicht)* unisex</t>
  </si>
  <si>
    <t>Pantalon heren</t>
  </si>
  <si>
    <t>Horeca, beveiliging</t>
  </si>
  <si>
    <t>Pantalon dames</t>
  </si>
  <si>
    <t>Nette broek, vlot en modern* heren</t>
  </si>
  <si>
    <t>- Regular fit
- Knoopsluiting
- Zie foto's volgende tabblad voor beelden ter inspiratie</t>
  </si>
  <si>
    <t>Nette broek, vlot en modern* dames</t>
  </si>
  <si>
    <t>- Prettig comfortmodel
- Soepel vallend 
- Keuze uit wijde en strakke pijp
- Zie foto's volgende tabblad voor beelden ter inspiratie</t>
  </si>
  <si>
    <t>Net jasje, vlot en modern* heren</t>
  </si>
  <si>
    <t xml:space="preserve">- Regular fit
- Reverskraag
- Lange mouw
- Knoopsluiting
- Zie foto's volgend tabblad voor beelden ter inspiratie </t>
  </si>
  <si>
    <t>Net jasje, vlot en modern* dames</t>
  </si>
  <si>
    <t xml:space="preserve">- Casual
- Reverskraag
- Lange mouw
- Knoopsluiting
- Zie foto's volgend tabblad voor beelden ter inspiratie </t>
  </si>
  <si>
    <t>Blazer dames</t>
  </si>
  <si>
    <t>Colbert heren</t>
  </si>
  <si>
    <r>
      <t>- Regular fit
- Gewicht 220 - 250 gram
- Twee knoops, punting revers
- Twee klepzakken, borstzakje,</t>
    </r>
    <r>
      <rPr>
        <sz val="10"/>
        <rFont val="Arial"/>
        <family val="2"/>
      </rPr>
      <t xml:space="preserve"> drie binnenzakken</t>
    </r>
    <r>
      <rPr>
        <sz val="10"/>
        <color rgb="FFFF0000"/>
        <rFont val="Arial"/>
        <family val="2"/>
      </rPr>
      <t xml:space="preserve">
</t>
    </r>
    <r>
      <rPr>
        <sz val="10"/>
        <rFont val="Arial"/>
        <family val="2"/>
      </rPr>
      <t>- Rugsplit</t>
    </r>
  </si>
  <si>
    <t>Jurk</t>
  </si>
  <si>
    <t>Horeca, receptie (zeer beperkt)</t>
  </si>
  <si>
    <t>- Dames jurk, regular fit</t>
  </si>
  <si>
    <t>Rok</t>
  </si>
  <si>
    <t>- Dames rok, regular fit
- Zonder zakken
- Geheel gevoerd met riemlussen</t>
  </si>
  <si>
    <t>Veiligheidsschoenen**</t>
  </si>
  <si>
    <t>Neutrale kleurstelling</t>
  </si>
  <si>
    <t>- Laag en half hoog model
- Stalen neus
- Lichtgewicht uitvoering met schokabsorberende zool
- Beschermingsklasse S3
- Glad model (geen versieringen) en ziet er als een “werkschoen” uit.</t>
  </si>
  <si>
    <t>Sweater unisex</t>
  </si>
  <si>
    <t>Diversen</t>
  </si>
  <si>
    <t>Wit, appeltjesgroen, zwart, rood, marineblauw</t>
  </si>
  <si>
    <t>- Stofgewicht 280-320 g/m2</t>
  </si>
  <si>
    <t>Hoodie unisex</t>
  </si>
  <si>
    <t>- Stofgewicht 280-320 g/m2
- Sweater + capuchon
- Zonder zak</t>
  </si>
  <si>
    <t>Koksbuis heren</t>
  </si>
  <si>
    <t>Horeca</t>
  </si>
  <si>
    <t>Wit, zwart, olijfgroen</t>
  </si>
  <si>
    <t xml:space="preserve">- Gewicht 150 - 200 gr/m2 
- Brandvertragend
- Enigszins niet vochtopnemend
- Kreukarm materiaal
- Bovenarmzakje
- Wasbaar op 60 graden
- Lange mouwen 
- Drukknoppen </t>
  </si>
  <si>
    <t>Koksbuis dames</t>
  </si>
  <si>
    <t xml:space="preserve">- Gewicht 150 - 200 gr/m2 
- Brandvertragend
- Enigszins niet vochtopnemend
- Damesmodel
- Kreukarm materiaal
- Bovenarmzakje
- Wasbaar op minimaal 60 graden
- Lange mouwen 
- Drukknoppen </t>
  </si>
  <si>
    <t>Koksbroek heren</t>
  </si>
  <si>
    <t>- Gewicht 180 - 220 gr/m2 
- Brandvertragend
- Enigszins niet vochtopnemend
- Recht model
- Twee steekzakken en één achterzak 
- Riemlussen
- Wasbaar op minimaal 60 graden</t>
  </si>
  <si>
    <t>Koksbroek dames</t>
  </si>
  <si>
    <t>- Gewicht 180 - 220 gr/m2 
- Brandvertragend
- Enigszins niet vochtopnemend
- Damesmodel
- Recht model
- Twee steekzakken en één achterzak 
- Riemlussen
- Wasbaar op minimaal 60 graden</t>
  </si>
  <si>
    <t>Keukenschort unisex</t>
  </si>
  <si>
    <t>- Gewicht 180 - 220 gram/m2
- Brandvertragend
- Enigszins niet vochtopnemend
- Ruime zak middenvoor 
- W75 x L100
- Halterschort</t>
  </si>
  <si>
    <t>Keukenschoen</t>
  </si>
  <si>
    <t>Totale inschrijfprijs</t>
  </si>
  <si>
    <t>*Nieuw artikel, geschatte aantallen</t>
  </si>
  <si>
    <t xml:space="preserve">**Afname ook bij andere gecontracteerde partijen van ROCvA-F mogelijk </t>
  </si>
  <si>
    <t>Vlotte 
blouse
lange
mouw*
dames</t>
  </si>
  <si>
    <t>Nette 
broek
vlot en 
modern* 
heren</t>
  </si>
  <si>
    <t>Vlotte 
blouse
korte
mouw*
dames</t>
  </si>
  <si>
    <t>Net jasje
vlot en 
modern* 
heren</t>
  </si>
  <si>
    <t>Net jasje
vlot en 
modern* 
dames</t>
  </si>
  <si>
    <t>Nette 
broek
vlot en 
modern* 
dames</t>
  </si>
  <si>
    <t>Koksmuts</t>
  </si>
  <si>
    <t>Donkerblauw, zwart, marineblauw, denimblauw</t>
  </si>
  <si>
    <t>Gilet dames</t>
  </si>
  <si>
    <t>- Regular fit
- 4 knoops
- 2 zijzakken, 1 borstzakje, 1 binnenzak
- Stoffen rug
- Ruglengte bij maat 38 = 54 cm</t>
  </si>
  <si>
    <t>Gilet heren</t>
  </si>
  <si>
    <t>- Regular fit
- 4 knoops
- 2 zijzakken, 1 borstzakje, 1 binnenzak
- Stoffen rug
- Ruglengte bij maat 50 = 58 cm</t>
  </si>
  <si>
    <t xml:space="preserve">Koksbroek </t>
  </si>
  <si>
    <t>Black Denim</t>
  </si>
  <si>
    <t>Representatieve schoenen heren</t>
  </si>
  <si>
    <t>***Afname schoonmaak komt te vervallen bij ingangsdatum nieuwe overeenkomst t.b.v. schoonmaak</t>
  </si>
  <si>
    <t>- Gewicht 240-285 gr/m2 
- Damesmodel
- Getest voor industrieel wassen volgens ISO 15797
- Twee zakken aan de voorkant, twee zakken aan de achterkant (waarvan één met klep), zijbeenzak
- Drienaads gestikte naden 
- Ook in stretch uitvoering</t>
  </si>
  <si>
    <t>- Gewicht 300 - 350 gr/m2
- Damesmodel
- Twee steekzakken, twee achterzakken en een klein geldzakje 
- Rechte pijpen 
- Voorsluiting met rits</t>
  </si>
  <si>
    <t>- Los model, niet strak om het lichaam, wel geschikt om een blazer overheen te dragen
- Ronde hals (niet te laag uitgesneden passend bij een onderwijsomgeving)
- Effen model, geen zakken 
- Zonder sluiting, optioneel knopen ter decoratie
- Strijkvrij
- Zie foto's volgende tabblad voor beelden ter inspiratie</t>
  </si>
  <si>
    <t>Omschrijving</t>
  </si>
  <si>
    <t>Beelden ter inspiratie</t>
  </si>
  <si>
    <t>Nummer artikel</t>
  </si>
  <si>
    <t>- Los model, niet strak om het lichaam, wel geschikt om een blazer overheen te dragen
- Ronde hals (niet te laag uitgesneden passend bij een onderwijsomgeving)
- Effen model, geen zakken 
- Zonder sluiting, optioneel knopen ter decoratie
- Strijkvrij
- Zie foto volgende tabblad voor beelden ter inspiratie</t>
  </si>
  <si>
    <t>- Geen schoudernaden
- Verstelbare en opbergbare capuchon
- Voorsluiting met afgedekte rits
- Grote binnenzak, twee afgedekte zijzakken 
- NEN-EN 343:2019 waterdichtheid &gt; Klasse 3, ademend vermogen &gt; Klasse 2</t>
  </si>
  <si>
    <t>- Geen schoudernaden
- Verstelbare en opbergbare capuchon
- Voorsluiting met afgedekte rits
- Grote binnenzak,twee afgedekte zijzakken 
- NEN-EN 343:2019 waterdichtheid &gt; Klasse 3, ademend vermogen &gt; Klasse 2
- NEN-EN 342:2007: thermische isolatie &gt; Klasse 3, ademend vermogen &gt; Klasse 2</t>
  </si>
  <si>
    <t xml:space="preserve">- Comfort fit
- Gewicht 200 - 240 gram 
- Voorzien van elastische band
- Twee zijzakken, één achterzak
- Gevoerde bovenbenen aan de voorzijde </t>
  </si>
  <si>
    <t>- Comfort fit
- Gewicht 200 - 240 gram
- Voorzien van twee zijzakken en klein zakje t.b.v. een (toegangs) pasje 
- Gevoerde bovenbenen aan de voorzijde</t>
  </si>
  <si>
    <t>Geheel pak, vlot en modern* dames</t>
  </si>
  <si>
    <t>Geheel pak, vlot en modern* heren</t>
  </si>
  <si>
    <t xml:space="preserve">Dit tabblad omvat beelden ter inspiratie voor de nieuwe kledinglijn voor de receptiekleding. De kleuren van de beelden zijn niet representatief, het gaat om de pasvorm. </t>
  </si>
  <si>
    <t>Nr.</t>
  </si>
  <si>
    <t>Prijs incl. btw</t>
  </si>
  <si>
    <t>- Comfort fit
- Gewicht 220-250 gram
- Knoopsluiting
- Twee klepzakken, één binnenzak</t>
  </si>
  <si>
    <t>- Stalen neus
- Waterdicht
- Antislip zool
- Brandvertragend niveau 2</t>
  </si>
  <si>
    <t xml:space="preserve">Bijlage - prijzenblad </t>
  </si>
  <si>
    <t>*Conform kleurstelling en specificaties zoals omschreven op het tabblad 'prijzenblad en specificaties' bij de bijhorende artikelen</t>
  </si>
  <si>
    <t>Europese Openbare Aanbesteding Bedrijfskleding facilitair en horeca</t>
  </si>
  <si>
    <t xml:space="preserve">Versie 1 </t>
  </si>
  <si>
    <t>Tabblad 2 - Forceprijzen</t>
  </si>
  <si>
    <t>Artikel*</t>
  </si>
  <si>
    <t xml:space="preserve">Definitie forcé conform aanbestedingsleidraad: Bedrijfskleding die apart geproduceerd wordt volgens een uniek patroon, is maatforcé kleding. Deze artikelen vallen niet binnen de standaardmatenrange en buiten de criteria voor het vermaken van voorraadartikelen. De maatgegevens blijven eigendom van de Opdrachtgever en worden aan het eind van de contractperiode ter beschikking gesteld. </t>
  </si>
  <si>
    <t>Tabblad 3 - Inspiratie nieuwe kleding</t>
  </si>
  <si>
    <t>- Moderne koksmuts 
- Hoogte ongeveer 8 centitmer 
- Elastische band aan binnenzijde
- Unisex en één maat</t>
  </si>
  <si>
    <t>Representatieve schoenen dames</t>
  </si>
  <si>
    <t>- Leer
- Hakhoogte 2-4 cm ('sleehak')
- Elastische inzet aan zijkanten 
- Uitneembaar voetbed
- Ecco Felicia of vergelijkbaar in kwaliteit, uitstraling en draagcomfort</t>
  </si>
  <si>
    <t xml:space="preserve">- Zacht van binnen
- Lage veterschoen van leer
- Platte hakvorm 
- Uitneembaar voetbed
- Ecco of vergelijkbaar in kwaliteit, uitstraling en draagcomfort </t>
  </si>
  <si>
    <t>Naam inschrijver:</t>
  </si>
  <si>
    <t xml:space="preserve">Datum: </t>
  </si>
  <si>
    <t xml:space="preserve">Handtekening: </t>
  </si>
  <si>
    <r>
      <rPr>
        <b/>
        <sz val="10"/>
        <color theme="1"/>
        <rFont val="Arial"/>
        <family val="2"/>
      </rPr>
      <t>Uitgangspunten:</t>
    </r>
    <r>
      <rPr>
        <sz val="10"/>
        <color theme="1"/>
        <rFont val="Arial"/>
        <family val="2"/>
      </rPr>
      <t xml:space="preserve">
- De inschrijver vult </t>
    </r>
    <r>
      <rPr>
        <u/>
        <sz val="10"/>
        <color theme="1"/>
        <rFont val="Arial"/>
        <family val="2"/>
      </rPr>
      <t>alle</t>
    </r>
    <r>
      <rPr>
        <sz val="10"/>
        <color theme="1"/>
        <rFont val="Arial"/>
        <family val="2"/>
      </rPr>
      <t xml:space="preserve"> gele cellen in op tabblad 1 (prijzenblad incl. specs) en tabblad 2 (forceprijzen). Het gaat hier om de stuk prijzen van ieder artikel excl. BTW.
- De door inschrijver aangeboden prijzen dienen gebaseerd te zijn op de Offerteaanvraag inclusief alle bijlagen. Alle kosten dienen te zijn meegenomen. De kosten van de logo’s, dienstverlening, retournering, verzending, vermaking etc. dienen ook in de prijzen van de artikelen te zijn meegenomen. De inschrijver kan tijdens de contractperiode geen andere kosten in rekening brengen die niet in het prijzenblad staan.  
- Prijzen worden exclusief BTW uitgevraagd en middels de factor 1,21 omgerekend naar inclusief BTW.
- Manipulatief inschrijven of aanpassen van het prijzenblad leidt tot uitsluiting. Aantallen genoemd in het prijzenblad zijn fictief en bieden geen garanties voor eventuele afnames.
- U dient het prijzenblad te ondertekenen.</t>
    </r>
  </si>
  <si>
    <r>
      <rPr>
        <b/>
        <sz val="10"/>
        <color theme="1"/>
        <rFont val="Arial"/>
        <family val="2"/>
      </rPr>
      <t>Uitgangspunten:</t>
    </r>
    <r>
      <rPr>
        <sz val="10"/>
        <color theme="1"/>
        <rFont val="Arial"/>
        <family val="2"/>
      </rPr>
      <t xml:space="preserve">
- De inschrijver vult </t>
    </r>
    <r>
      <rPr>
        <u/>
        <sz val="10"/>
        <color theme="1"/>
        <rFont val="Arial"/>
        <family val="2"/>
      </rPr>
      <t>alle</t>
    </r>
    <r>
      <rPr>
        <sz val="10"/>
        <color theme="1"/>
        <rFont val="Arial"/>
        <family val="2"/>
      </rPr>
      <t xml:space="preserve"> gele cellen in op tabblad 1 (prijzenblad incl. specs) en tabblad 2 (forceprijzen). Het gaat hier om de stuk prijzen van ieder artikel excl. BTW.
- In kolom H zijn plafondprijzen opgenomen, de door u op te geven stukprijs in kolom G mag niet boven dit bedrag uit komen.
- De door inschrijver aangeboden prijzen dienen gebaseerd te zijn op de Offerteaanvraag inclusief alle bijlagen. Alle kosten dienen te zijn meegenomen. De kosten van de logo’s, dienstverlening, retournering, verzending, vermaking etc. dienen ook in de prijzen van de artikelen te zijn meegenomen. De inschrijver kan tijdens de contractperiode geen andere kosten in rekening brengen die niet in het prijzenblad staan.  
- Prijzen worden exclusief BTW uitgevraagd en middels de factor 1,21 omgerekend naar inclusief BTW.
- Manipulatief inschrijven of aanpassen van het prijzenblad leidt tot uitsluiting. Aantallen genoemd in het prijzenblad zijn fictief en bieden geen garanties voor eventuele afnames.
- U dient het prijzenblad te ondertekenen.</t>
    </r>
  </si>
  <si>
    <t xml:space="preserve">- Mouwloos
- Gewicht 160 - 180 gr/m2 
- Getailleerd 
- Borstzakken, zijzakken voor en achter, sleutel lus in de rechterzak 
- Verstelkoord in de rug 
- Lange zijsplitten </t>
  </si>
  <si>
    <t>Versie 3 (d.d. 11-09-2023)</t>
  </si>
  <si>
    <r>
      <t xml:space="preserve">- Gewicht 160 - 200 gr/m2 
</t>
    </r>
    <r>
      <rPr>
        <strike/>
        <sz val="10"/>
        <color rgb="FFFF0000"/>
        <rFont val="Arial"/>
        <family val="2"/>
      </rPr>
      <t>- Linkerborstzak</t>
    </r>
    <r>
      <rPr>
        <sz val="10"/>
        <color theme="1"/>
        <rFont val="Arial"/>
        <family val="2"/>
      </rPr>
      <t xml:space="preserve"> </t>
    </r>
  </si>
  <si>
    <r>
      <t xml:space="preserve">- Gewicht 160 - 200 gr/m2 
</t>
    </r>
    <r>
      <rPr>
        <sz val="10"/>
        <rFont val="Arial"/>
        <family val="2"/>
      </rPr>
      <t xml:space="preserve">- Knoopsluiting 
- Zijsplitjes
</t>
    </r>
    <r>
      <rPr>
        <strike/>
        <sz val="10"/>
        <color rgb="FFFF0000"/>
        <rFont val="Arial"/>
        <family val="2"/>
      </rPr>
      <t>- Borstzak</t>
    </r>
  </si>
  <si>
    <r>
      <t xml:space="preserve">- Gewicht 160 - 200 gr/m2 
- Getailleerd 
- Knoopsluiting 
- Zijsplitjes
</t>
    </r>
    <r>
      <rPr>
        <strike/>
        <sz val="10"/>
        <color rgb="FFFF0000"/>
        <rFont val="Arial"/>
        <family val="2"/>
      </rPr>
      <t>- Borstzak</t>
    </r>
  </si>
  <si>
    <r>
      <t xml:space="preserve">- Gewicht 260 - 300 gr/m2 
- Knoopsluiting
</t>
    </r>
    <r>
      <rPr>
        <strike/>
        <sz val="10"/>
        <color rgb="FFFF0000"/>
        <rFont val="Arial"/>
        <family val="2"/>
      </rPr>
      <t xml:space="preserve">- Borstzak 
</t>
    </r>
    <r>
      <rPr>
        <sz val="10"/>
        <color theme="1"/>
        <rFont val="Arial"/>
        <family val="2"/>
      </rPr>
      <t xml:space="preserve">- Elastische manchetten en zoom </t>
    </r>
  </si>
  <si>
    <r>
      <t xml:space="preserve">- Le Nouveau Chef </t>
    </r>
    <r>
      <rPr>
        <sz val="10"/>
        <color rgb="FFFF0000"/>
        <rFont val="Arial"/>
        <family val="2"/>
      </rPr>
      <t>of soortgelijk</t>
    </r>
  </si>
  <si>
    <r>
      <t xml:space="preserve">- Le Nouveau Chef </t>
    </r>
    <r>
      <rPr>
        <sz val="10"/>
        <color rgb="FFFF0000"/>
        <rFont val="Arial"/>
        <family val="2"/>
      </rPr>
      <t>of soortgelijk</t>
    </r>
    <r>
      <rPr>
        <sz val="10"/>
        <color theme="1"/>
        <rFont val="Arial"/>
        <family val="2"/>
      </rPr>
      <t xml:space="preserve">
- Damesmodel</t>
    </r>
  </si>
  <si>
    <r>
      <t xml:space="preserve">- Le Nouveau Chef </t>
    </r>
    <r>
      <rPr>
        <sz val="10"/>
        <color rgb="FFFF0000"/>
        <rFont val="Arial"/>
        <family val="2"/>
      </rPr>
      <t>of soortgelijk</t>
    </r>
    <r>
      <rPr>
        <sz val="10"/>
        <color theme="1"/>
        <rFont val="Arial"/>
        <family val="2"/>
      </rPr>
      <t xml:space="preserve">
- Model: Chicago Black Denim
- 6-pocket jeans met stretch 
- Fairtrade gecertificeerd katoen</t>
    </r>
  </si>
  <si>
    <r>
      <rPr>
        <u/>
        <sz val="10"/>
        <rFont val="Arial"/>
        <family val="2"/>
      </rPr>
      <t>Wit</t>
    </r>
    <r>
      <rPr>
        <sz val="10"/>
        <color theme="1"/>
        <rFont val="Arial"/>
        <family val="2"/>
      </rPr>
      <t>, appeltjesgroen, marineblauw, zwart</t>
    </r>
  </si>
  <si>
    <r>
      <t xml:space="preserve">Wit, appeltjesgroen, </t>
    </r>
    <r>
      <rPr>
        <u/>
        <sz val="10"/>
        <rFont val="Arial"/>
        <family val="2"/>
      </rPr>
      <t>marineblauw</t>
    </r>
    <r>
      <rPr>
        <sz val="10"/>
        <color theme="1"/>
        <rFont val="Arial"/>
        <family val="2"/>
      </rPr>
      <t>, zwart</t>
    </r>
  </si>
  <si>
    <r>
      <rPr>
        <sz val="10"/>
        <rFont val="Arial"/>
        <family val="2"/>
      </rPr>
      <t xml:space="preserve">Wit, appeltjesgroen, </t>
    </r>
    <r>
      <rPr>
        <u/>
        <sz val="10"/>
        <rFont val="Arial"/>
        <family val="2"/>
      </rPr>
      <t>marineblauw</t>
    </r>
    <r>
      <rPr>
        <sz val="10"/>
        <rFont val="Arial"/>
        <family val="2"/>
      </rPr>
      <t>, zwart</t>
    </r>
  </si>
  <si>
    <r>
      <rPr>
        <u/>
        <sz val="10"/>
        <rFont val="Arial"/>
        <family val="2"/>
      </rPr>
      <t>Marineblauw</t>
    </r>
    <r>
      <rPr>
        <sz val="10"/>
        <color theme="1"/>
        <rFont val="Arial"/>
        <family val="2"/>
      </rPr>
      <t>, zwart</t>
    </r>
  </si>
  <si>
    <r>
      <t xml:space="preserve">Wit, zwart, </t>
    </r>
    <r>
      <rPr>
        <u/>
        <sz val="10"/>
        <rFont val="Arial"/>
        <family val="2"/>
      </rPr>
      <t>marineblauw</t>
    </r>
  </si>
  <si>
    <r>
      <t xml:space="preserve">Wit, appeltjesgroen, </t>
    </r>
    <r>
      <rPr>
        <u/>
        <sz val="10"/>
        <rFont val="Arial"/>
        <family val="2"/>
      </rPr>
      <t>marineblauw</t>
    </r>
  </si>
  <si>
    <r>
      <rPr>
        <u/>
        <sz val="10"/>
        <rFont val="Arial"/>
        <family val="2"/>
      </rPr>
      <t>Marineblauw</t>
    </r>
    <r>
      <rPr>
        <sz val="10"/>
        <color theme="1"/>
        <rFont val="Arial"/>
        <family val="2"/>
      </rPr>
      <t>, appeltjesgroen</t>
    </r>
  </si>
  <si>
    <r>
      <t xml:space="preserve">Wit, zwart, </t>
    </r>
    <r>
      <rPr>
        <u/>
        <sz val="10"/>
        <rFont val="Arial"/>
        <family val="2"/>
      </rPr>
      <t>olijfgroen</t>
    </r>
  </si>
  <si>
    <r>
      <rPr>
        <strike/>
        <sz val="10"/>
        <color rgb="FFFF0000"/>
        <rFont val="Arial"/>
        <family val="2"/>
      </rPr>
      <t>Donkerblauw</t>
    </r>
    <r>
      <rPr>
        <sz val="10"/>
        <color theme="1"/>
        <rFont val="Arial"/>
        <family val="2"/>
      </rPr>
      <t xml:space="preserve">, zwart, </t>
    </r>
    <r>
      <rPr>
        <u/>
        <sz val="10"/>
        <color theme="1"/>
        <rFont val="Arial"/>
        <family val="2"/>
      </rPr>
      <t>marineblauw</t>
    </r>
    <r>
      <rPr>
        <sz val="10"/>
        <color theme="1"/>
        <rFont val="Arial"/>
        <family val="2"/>
      </rPr>
      <t>, denimblauw</t>
    </r>
  </si>
  <si>
    <r>
      <rPr>
        <strike/>
        <sz val="10"/>
        <color rgb="FFFF0000"/>
        <rFont val="Arial"/>
        <family val="2"/>
      </rPr>
      <t>Donkerblauw</t>
    </r>
    <r>
      <rPr>
        <sz val="10"/>
        <color theme="1"/>
        <rFont val="Arial"/>
        <family val="2"/>
      </rPr>
      <t xml:space="preserve">, zwart, antraciet, denimblauw, </t>
    </r>
    <r>
      <rPr>
        <u/>
        <sz val="10"/>
        <color theme="1"/>
        <rFont val="Arial"/>
        <family val="2"/>
      </rPr>
      <t>marineblauw</t>
    </r>
  </si>
  <si>
    <r>
      <rPr>
        <strike/>
        <sz val="10"/>
        <color rgb="FFFF0000"/>
        <rFont val="Arial"/>
        <family val="2"/>
      </rPr>
      <t>Donkerblauw</t>
    </r>
    <r>
      <rPr>
        <sz val="10"/>
        <color theme="1"/>
        <rFont val="Arial"/>
        <family val="2"/>
      </rPr>
      <t xml:space="preserve">, zwart, antraciet, </t>
    </r>
    <r>
      <rPr>
        <u/>
        <sz val="10"/>
        <color theme="1"/>
        <rFont val="Arial"/>
        <family val="2"/>
      </rPr>
      <t>marineblauw</t>
    </r>
  </si>
  <si>
    <t xml:space="preserve">Versie 3 </t>
  </si>
  <si>
    <t>Tabblad 1 - prijzenblad inclusief specificaties na NvI 1 (d.d. 17-07-2023)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</si>
</sst>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6"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i/>
      <sz val="8"/>
      <color theme="1"/>
      <name val="Arial"/>
      <family val="2"/>
    </font>
    <font>
      <sz val="10"/>
      <color rgb="FFFF0000"/>
      <name val="Arial"/>
      <family val="2"/>
    </font>
    <font>
      <sz val="10"/>
      <name val="Arial"/>
      <family val="2"/>
    </font>
    <font>
      <sz val="11"/>
      <color rgb="FFFF0000"/>
      <name val="Calibri"/>
      <family val="2"/>
      <scheme val="minor"/>
    </font>
    <font>
      <b/>
      <sz val="16"/>
      <color rgb="FFFF0000"/>
      <name val="Arial"/>
      <family val="2"/>
    </font>
    <font>
      <b/>
      <sz val="10"/>
      <color rgb="FFFF0000"/>
      <name val="Arial"/>
      <family val="2"/>
    </font>
    <font>
      <i/>
      <sz val="10"/>
      <color theme="1"/>
      <name val="Arial"/>
      <family val="2"/>
    </font>
    <font>
      <b/>
      <sz val="10"/>
      <name val="Arial"/>
      <family val="2"/>
    </font>
    <font>
      <sz val="10"/>
      <color rgb="FF000000"/>
      <name val="Arial"/>
      <family val="2"/>
    </font>
    <font>
      <u/>
      <sz val="10"/>
      <color theme="1"/>
      <name val="Arial"/>
      <family val="2"/>
    </font>
    <font>
      <strike/>
      <sz val="10"/>
      <color rgb="FFFF0000"/>
      <name val="Arial"/>
      <family val="2"/>
    </font>
    <font>
      <u/>
      <sz val="10"/>
      <name val="Arial"/>
      <family val="2"/>
    </font>
  </fonts>
  <fills count="8">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115">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wrapText="1"/>
    </xf>
    <xf numFmtId="44" fontId="2" fillId="0" borderId="0" xfId="0" applyNumberFormat="1" applyFont="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44" fontId="3" fillId="4" borderId="2" xfId="0" applyNumberFormat="1" applyFont="1" applyFill="1" applyBorder="1" applyAlignment="1">
      <alignment horizontal="left" vertical="top"/>
    </xf>
    <xf numFmtId="0" fontId="2" fillId="0" borderId="3" xfId="0" applyFont="1" applyBorder="1" applyAlignment="1">
      <alignment horizontal="left" vertical="top"/>
    </xf>
    <xf numFmtId="44" fontId="2" fillId="0" borderId="4" xfId="0" applyNumberFormat="1" applyFont="1" applyBorder="1" applyAlignment="1">
      <alignment horizontal="left" vertical="top"/>
    </xf>
    <xf numFmtId="0" fontId="4" fillId="0" borderId="0" xfId="0" applyFont="1" applyAlignment="1">
      <alignment horizontal="left" vertical="top"/>
    </xf>
    <xf numFmtId="44" fontId="2" fillId="0" borderId="1" xfId="1" applyFont="1" applyFill="1" applyBorder="1" applyAlignment="1">
      <alignment horizontal="left" vertical="top"/>
    </xf>
    <xf numFmtId="0" fontId="5" fillId="0" borderId="0" xfId="0" applyFont="1" applyAlignment="1">
      <alignment horizontal="left" vertical="top"/>
    </xf>
    <xf numFmtId="0" fontId="7" fillId="5" borderId="0" xfId="0" applyFont="1" applyFill="1" applyAlignment="1">
      <alignment horizontal="left"/>
    </xf>
    <xf numFmtId="0" fontId="7" fillId="5" borderId="0" xfId="0" applyFont="1" applyFill="1"/>
    <xf numFmtId="0" fontId="2" fillId="0" borderId="1" xfId="0" quotePrefix="1" applyFont="1" applyBorder="1" applyAlignment="1">
      <alignment horizontal="left" vertical="top" wrapText="1"/>
    </xf>
    <xf numFmtId="44" fontId="6" fillId="0" borderId="1" xfId="0" quotePrefix="1" applyNumberFormat="1" applyFont="1" applyBorder="1" applyAlignment="1">
      <alignment horizontal="left" vertical="top" wrapText="1"/>
    </xf>
    <xf numFmtId="0" fontId="2" fillId="0" borderId="1" xfId="0" quotePrefix="1" applyFont="1" applyBorder="1" applyAlignment="1">
      <alignment wrapText="1"/>
    </xf>
    <xf numFmtId="0" fontId="2" fillId="0" borderId="1" xfId="0" quotePrefix="1" applyFont="1" applyBorder="1" applyAlignment="1">
      <alignment horizontal="left" vertical="top"/>
    </xf>
    <xf numFmtId="0" fontId="5" fillId="0" borderId="0" xfId="0" applyFont="1" applyAlignment="1">
      <alignment horizontal="left" vertical="top" wrapText="1"/>
    </xf>
    <xf numFmtId="0" fontId="8" fillId="0" borderId="0" xfId="0" applyFont="1" applyAlignment="1">
      <alignment horizontal="left" vertical="top"/>
    </xf>
    <xf numFmtId="0" fontId="2" fillId="6" borderId="3" xfId="0" applyFont="1" applyFill="1" applyBorder="1" applyAlignment="1">
      <alignment horizontal="left" vertical="top"/>
    </xf>
    <xf numFmtId="44" fontId="2" fillId="0" borderId="1" xfId="1" applyFont="1" applyFill="1" applyBorder="1" applyAlignment="1">
      <alignment horizontal="left" vertical="top" wrapText="1"/>
    </xf>
    <xf numFmtId="0" fontId="2" fillId="0" borderId="0" xfId="0" applyFont="1" applyAlignment="1">
      <alignment wrapText="1"/>
    </xf>
    <xf numFmtId="0" fontId="2" fillId="0" borderId="0" xfId="0" applyFont="1"/>
    <xf numFmtId="0" fontId="2" fillId="0" borderId="6" xfId="0" applyFont="1" applyBorder="1"/>
    <xf numFmtId="0" fontId="2" fillId="0" borderId="7" xfId="0" applyFont="1" applyBorder="1"/>
    <xf numFmtId="0" fontId="2" fillId="0" borderId="12" xfId="0" applyFont="1" applyBorder="1"/>
    <xf numFmtId="0" fontId="3" fillId="3" borderId="8" xfId="0" applyFont="1" applyFill="1" applyBorder="1" applyAlignment="1">
      <alignment vertical="center" wrapText="1"/>
    </xf>
    <xf numFmtId="0" fontId="3" fillId="3" borderId="9" xfId="0" applyFont="1" applyFill="1" applyBorder="1" applyAlignment="1">
      <alignment vertical="center" wrapText="1"/>
    </xf>
    <xf numFmtId="0" fontId="2" fillId="0" borderId="11" xfId="0" applyFont="1" applyBorder="1" applyAlignment="1">
      <alignment horizontal="left" vertical="center" wrapText="1"/>
    </xf>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3" xfId="0" applyFont="1" applyBorder="1" applyAlignment="1">
      <alignment horizontal="center" vertical="center" wrapText="1"/>
    </xf>
    <xf numFmtId="0" fontId="3" fillId="5" borderId="0" xfId="0" applyFont="1" applyFill="1"/>
    <xf numFmtId="0" fontId="2" fillId="5" borderId="0" xfId="0" applyFont="1" applyFill="1"/>
    <xf numFmtId="164" fontId="2" fillId="7" borderId="1" xfId="0" applyNumberFormat="1" applyFont="1" applyFill="1" applyBorder="1" applyProtection="1">
      <protection locked="0"/>
    </xf>
    <xf numFmtId="0" fontId="2" fillId="0" borderId="20" xfId="0" applyFont="1" applyBorder="1" applyAlignment="1">
      <alignment horizontal="left" vertical="top"/>
    </xf>
    <xf numFmtId="0" fontId="2" fillId="0" borderId="21" xfId="0" applyFont="1" applyBorder="1" applyAlignment="1">
      <alignment horizontal="left" vertical="top" wrapText="1"/>
    </xf>
    <xf numFmtId="0" fontId="2" fillId="0" borderId="21" xfId="0" quotePrefix="1" applyFont="1" applyBorder="1" applyAlignment="1">
      <alignment horizontal="left" vertical="top" wrapText="1"/>
    </xf>
    <xf numFmtId="44" fontId="2" fillId="0" borderId="21" xfId="1" applyFont="1" applyFill="1" applyBorder="1" applyAlignment="1">
      <alignment horizontal="left" vertical="top"/>
    </xf>
    <xf numFmtId="0" fontId="2" fillId="0" borderId="21" xfId="0" applyFont="1" applyBorder="1" applyAlignment="1">
      <alignment horizontal="center" vertical="top" wrapText="1"/>
    </xf>
    <xf numFmtId="44" fontId="2" fillId="0" borderId="22" xfId="0" applyNumberFormat="1" applyFont="1" applyBorder="1" applyAlignment="1">
      <alignment horizontal="left" vertical="top"/>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5" xfId="0" applyFont="1" applyFill="1" applyBorder="1" applyAlignment="1">
      <alignment horizontal="left" vertical="top"/>
    </xf>
    <xf numFmtId="0" fontId="3" fillId="3" borderId="26" xfId="0" applyFont="1" applyFill="1" applyBorder="1" applyAlignment="1">
      <alignment horizontal="left" vertical="top" wrapText="1"/>
    </xf>
    <xf numFmtId="0" fontId="2" fillId="0" borderId="27" xfId="0" applyFont="1" applyBorder="1" applyAlignment="1">
      <alignment horizontal="left" vertical="top"/>
    </xf>
    <xf numFmtId="0" fontId="2" fillId="0" borderId="28" xfId="0" applyFont="1" applyBorder="1" applyAlignment="1">
      <alignment horizontal="center" vertical="top" wrapText="1"/>
    </xf>
    <xf numFmtId="44" fontId="2" fillId="0" borderId="29" xfId="0" applyNumberFormat="1" applyFont="1" applyBorder="1" applyAlignment="1">
      <alignment horizontal="left" vertical="top"/>
    </xf>
    <xf numFmtId="0" fontId="2" fillId="5" borderId="3" xfId="0" applyFont="1" applyFill="1" applyBorder="1" applyAlignment="1">
      <alignment horizontal="center"/>
    </xf>
    <xf numFmtId="0" fontId="2" fillId="5" borderId="27" xfId="0" applyFont="1" applyFill="1" applyBorder="1" applyAlignment="1">
      <alignment horizontal="center"/>
    </xf>
    <xf numFmtId="164" fontId="2" fillId="7" borderId="28" xfId="0" applyNumberFormat="1" applyFont="1" applyFill="1" applyBorder="1" applyProtection="1">
      <protection locked="0"/>
    </xf>
    <xf numFmtId="0" fontId="3" fillId="3" borderId="23" xfId="0" applyFont="1" applyFill="1" applyBorder="1" applyAlignment="1">
      <alignment horizontal="left"/>
    </xf>
    <xf numFmtId="0" fontId="3" fillId="3" borderId="25" xfId="0" applyFont="1" applyFill="1" applyBorder="1" applyAlignment="1">
      <alignment vertical="center"/>
    </xf>
    <xf numFmtId="0" fontId="3" fillId="3" borderId="26" xfId="0" applyFont="1" applyFill="1" applyBorder="1" applyAlignment="1">
      <alignment horizontal="left" vertical="top"/>
    </xf>
    <xf numFmtId="0" fontId="2" fillId="5" borderId="1" xfId="0" applyFont="1" applyFill="1" applyBorder="1" applyAlignment="1">
      <alignment horizontal="left"/>
    </xf>
    <xf numFmtId="0" fontId="2" fillId="5" borderId="20" xfId="0" applyFont="1" applyFill="1" applyBorder="1" applyAlignment="1">
      <alignment horizontal="center"/>
    </xf>
    <xf numFmtId="0" fontId="2" fillId="5" borderId="21" xfId="0" applyFont="1" applyFill="1" applyBorder="1" applyAlignment="1">
      <alignment horizontal="left"/>
    </xf>
    <xf numFmtId="164" fontId="2" fillId="7" borderId="21" xfId="0" applyNumberFormat="1" applyFont="1" applyFill="1" applyBorder="1" applyProtection="1">
      <protection locked="0"/>
    </xf>
    <xf numFmtId="44" fontId="2" fillId="0" borderId="22" xfId="0" applyNumberFormat="1" applyFont="1" applyBorder="1"/>
    <xf numFmtId="0" fontId="2" fillId="5" borderId="28" xfId="0" applyFont="1" applyFill="1" applyBorder="1" applyAlignment="1">
      <alignment horizontal="left"/>
    </xf>
    <xf numFmtId="0" fontId="4" fillId="0" borderId="0" xfId="0" applyFont="1"/>
    <xf numFmtId="0" fontId="9" fillId="0" borderId="0" xfId="0" applyFont="1" applyAlignment="1">
      <alignment horizontal="left" vertical="top"/>
    </xf>
    <xf numFmtId="0" fontId="11" fillId="0" borderId="0" xfId="0" applyFont="1" applyAlignment="1">
      <alignment horizontal="left" vertical="top"/>
    </xf>
    <xf numFmtId="0" fontId="6" fillId="0" borderId="0" xfId="0" applyFont="1" applyAlignment="1">
      <alignment horizontal="left" vertical="top" wrapText="1"/>
    </xf>
    <xf numFmtId="0" fontId="2" fillId="0" borderId="0" xfId="0" applyFont="1" applyAlignment="1">
      <alignment vertical="top" wrapText="1"/>
    </xf>
    <xf numFmtId="0" fontId="10" fillId="0" borderId="0" xfId="0" applyFont="1"/>
    <xf numFmtId="0" fontId="12" fillId="0" borderId="0" xfId="0" applyFont="1"/>
    <xf numFmtId="44" fontId="2" fillId="0" borderId="28" xfId="1" applyFont="1" applyFill="1" applyBorder="1" applyAlignment="1">
      <alignment horizontal="left" vertical="top"/>
    </xf>
    <xf numFmtId="0" fontId="2" fillId="0" borderId="28" xfId="0" applyFont="1" applyBorder="1" applyAlignment="1">
      <alignment horizontal="left" vertical="top" wrapText="1"/>
    </xf>
    <xf numFmtId="0" fontId="2" fillId="0" borderId="28" xfId="0" quotePrefix="1" applyFont="1" applyBorder="1" applyAlignment="1">
      <alignment horizontal="left" vertical="top" wrapText="1"/>
    </xf>
    <xf numFmtId="44" fontId="2" fillId="2" borderId="21" xfId="1" applyFont="1" applyFill="1" applyBorder="1" applyAlignment="1" applyProtection="1">
      <alignment horizontal="left" vertical="top"/>
      <protection locked="0"/>
    </xf>
    <xf numFmtId="44" fontId="2" fillId="2" borderId="1" xfId="1" applyFont="1" applyFill="1" applyBorder="1" applyAlignment="1" applyProtection="1">
      <alignment horizontal="left" vertical="top"/>
      <protection locked="0"/>
    </xf>
    <xf numFmtId="44" fontId="2" fillId="2" borderId="28" xfId="1" applyFont="1" applyFill="1" applyBorder="1" applyAlignment="1" applyProtection="1">
      <alignment horizontal="left" vertical="top"/>
      <protection locked="0"/>
    </xf>
    <xf numFmtId="0" fontId="6" fillId="0" borderId="21" xfId="0" applyFont="1" applyBorder="1" applyAlignment="1">
      <alignment horizontal="left" vertical="top" wrapText="1"/>
    </xf>
    <xf numFmtId="44" fontId="5" fillId="0" borderId="1" xfId="1" applyFont="1" applyFill="1" applyBorder="1" applyAlignment="1">
      <alignment horizontal="left" vertical="top"/>
    </xf>
    <xf numFmtId="0" fontId="14" fillId="0" borderId="3" xfId="0" applyFont="1" applyBorder="1" applyAlignment="1">
      <alignment horizontal="left" vertical="top"/>
    </xf>
    <xf numFmtId="0" fontId="14" fillId="0" borderId="1" xfId="0" applyFont="1" applyBorder="1" applyAlignment="1">
      <alignment horizontal="left" vertical="top" wrapText="1"/>
    </xf>
    <xf numFmtId="0" fontId="14" fillId="0" borderId="1" xfId="0" quotePrefix="1" applyFont="1" applyBorder="1" applyAlignment="1">
      <alignment horizontal="left" vertical="top" wrapText="1"/>
    </xf>
    <xf numFmtId="44" fontId="14" fillId="2" borderId="1" xfId="1" applyFont="1" applyFill="1" applyBorder="1" applyAlignment="1" applyProtection="1">
      <alignment horizontal="left" vertical="top"/>
      <protection locked="0"/>
    </xf>
    <xf numFmtId="44" fontId="14" fillId="0" borderId="1" xfId="1" applyFont="1" applyFill="1" applyBorder="1" applyAlignment="1">
      <alignment horizontal="left" vertical="top"/>
    </xf>
    <xf numFmtId="0" fontId="14" fillId="0" borderId="1" xfId="0" applyFont="1" applyBorder="1" applyAlignment="1">
      <alignment horizontal="center" vertical="top" wrapText="1"/>
    </xf>
    <xf numFmtId="44" fontId="14" fillId="0" borderId="4" xfId="0" applyNumberFormat="1" applyFont="1" applyBorder="1" applyAlignment="1">
      <alignment horizontal="left" vertical="top"/>
    </xf>
    <xf numFmtId="0" fontId="15" fillId="0" borderId="1" xfId="0" applyFont="1" applyBorder="1" applyAlignment="1">
      <alignment horizontal="left" vertical="top" wrapText="1"/>
    </xf>
    <xf numFmtId="0" fontId="6" fillId="0" borderId="1" xfId="0" applyFont="1" applyBorder="1" applyAlignment="1">
      <alignment horizontal="left" vertical="top" wrapText="1"/>
    </xf>
    <xf numFmtId="0" fontId="2" fillId="2" borderId="18" xfId="0" applyFont="1" applyFill="1" applyBorder="1" applyAlignment="1" applyProtection="1">
      <alignment horizontal="left" vertical="top" wrapText="1"/>
      <protection locked="0"/>
    </xf>
    <xf numFmtId="0" fontId="0" fillId="2" borderId="17" xfId="0" applyFill="1" applyBorder="1" applyAlignment="1" applyProtection="1">
      <alignment horizontal="left" vertical="top"/>
      <protection locked="0"/>
    </xf>
    <xf numFmtId="0" fontId="0" fillId="2" borderId="19" xfId="0" applyFill="1" applyBorder="1" applyAlignment="1" applyProtection="1">
      <alignment horizontal="left" vertical="top"/>
      <protection locked="0"/>
    </xf>
    <xf numFmtId="0" fontId="2"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applyAlignment="1" applyProtection="1">
      <alignment horizontal="left" vertical="top"/>
      <protection locked="0"/>
    </xf>
    <xf numFmtId="0" fontId="0" fillId="2" borderId="31"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2" fillId="2" borderId="18"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5" fillId="0" borderId="0" xfId="0" applyFont="1" applyAlignment="1">
      <alignment horizontal="left" vertical="top" wrapText="1"/>
    </xf>
    <xf numFmtId="0" fontId="2" fillId="0" borderId="0" xfId="0" applyFont="1" applyAlignment="1">
      <alignment horizontal="left" vertical="top" wrapText="1"/>
    </xf>
    <xf numFmtId="0" fontId="4" fillId="5" borderId="0" xfId="0" applyFont="1" applyFill="1" applyAlignment="1">
      <alignment horizontal="left" wrapText="1"/>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cellXfs>
  <cellStyles count="2">
    <cellStyle name="Standaard" xfId="0" builtinId="0"/>
    <cellStyle name="Valuta" xfId="1" builtinId="4"/>
  </cellStyles>
  <dxfs count="3">
    <dxf>
      <fill>
        <patternFill>
          <bgColor theme="9" tint="0.79998168889431442"/>
        </patternFill>
      </fill>
    </dxf>
    <dxf>
      <fill>
        <patternFill>
          <bgColor rgb="FFFFD9D9"/>
        </patternFill>
      </fill>
    </dxf>
    <dxf>
      <fill>
        <patternFill>
          <bgColor theme="7" tint="0.59996337778862885"/>
        </patternFill>
      </fill>
    </dxf>
  </dxfs>
  <tableStyles count="0" defaultTableStyle="TableStyleMedium2" defaultPivotStyle="PivotStyleLight16"/>
  <colors>
    <mruColors>
      <color rgb="FFFFD9D9"/>
      <color rgb="FFFE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cid:image008.jpg@01D99DDB.A12AB6B0" TargetMode="External"/><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cid:d1092862-7fe4-4528-ac12-974bcb19d328" TargetMode="External"/><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5</xdr:col>
      <xdr:colOff>520701</xdr:colOff>
      <xdr:row>9</xdr:row>
      <xdr:rowOff>48957</xdr:rowOff>
    </xdr:from>
    <xdr:to>
      <xdr:col>7</xdr:col>
      <xdr:colOff>183283</xdr:colOff>
      <xdr:row>9</xdr:row>
      <xdr:rowOff>1310641</xdr:rowOff>
    </xdr:to>
    <xdr:pic>
      <xdr:nvPicPr>
        <xdr:cNvPr id="33" name="Afbeelding 2">
          <a:extLst>
            <a:ext uri="{FF2B5EF4-FFF2-40B4-BE49-F238E27FC236}">
              <a16:creationId xmlns:a16="http://schemas.microsoft.com/office/drawing/2014/main" id="{B6C5CD8D-1C52-467C-89BA-30BA25001C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9501" y="417257"/>
          <a:ext cx="883687" cy="1265494"/>
        </a:xfrm>
        <a:prstGeom prst="rect">
          <a:avLst/>
        </a:prstGeom>
        <a:noFill/>
        <a:ln>
          <a:noFill/>
        </a:ln>
      </xdr:spPr>
    </xdr:pic>
    <xdr:clientData/>
  </xdr:twoCellAnchor>
  <xdr:twoCellAnchor editAs="oneCell">
    <xdr:from>
      <xdr:col>3</xdr:col>
      <xdr:colOff>44450</xdr:colOff>
      <xdr:row>12</xdr:row>
      <xdr:rowOff>234950</xdr:rowOff>
    </xdr:from>
    <xdr:to>
      <xdr:col>4</xdr:col>
      <xdr:colOff>541655</xdr:colOff>
      <xdr:row>12</xdr:row>
      <xdr:rowOff>1341755</xdr:rowOff>
    </xdr:to>
    <xdr:pic>
      <xdr:nvPicPr>
        <xdr:cNvPr id="9" name="Afbeelding 8" descr="lascana blouse met korte mouwen met goudkleurige knopen wit">
          <a:extLst>
            <a:ext uri="{FF2B5EF4-FFF2-40B4-BE49-F238E27FC236}">
              <a16:creationId xmlns:a16="http://schemas.microsoft.com/office/drawing/2014/main" id="{EBE0A15C-7A31-0B3B-8F56-15BAFCE8FC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44650" y="2978150"/>
          <a:ext cx="1104900" cy="1104900"/>
        </a:xfrm>
        <a:prstGeom prst="rect">
          <a:avLst/>
        </a:prstGeom>
        <a:noFill/>
        <a:ln>
          <a:noFill/>
        </a:ln>
      </xdr:spPr>
    </xdr:pic>
    <xdr:clientData/>
  </xdr:twoCellAnchor>
  <xdr:twoCellAnchor editAs="oneCell">
    <xdr:from>
      <xdr:col>3</xdr:col>
      <xdr:colOff>199220</xdr:colOff>
      <xdr:row>15</xdr:row>
      <xdr:rowOff>44450</xdr:rowOff>
    </xdr:from>
    <xdr:to>
      <xdr:col>5</xdr:col>
      <xdr:colOff>37866</xdr:colOff>
      <xdr:row>15</xdr:row>
      <xdr:rowOff>1570355</xdr:rowOff>
    </xdr:to>
    <xdr:pic>
      <xdr:nvPicPr>
        <xdr:cNvPr id="10" name="Afbeelding 9" descr="grape leaf">
          <a:extLst>
            <a:ext uri="{FF2B5EF4-FFF2-40B4-BE49-F238E27FC236}">
              <a16:creationId xmlns:a16="http://schemas.microsoft.com/office/drawing/2014/main" id="{94F70B30-A277-09DD-DC0F-BF7EBBFF83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8820" y="4216400"/>
          <a:ext cx="1057846" cy="153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292100</xdr:colOff>
      <xdr:row>9</xdr:row>
      <xdr:rowOff>63500</xdr:rowOff>
    </xdr:from>
    <xdr:to>
      <xdr:col>14</xdr:col>
      <xdr:colOff>545888</xdr:colOff>
      <xdr:row>9</xdr:row>
      <xdr:rowOff>1341755</xdr:rowOff>
    </xdr:to>
    <xdr:pic>
      <xdr:nvPicPr>
        <xdr:cNvPr id="11" name="Afbeelding 10" descr="Defenders * The Longs">
          <a:extLst>
            <a:ext uri="{FF2B5EF4-FFF2-40B4-BE49-F238E27FC236}">
              <a16:creationId xmlns:a16="http://schemas.microsoft.com/office/drawing/2014/main" id="{CEBD2673-1803-4968-B5BE-989BBC032C5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88100" y="247650"/>
          <a:ext cx="855133" cy="1282700"/>
        </a:xfrm>
        <a:prstGeom prst="rect">
          <a:avLst/>
        </a:prstGeom>
        <a:noFill/>
        <a:ln>
          <a:noFill/>
        </a:ln>
      </xdr:spPr>
    </xdr:pic>
    <xdr:clientData/>
  </xdr:twoCellAnchor>
  <xdr:twoCellAnchor editAs="oneCell">
    <xdr:from>
      <xdr:col>15</xdr:col>
      <xdr:colOff>222250</xdr:colOff>
      <xdr:row>9</xdr:row>
      <xdr:rowOff>133350</xdr:rowOff>
    </xdr:from>
    <xdr:to>
      <xdr:col>17</xdr:col>
      <xdr:colOff>123826</xdr:colOff>
      <xdr:row>9</xdr:row>
      <xdr:rowOff>1258570</xdr:rowOff>
    </xdr:to>
    <xdr:pic>
      <xdr:nvPicPr>
        <xdr:cNvPr id="12" name="Afbeelding 11">
          <a:extLst>
            <a:ext uri="{FF2B5EF4-FFF2-40B4-BE49-F238E27FC236}">
              <a16:creationId xmlns:a16="http://schemas.microsoft.com/office/drawing/2014/main" id="{302EC4DD-D50D-46B5-A1BB-FF342B63729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37450" y="317500"/>
          <a:ext cx="1125220" cy="1125220"/>
        </a:xfrm>
        <a:prstGeom prst="rect">
          <a:avLst/>
        </a:prstGeom>
        <a:noFill/>
        <a:ln>
          <a:noFill/>
        </a:ln>
      </xdr:spPr>
    </xdr:pic>
    <xdr:clientData/>
  </xdr:twoCellAnchor>
  <xdr:twoCellAnchor editAs="oneCell">
    <xdr:from>
      <xdr:col>5</xdr:col>
      <xdr:colOff>310406</xdr:colOff>
      <xdr:row>15</xdr:row>
      <xdr:rowOff>101600</xdr:rowOff>
    </xdr:from>
    <xdr:to>
      <xdr:col>7</xdr:col>
      <xdr:colOff>135890</xdr:colOff>
      <xdr:row>15</xdr:row>
      <xdr:rowOff>1570355</xdr:rowOff>
    </xdr:to>
    <xdr:pic>
      <xdr:nvPicPr>
        <xdr:cNvPr id="16" name="Afbeelding 15" descr="Korte blazer, BODYFLIRT">
          <a:extLst>
            <a:ext uri="{FF2B5EF4-FFF2-40B4-BE49-F238E27FC236}">
              <a16:creationId xmlns:a16="http://schemas.microsoft.com/office/drawing/2014/main" id="{CA94A22D-C0BF-56CD-2E31-E6A92EC5BAE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39206" y="4273550"/>
          <a:ext cx="1048494" cy="147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543282</xdr:colOff>
      <xdr:row>15</xdr:row>
      <xdr:rowOff>82550</xdr:rowOff>
    </xdr:from>
    <xdr:to>
      <xdr:col>9</xdr:col>
      <xdr:colOff>448944</xdr:colOff>
      <xdr:row>15</xdr:row>
      <xdr:rowOff>1577340</xdr:rowOff>
    </xdr:to>
    <xdr:pic>
      <xdr:nvPicPr>
        <xdr:cNvPr id="17" name="Afbeelding 16" descr="Jersey blazer in trendy kleuren">
          <a:extLst>
            <a:ext uri="{FF2B5EF4-FFF2-40B4-BE49-F238E27FC236}">
              <a16:creationId xmlns:a16="http://schemas.microsoft.com/office/drawing/2014/main" id="{798E7D6E-21FD-8893-C018-A1C182DFEC9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91282" y="4083050"/>
          <a:ext cx="1126767"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514350</xdr:colOff>
      <xdr:row>9</xdr:row>
      <xdr:rowOff>103124</xdr:rowOff>
    </xdr:from>
    <xdr:to>
      <xdr:col>19</xdr:col>
      <xdr:colOff>114299</xdr:colOff>
      <xdr:row>9</xdr:row>
      <xdr:rowOff>1278890</xdr:rowOff>
    </xdr:to>
    <xdr:pic>
      <xdr:nvPicPr>
        <xdr:cNvPr id="18" name="Afbeelding 17" descr="G-Star - BRONSON 2.0 SLIM - Chino - turf - 0">
          <a:extLst>
            <a:ext uri="{FF2B5EF4-FFF2-40B4-BE49-F238E27FC236}">
              <a16:creationId xmlns:a16="http://schemas.microsoft.com/office/drawing/2014/main" id="{AD432026-DC94-D135-6FF1-F0D3DDF4141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048750" y="287274"/>
          <a:ext cx="819150" cy="1179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76200</xdr:colOff>
      <xdr:row>12</xdr:row>
      <xdr:rowOff>158750</xdr:rowOff>
    </xdr:from>
    <xdr:to>
      <xdr:col>15</xdr:col>
      <xdr:colOff>173989</xdr:colOff>
      <xdr:row>12</xdr:row>
      <xdr:rowOff>1469390</xdr:rowOff>
    </xdr:to>
    <xdr:pic>
      <xdr:nvPicPr>
        <xdr:cNvPr id="19" name="Afbeelding 18" descr="Colberts Dressler donkerblauw met structuurtje Shaped Fit">
          <a:extLst>
            <a:ext uri="{FF2B5EF4-FFF2-40B4-BE49-F238E27FC236}">
              <a16:creationId xmlns:a16="http://schemas.microsoft.com/office/drawing/2014/main" id="{5DE66B2A-CDC7-3ED3-F1D8-7AC915CF1A5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172200" y="2165350"/>
          <a:ext cx="1320800" cy="132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361950</xdr:colOff>
      <xdr:row>12</xdr:row>
      <xdr:rowOff>81573</xdr:rowOff>
    </xdr:from>
    <xdr:to>
      <xdr:col>17</xdr:col>
      <xdr:colOff>326391</xdr:colOff>
      <xdr:row>12</xdr:row>
      <xdr:rowOff>1578609</xdr:rowOff>
    </xdr:to>
    <xdr:pic>
      <xdr:nvPicPr>
        <xdr:cNvPr id="20" name="Afbeelding 19" descr="Colberts voor heren | Shop nu - OFM.">
          <a:extLst>
            <a:ext uri="{FF2B5EF4-FFF2-40B4-BE49-F238E27FC236}">
              <a16:creationId xmlns:a16="http://schemas.microsoft.com/office/drawing/2014/main" id="{E8B48A0E-F2B6-BDEE-87A1-941CCD5259C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677150" y="2088173"/>
          <a:ext cx="1187450" cy="1486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6350</xdr:colOff>
      <xdr:row>12</xdr:row>
      <xdr:rowOff>105836</xdr:rowOff>
    </xdr:from>
    <xdr:to>
      <xdr:col>19</xdr:col>
      <xdr:colOff>487041</xdr:colOff>
      <xdr:row>12</xdr:row>
      <xdr:rowOff>1562099</xdr:rowOff>
    </xdr:to>
    <xdr:pic>
      <xdr:nvPicPr>
        <xdr:cNvPr id="21" name="Afbeelding 20" descr="Jack &amp; Jones Franco Blazer - Dark Navy - 12199891">
          <a:extLst>
            <a:ext uri="{FF2B5EF4-FFF2-40B4-BE49-F238E27FC236}">
              <a16:creationId xmlns:a16="http://schemas.microsoft.com/office/drawing/2014/main" id="{AADAD85A-0811-B0E6-D559-BFC20F3FB92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150350" y="2112436"/>
          <a:ext cx="1092197" cy="1456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254000</xdr:colOff>
      <xdr:row>18</xdr:row>
      <xdr:rowOff>50142</xdr:rowOff>
    </xdr:from>
    <xdr:to>
      <xdr:col>4</xdr:col>
      <xdr:colOff>593477</xdr:colOff>
      <xdr:row>18</xdr:row>
      <xdr:rowOff>1417955</xdr:rowOff>
    </xdr:to>
    <xdr:pic>
      <xdr:nvPicPr>
        <xdr:cNvPr id="22" name="Afbeelding 21">
          <a:extLst>
            <a:ext uri="{FF2B5EF4-FFF2-40B4-BE49-F238E27FC236}">
              <a16:creationId xmlns:a16="http://schemas.microsoft.com/office/drawing/2014/main" id="{C5B30C3E-9DFC-95E0-92F7-AECFA0B1969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63600" y="6139792"/>
          <a:ext cx="959237" cy="1372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317500</xdr:colOff>
      <xdr:row>18</xdr:row>
      <xdr:rowOff>165100</xdr:rowOff>
    </xdr:from>
    <xdr:to>
      <xdr:col>7</xdr:col>
      <xdr:colOff>212090</xdr:colOff>
      <xdr:row>18</xdr:row>
      <xdr:rowOff>1278890</xdr:rowOff>
    </xdr:to>
    <xdr:pic>
      <xdr:nvPicPr>
        <xdr:cNvPr id="23" name="Afbeelding 22" descr="lascana chino in verkorte lengte roze">
          <a:extLst>
            <a:ext uri="{FF2B5EF4-FFF2-40B4-BE49-F238E27FC236}">
              <a16:creationId xmlns:a16="http://schemas.microsoft.com/office/drawing/2014/main" id="{22C04C8C-5A3B-24E0-060C-41C7F2DDC57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46300" y="6254750"/>
          <a:ext cx="1117600"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428622</xdr:colOff>
      <xdr:row>18</xdr:row>
      <xdr:rowOff>120650</xdr:rowOff>
    </xdr:from>
    <xdr:to>
      <xdr:col>9</xdr:col>
      <xdr:colOff>152397</xdr:colOff>
      <xdr:row>18</xdr:row>
      <xdr:rowOff>1379855</xdr:rowOff>
    </xdr:to>
    <xdr:pic>
      <xdr:nvPicPr>
        <xdr:cNvPr id="25" name="Afbeelding 24" descr="Vero Moda VMMAYA mid waist broeken - Laurel Wreath - 10225280">
          <a:extLst>
            <a:ext uri="{FF2B5EF4-FFF2-40B4-BE49-F238E27FC236}">
              <a16:creationId xmlns:a16="http://schemas.microsoft.com/office/drawing/2014/main" id="{1362E8B8-2F8F-6CEB-994A-C5893CA978F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476622" y="6210300"/>
          <a:ext cx="942975"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50758</xdr:colOff>
      <xdr:row>15</xdr:row>
      <xdr:rowOff>85725</xdr:rowOff>
    </xdr:from>
    <xdr:to>
      <xdr:col>14</xdr:col>
      <xdr:colOff>352137</xdr:colOff>
      <xdr:row>15</xdr:row>
      <xdr:rowOff>1520825</xdr:rowOff>
    </xdr:to>
    <xdr:pic>
      <xdr:nvPicPr>
        <xdr:cNvPr id="5" name="x_Afbeelding 7">
          <a:extLst>
            <a:ext uri="{FF2B5EF4-FFF2-40B4-BE49-F238E27FC236}">
              <a16:creationId xmlns:a16="http://schemas.microsoft.com/office/drawing/2014/main" id="{35979A1D-E0DA-476D-33CB-C25677B8007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46758" y="4086225"/>
          <a:ext cx="909074" cy="1435100"/>
        </a:xfrm>
        <a:prstGeom prst="rect">
          <a:avLst/>
        </a:prstGeom>
        <a:noFill/>
        <a:ln>
          <a:noFill/>
        </a:ln>
      </xdr:spPr>
    </xdr:pic>
    <xdr:clientData/>
  </xdr:twoCellAnchor>
  <xdr:twoCellAnchor editAs="oneCell">
    <xdr:from>
      <xdr:col>14</xdr:col>
      <xdr:colOff>581025</xdr:colOff>
      <xdr:row>15</xdr:row>
      <xdr:rowOff>57150</xdr:rowOff>
    </xdr:from>
    <xdr:to>
      <xdr:col>16</xdr:col>
      <xdr:colOff>485650</xdr:colOff>
      <xdr:row>15</xdr:row>
      <xdr:rowOff>1570355</xdr:rowOff>
    </xdr:to>
    <xdr:pic>
      <xdr:nvPicPr>
        <xdr:cNvPr id="6" name="Afbeelding 5" descr="Studio Anneloes Leek broek skinny">
          <a:extLst>
            <a:ext uri="{FF2B5EF4-FFF2-40B4-BE49-F238E27FC236}">
              <a16:creationId xmlns:a16="http://schemas.microsoft.com/office/drawing/2014/main" id="{9813503E-5F50-26F0-9737-A4DAAAE6877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286625" y="4057650"/>
          <a:ext cx="1122556" cy="1514475"/>
        </a:xfrm>
        <a:prstGeom prst="rect">
          <a:avLst/>
        </a:prstGeom>
        <a:noFill/>
        <a:ln>
          <a:noFill/>
        </a:ln>
      </xdr:spPr>
    </xdr:pic>
    <xdr:clientData/>
  </xdr:twoCellAnchor>
  <xdr:twoCellAnchor>
    <xdr:from>
      <xdr:col>13</xdr:col>
      <xdr:colOff>196850</xdr:colOff>
      <xdr:row>18</xdr:row>
      <xdr:rowOff>59807</xdr:rowOff>
    </xdr:from>
    <xdr:to>
      <xdr:col>14</xdr:col>
      <xdr:colOff>330200</xdr:colOff>
      <xdr:row>18</xdr:row>
      <xdr:rowOff>1384299</xdr:rowOff>
    </xdr:to>
    <xdr:pic>
      <xdr:nvPicPr>
        <xdr:cNvPr id="13" name="Afbeelding 6" descr="SUITSUPPLY Pure Wool S110's by Vitale Barberis Canonico, Italy Mid Blue Lazio Suit">
          <a:extLst>
            <a:ext uri="{FF2B5EF4-FFF2-40B4-BE49-F238E27FC236}">
              <a16:creationId xmlns:a16="http://schemas.microsoft.com/office/drawing/2014/main" id="{6E80EBC7-C914-1277-AA31-96820681257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807325" y="7289282"/>
          <a:ext cx="742950" cy="1324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606833</xdr:colOff>
      <xdr:row>15</xdr:row>
      <xdr:rowOff>57150</xdr:rowOff>
    </xdr:from>
    <xdr:to>
      <xdr:col>18</xdr:col>
      <xdr:colOff>425450</xdr:colOff>
      <xdr:row>15</xdr:row>
      <xdr:rowOff>1606550</xdr:rowOff>
    </xdr:to>
    <xdr:pic>
      <xdr:nvPicPr>
        <xdr:cNvPr id="14" name="Afbeelding 7" descr="Lichtgroene pantalon | My Jewellery">
          <a:extLst>
            <a:ext uri="{FF2B5EF4-FFF2-40B4-BE49-F238E27FC236}">
              <a16:creationId xmlns:a16="http://schemas.microsoft.com/office/drawing/2014/main" id="{C6B4F223-20FB-6DC8-E472-DB6326B6329D}"/>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531633" y="4057650"/>
          <a:ext cx="1037817" cy="154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28574</xdr:colOff>
      <xdr:row>15</xdr:row>
      <xdr:rowOff>96837</xdr:rowOff>
    </xdr:from>
    <xdr:to>
      <xdr:col>19</xdr:col>
      <xdr:colOff>1009649</xdr:colOff>
      <xdr:row>15</xdr:row>
      <xdr:rowOff>1558925</xdr:rowOff>
    </xdr:to>
    <xdr:pic>
      <xdr:nvPicPr>
        <xdr:cNvPr id="24" name="Afbeelding 9" descr="Marineblauwe dames WE Fashion tapered fit pantalon van polyester met regular waist en rits- en haaksluiting">
          <a:extLst>
            <a:ext uri="{FF2B5EF4-FFF2-40B4-BE49-F238E27FC236}">
              <a16:creationId xmlns:a16="http://schemas.microsoft.com/office/drawing/2014/main" id="{7685C576-A8B2-1BA0-EF53-081FE03368A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296649" y="5011737"/>
          <a:ext cx="981075" cy="146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464875</xdr:colOff>
      <xdr:row>9</xdr:row>
      <xdr:rowOff>69850</xdr:rowOff>
    </xdr:from>
    <xdr:to>
      <xdr:col>9</xdr:col>
      <xdr:colOff>183049</xdr:colOff>
      <xdr:row>9</xdr:row>
      <xdr:rowOff>1287145</xdr:rowOff>
    </xdr:to>
    <xdr:pic>
      <xdr:nvPicPr>
        <xdr:cNvPr id="29" name="Afbeelding 6" descr="Get an Awesome Look with Women’s White Shirts – boloblog.com">
          <a:extLst>
            <a:ext uri="{FF2B5EF4-FFF2-40B4-BE49-F238E27FC236}">
              <a16:creationId xmlns:a16="http://schemas.microsoft.com/office/drawing/2014/main" id="{EE50C4EC-2052-E944-910C-D22E2738756F}"/>
            </a:ext>
          </a:extLst>
        </xdr:cNvPr>
        <xdr:cNvPicPr>
          <a:picLocks noChangeAspect="1"/>
        </xdr:cNvPicPr>
      </xdr:nvPicPr>
      <xdr:blipFill>
        <a:blip xmlns:r="http://schemas.openxmlformats.org/officeDocument/2006/relationships" r:embed="rId20" r:link="rId21" cstate="print">
          <a:extLst>
            <a:ext uri="{28A0092B-C50C-407E-A947-70E740481C1C}">
              <a14:useLocalDpi xmlns:a14="http://schemas.microsoft.com/office/drawing/2010/main" val="0"/>
            </a:ext>
          </a:extLst>
        </a:blip>
        <a:srcRect/>
        <a:stretch>
          <a:fillRect/>
        </a:stretch>
      </xdr:blipFill>
      <xdr:spPr bwMode="auto">
        <a:xfrm>
          <a:off x="3512875" y="438150"/>
          <a:ext cx="939279" cy="1219200"/>
        </a:xfrm>
        <a:prstGeom prst="rect">
          <a:avLst/>
        </a:prstGeom>
        <a:noFill/>
        <a:ln>
          <a:noFill/>
        </a:ln>
      </xdr:spPr>
    </xdr:pic>
    <xdr:clientData/>
  </xdr:twoCellAnchor>
  <xdr:twoCellAnchor editAs="oneCell">
    <xdr:from>
      <xdr:col>3</xdr:col>
      <xdr:colOff>45778</xdr:colOff>
      <xdr:row>9</xdr:row>
      <xdr:rowOff>44450</xdr:rowOff>
    </xdr:from>
    <xdr:to>
      <xdr:col>5</xdr:col>
      <xdr:colOff>212089</xdr:colOff>
      <xdr:row>9</xdr:row>
      <xdr:rowOff>1388110</xdr:rowOff>
    </xdr:to>
    <xdr:pic>
      <xdr:nvPicPr>
        <xdr:cNvPr id="32" name="Afbeelding 25">
          <a:extLst>
            <a:ext uri="{FF2B5EF4-FFF2-40B4-BE49-F238E27FC236}">
              <a16:creationId xmlns:a16="http://schemas.microsoft.com/office/drawing/2014/main" id="{7CA4EFFE-BE85-BF13-29C9-301140608943}"/>
            </a:ext>
          </a:extLst>
        </xdr:cNvPr>
        <xdr:cNvPicPr>
          <a:picLocks noChangeAspect="1"/>
        </xdr:cNvPicPr>
      </xdr:nvPicPr>
      <xdr:blipFill>
        <a:blip xmlns:r="http://schemas.openxmlformats.org/officeDocument/2006/relationships" r:embed="rId22" r:link="rId23" cstate="print">
          <a:extLst>
            <a:ext uri="{28A0092B-C50C-407E-A947-70E740481C1C}">
              <a14:useLocalDpi xmlns:a14="http://schemas.microsoft.com/office/drawing/2010/main" val="0"/>
            </a:ext>
          </a:extLst>
        </a:blip>
        <a:srcRect/>
        <a:stretch>
          <a:fillRect/>
        </a:stretch>
      </xdr:blipFill>
      <xdr:spPr bwMode="auto">
        <a:xfrm>
          <a:off x="655378" y="412750"/>
          <a:ext cx="1389321" cy="1339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B60B-59AC-4644-A79E-F2C5FBA1CF58}">
  <sheetPr>
    <pageSetUpPr fitToPage="1"/>
  </sheetPr>
  <dimension ref="B1:Q73"/>
  <sheetViews>
    <sheetView showGridLines="0" tabSelected="1" zoomScale="85" zoomScaleNormal="85" workbookViewId="0">
      <selection activeCell="I11" sqref="I11"/>
    </sheetView>
  </sheetViews>
  <sheetFormatPr defaultColWidth="8.6640625" defaultRowHeight="13.2" x14ac:dyDescent="0.3"/>
  <cols>
    <col min="1" max="1" width="1.6640625" style="1" customWidth="1"/>
    <col min="2" max="2" width="4.44140625" style="1" customWidth="1"/>
    <col min="3" max="3" width="21.33203125" style="2" customWidth="1"/>
    <col min="4" max="4" width="25.6640625" style="2" customWidth="1"/>
    <col min="5" max="5" width="30" style="2" customWidth="1"/>
    <col min="6" max="6" width="49.5546875" style="1" customWidth="1"/>
    <col min="7" max="7" width="16.6640625" style="1" bestFit="1" customWidth="1"/>
    <col min="8" max="9" width="21.5546875" style="1" customWidth="1"/>
    <col min="10" max="10" width="17.33203125" style="2" bestFit="1" customWidth="1"/>
    <col min="11" max="11" width="18" style="1" bestFit="1" customWidth="1"/>
    <col min="12" max="12" width="22.6640625" style="1" customWidth="1"/>
    <col min="13" max="16384" width="8.6640625" style="1"/>
  </cols>
  <sheetData>
    <row r="1" spans="2:14" ht="7.5" customHeight="1" thickBot="1" x14ac:dyDescent="0.35"/>
    <row r="2" spans="2:14" ht="14.25" customHeight="1" x14ac:dyDescent="0.3">
      <c r="B2" s="67" t="s">
        <v>136</v>
      </c>
      <c r="C2" s="68"/>
      <c r="D2" s="12"/>
      <c r="E2" s="12"/>
      <c r="F2" s="98" t="s">
        <v>152</v>
      </c>
      <c r="G2" s="99"/>
      <c r="H2" s="99"/>
      <c r="I2" s="99"/>
      <c r="J2" s="99"/>
      <c r="K2" s="100"/>
      <c r="N2" s="20"/>
    </row>
    <row r="3" spans="2:14" x14ac:dyDescent="0.3">
      <c r="B3" s="67" t="s">
        <v>138</v>
      </c>
      <c r="C3" s="68"/>
      <c r="D3" s="12"/>
      <c r="E3" s="12"/>
      <c r="F3" s="101"/>
      <c r="G3" s="102"/>
      <c r="H3" s="102"/>
      <c r="I3" s="102"/>
      <c r="J3" s="102"/>
      <c r="K3" s="103"/>
      <c r="L3" s="66"/>
    </row>
    <row r="4" spans="2:14" ht="14.25" customHeight="1" x14ac:dyDescent="0.25">
      <c r="B4" s="67" t="s">
        <v>154</v>
      </c>
      <c r="C4" s="19"/>
      <c r="D4" s="12"/>
      <c r="E4" s="12"/>
      <c r="F4" s="101"/>
      <c r="G4" s="102"/>
      <c r="H4" s="102"/>
      <c r="I4" s="102"/>
      <c r="J4" s="102"/>
      <c r="K4" s="103"/>
      <c r="L4" s="71"/>
      <c r="N4" s="20"/>
    </row>
    <row r="5" spans="2:14" ht="14.25" customHeight="1" x14ac:dyDescent="0.3">
      <c r="B5" s="67" t="s">
        <v>174</v>
      </c>
      <c r="C5" s="19"/>
      <c r="D5" s="12"/>
      <c r="E5" s="12"/>
      <c r="F5" s="101"/>
      <c r="G5" s="102"/>
      <c r="H5" s="102"/>
      <c r="I5" s="102"/>
      <c r="J5" s="102"/>
      <c r="K5" s="103"/>
      <c r="N5" s="20"/>
    </row>
    <row r="6" spans="2:14" ht="14.25" customHeight="1" x14ac:dyDescent="0.3">
      <c r="B6" s="12"/>
      <c r="C6" s="19"/>
      <c r="D6" s="12"/>
      <c r="E6" s="12"/>
      <c r="F6" s="101"/>
      <c r="G6" s="102"/>
      <c r="H6" s="102"/>
      <c r="I6" s="102"/>
      <c r="J6" s="102"/>
      <c r="K6" s="103"/>
      <c r="N6" s="20"/>
    </row>
    <row r="7" spans="2:14" ht="14.25" customHeight="1" x14ac:dyDescent="0.3">
      <c r="B7" s="12"/>
      <c r="C7" s="19"/>
      <c r="D7" s="12"/>
      <c r="E7" s="12"/>
      <c r="F7" s="101"/>
      <c r="G7" s="102"/>
      <c r="H7" s="102"/>
      <c r="I7" s="102"/>
      <c r="J7" s="102"/>
      <c r="K7" s="103"/>
      <c r="N7" s="20"/>
    </row>
    <row r="8" spans="2:14" ht="46.5" customHeight="1" thickBot="1" x14ac:dyDescent="0.35">
      <c r="B8" s="12"/>
      <c r="C8" s="19"/>
      <c r="D8" s="12"/>
      <c r="E8" s="12"/>
      <c r="F8" s="104"/>
      <c r="G8" s="105"/>
      <c r="H8" s="105"/>
      <c r="I8" s="105"/>
      <c r="J8" s="105"/>
      <c r="K8" s="106"/>
      <c r="N8" s="20"/>
    </row>
    <row r="9" spans="2:14" ht="14.25" customHeight="1" thickBot="1" x14ac:dyDescent="0.35">
      <c r="E9" s="12"/>
      <c r="F9" s="12"/>
      <c r="N9" s="20"/>
    </row>
    <row r="10" spans="2:14" ht="27" thickBot="1" x14ac:dyDescent="0.35">
      <c r="B10" s="45" t="s">
        <v>132</v>
      </c>
      <c r="C10" s="46" t="s">
        <v>0</v>
      </c>
      <c r="D10" s="47" t="s">
        <v>1</v>
      </c>
      <c r="E10" s="47" t="s">
        <v>2</v>
      </c>
      <c r="F10" s="48" t="s">
        <v>3</v>
      </c>
      <c r="G10" s="48" t="s">
        <v>4</v>
      </c>
      <c r="H10" s="48" t="s">
        <v>5</v>
      </c>
      <c r="I10" s="48" t="s">
        <v>133</v>
      </c>
      <c r="J10" s="47" t="s">
        <v>6</v>
      </c>
      <c r="K10" s="49" t="s">
        <v>7</v>
      </c>
    </row>
    <row r="11" spans="2:14" ht="97.8" customHeight="1" x14ac:dyDescent="0.3">
      <c r="B11" s="39">
        <v>1</v>
      </c>
      <c r="C11" s="40" t="s">
        <v>8</v>
      </c>
      <c r="D11" s="40" t="s">
        <v>9</v>
      </c>
      <c r="E11" s="78" t="s">
        <v>10</v>
      </c>
      <c r="F11" s="41" t="s">
        <v>153</v>
      </c>
      <c r="G11" s="75">
        <v>0</v>
      </c>
      <c r="H11" s="42">
        <v>70</v>
      </c>
      <c r="I11" s="42">
        <f>SUM(G11*1.21)</f>
        <v>0</v>
      </c>
      <c r="J11" s="43">
        <v>21</v>
      </c>
      <c r="K11" s="44">
        <f>SUM(I11*J11)</f>
        <v>0</v>
      </c>
    </row>
    <row r="12" spans="2:14" x14ac:dyDescent="0.3">
      <c r="B12" s="80">
        <v>2</v>
      </c>
      <c r="C12" s="81" t="s">
        <v>11</v>
      </c>
      <c r="D12" s="81" t="s">
        <v>12</v>
      </c>
      <c r="E12" s="81" t="s">
        <v>13</v>
      </c>
      <c r="F12" s="82" t="s">
        <v>14</v>
      </c>
      <c r="G12" s="83">
        <v>0</v>
      </c>
      <c r="H12" s="84">
        <v>65</v>
      </c>
      <c r="I12" s="84">
        <f>SUM(G12*1.21)</f>
        <v>0</v>
      </c>
      <c r="J12" s="85">
        <v>10</v>
      </c>
      <c r="K12" s="86">
        <f>SUM(I12*J12)</f>
        <v>0</v>
      </c>
    </row>
    <row r="13" spans="2:14" ht="26.4" x14ac:dyDescent="0.3">
      <c r="B13" s="21">
        <v>3</v>
      </c>
      <c r="C13" s="5" t="s">
        <v>15</v>
      </c>
      <c r="D13" s="5" t="s">
        <v>9</v>
      </c>
      <c r="E13" s="5" t="s">
        <v>168</v>
      </c>
      <c r="F13" s="15" t="s">
        <v>155</v>
      </c>
      <c r="G13" s="76">
        <v>0</v>
      </c>
      <c r="H13" s="11">
        <v>30</v>
      </c>
      <c r="I13" s="11">
        <f t="shared" ref="I13:I61" si="0">SUM(G13*1.21)</f>
        <v>0</v>
      </c>
      <c r="J13" s="6">
        <v>84</v>
      </c>
      <c r="K13" s="9">
        <f t="shared" ref="K13:K61" si="1">SUM(I13*J13)</f>
        <v>0</v>
      </c>
    </row>
    <row r="14" spans="2:14" ht="59.4" customHeight="1" x14ac:dyDescent="0.3">
      <c r="B14" s="21">
        <v>4</v>
      </c>
      <c r="C14" s="5" t="s">
        <v>16</v>
      </c>
      <c r="D14" s="5" t="s">
        <v>17</v>
      </c>
      <c r="E14" s="5" t="s">
        <v>167</v>
      </c>
      <c r="F14" s="15" t="s">
        <v>156</v>
      </c>
      <c r="G14" s="76">
        <v>0</v>
      </c>
      <c r="H14" s="11">
        <v>25</v>
      </c>
      <c r="I14" s="11">
        <f t="shared" si="0"/>
        <v>0</v>
      </c>
      <c r="J14" s="6">
        <v>13</v>
      </c>
      <c r="K14" s="9">
        <f t="shared" si="1"/>
        <v>0</v>
      </c>
    </row>
    <row r="15" spans="2:14" ht="73.8" customHeight="1" x14ac:dyDescent="0.3">
      <c r="B15" s="21">
        <v>5</v>
      </c>
      <c r="C15" s="5" t="s">
        <v>18</v>
      </c>
      <c r="D15" s="5" t="s">
        <v>17</v>
      </c>
      <c r="E15" s="5" t="s">
        <v>167</v>
      </c>
      <c r="F15" s="15" t="s">
        <v>157</v>
      </c>
      <c r="G15" s="76">
        <v>0</v>
      </c>
      <c r="H15" s="11">
        <v>25</v>
      </c>
      <c r="I15" s="11">
        <f t="shared" si="0"/>
        <v>0</v>
      </c>
      <c r="J15" s="6">
        <v>33</v>
      </c>
      <c r="K15" s="9">
        <f t="shared" si="1"/>
        <v>0</v>
      </c>
    </row>
    <row r="16" spans="2:14" ht="26.4" x14ac:dyDescent="0.3">
      <c r="B16" s="21">
        <v>6</v>
      </c>
      <c r="C16" s="5" t="s">
        <v>19</v>
      </c>
      <c r="D16" s="5" t="s">
        <v>20</v>
      </c>
      <c r="E16" s="5" t="s">
        <v>166</v>
      </c>
      <c r="F16" s="15" t="s">
        <v>21</v>
      </c>
      <c r="G16" s="76">
        <v>0</v>
      </c>
      <c r="H16" s="11">
        <v>20</v>
      </c>
      <c r="I16" s="11">
        <f t="shared" si="0"/>
        <v>0</v>
      </c>
      <c r="J16" s="6">
        <v>10</v>
      </c>
      <c r="K16" s="9">
        <f t="shared" si="1"/>
        <v>0</v>
      </c>
    </row>
    <row r="17" spans="2:17" ht="39.6" x14ac:dyDescent="0.3">
      <c r="B17" s="21">
        <v>7</v>
      </c>
      <c r="C17" s="5" t="s">
        <v>22</v>
      </c>
      <c r="D17" s="5" t="s">
        <v>20</v>
      </c>
      <c r="E17" s="5" t="s">
        <v>166</v>
      </c>
      <c r="F17" s="15" t="s">
        <v>23</v>
      </c>
      <c r="G17" s="76">
        <v>0</v>
      </c>
      <c r="H17" s="11">
        <v>20</v>
      </c>
      <c r="I17" s="11">
        <f t="shared" si="0"/>
        <v>0</v>
      </c>
      <c r="J17" s="6">
        <v>30</v>
      </c>
      <c r="K17" s="9">
        <f t="shared" si="1"/>
        <v>0</v>
      </c>
    </row>
    <row r="18" spans="2:17" ht="52.8" x14ac:dyDescent="0.3">
      <c r="B18" s="21">
        <v>8</v>
      </c>
      <c r="C18" s="5" t="s">
        <v>24</v>
      </c>
      <c r="D18" s="5" t="s">
        <v>25</v>
      </c>
      <c r="E18" s="87" t="s">
        <v>26</v>
      </c>
      <c r="F18" s="15" t="s">
        <v>158</v>
      </c>
      <c r="G18" s="76">
        <v>0</v>
      </c>
      <c r="H18" s="11">
        <v>40</v>
      </c>
      <c r="I18" s="11">
        <f t="shared" si="0"/>
        <v>0</v>
      </c>
      <c r="J18" s="6">
        <v>46</v>
      </c>
      <c r="K18" s="9">
        <f t="shared" si="1"/>
        <v>0</v>
      </c>
      <c r="L18" s="2"/>
      <c r="M18" s="2"/>
      <c r="N18" s="2"/>
    </row>
    <row r="19" spans="2:17" ht="39.6" x14ac:dyDescent="0.3">
      <c r="B19" s="21">
        <v>9</v>
      </c>
      <c r="C19" s="5" t="s">
        <v>27</v>
      </c>
      <c r="D19" s="5" t="s">
        <v>25</v>
      </c>
      <c r="E19" s="87" t="s">
        <v>26</v>
      </c>
      <c r="F19" s="15" t="s">
        <v>28</v>
      </c>
      <c r="G19" s="76">
        <v>0</v>
      </c>
      <c r="H19" s="11">
        <v>105</v>
      </c>
      <c r="I19" s="11">
        <f t="shared" si="0"/>
        <v>0</v>
      </c>
      <c r="J19" s="6">
        <v>16</v>
      </c>
      <c r="K19" s="9">
        <f t="shared" si="1"/>
        <v>0</v>
      </c>
    </row>
    <row r="20" spans="2:17" ht="52.8" x14ac:dyDescent="0.3">
      <c r="B20" s="21">
        <v>10</v>
      </c>
      <c r="C20" s="5" t="s">
        <v>29</v>
      </c>
      <c r="D20" s="5" t="s">
        <v>25</v>
      </c>
      <c r="E20" s="87" t="s">
        <v>26</v>
      </c>
      <c r="F20" s="15" t="s">
        <v>30</v>
      </c>
      <c r="G20" s="76">
        <v>0</v>
      </c>
      <c r="H20" s="11">
        <v>105</v>
      </c>
      <c r="I20" s="11">
        <f t="shared" si="0"/>
        <v>0</v>
      </c>
      <c r="J20" s="6">
        <v>2</v>
      </c>
      <c r="K20" s="9">
        <f t="shared" si="1"/>
        <v>0</v>
      </c>
    </row>
    <row r="21" spans="2:17" ht="52.8" x14ac:dyDescent="0.3">
      <c r="B21" s="21">
        <v>11</v>
      </c>
      <c r="C21" s="5" t="s">
        <v>31</v>
      </c>
      <c r="D21" s="5" t="s">
        <v>32</v>
      </c>
      <c r="E21" s="87" t="s">
        <v>26</v>
      </c>
      <c r="F21" s="15" t="s">
        <v>33</v>
      </c>
      <c r="G21" s="76">
        <v>0</v>
      </c>
      <c r="H21" s="11">
        <v>75</v>
      </c>
      <c r="I21" s="11">
        <f t="shared" si="0"/>
        <v>0</v>
      </c>
      <c r="J21" s="6">
        <v>5</v>
      </c>
      <c r="K21" s="9">
        <f t="shared" si="1"/>
        <v>0</v>
      </c>
    </row>
    <row r="22" spans="2:17" ht="66" x14ac:dyDescent="0.3">
      <c r="B22" s="21">
        <v>12</v>
      </c>
      <c r="C22" s="5" t="s">
        <v>34</v>
      </c>
      <c r="D22" s="5" t="s">
        <v>32</v>
      </c>
      <c r="E22" s="87" t="s">
        <v>26</v>
      </c>
      <c r="F22" s="15" t="s">
        <v>35</v>
      </c>
      <c r="G22" s="76">
        <v>0</v>
      </c>
      <c r="H22" s="11">
        <v>75</v>
      </c>
      <c r="I22" s="11">
        <f t="shared" si="0"/>
        <v>0</v>
      </c>
      <c r="J22" s="6">
        <v>6</v>
      </c>
      <c r="K22" s="9">
        <f t="shared" si="1"/>
        <v>0</v>
      </c>
    </row>
    <row r="23" spans="2:17" ht="79.2" x14ac:dyDescent="0.3">
      <c r="B23" s="21">
        <v>13</v>
      </c>
      <c r="C23" s="5" t="s">
        <v>36</v>
      </c>
      <c r="D23" s="5" t="s">
        <v>32</v>
      </c>
      <c r="E23" s="87" t="s">
        <v>26</v>
      </c>
      <c r="F23" s="15" t="s">
        <v>37</v>
      </c>
      <c r="G23" s="76">
        <v>0</v>
      </c>
      <c r="H23" s="11">
        <v>75</v>
      </c>
      <c r="I23" s="11">
        <f t="shared" si="0"/>
        <v>0</v>
      </c>
      <c r="J23" s="6">
        <v>15</v>
      </c>
      <c r="K23" s="9">
        <f t="shared" si="1"/>
        <v>0</v>
      </c>
    </row>
    <row r="24" spans="2:17" ht="79.2" x14ac:dyDescent="0.3">
      <c r="B24" s="21">
        <v>14</v>
      </c>
      <c r="C24" s="5" t="s">
        <v>38</v>
      </c>
      <c r="D24" s="5" t="s">
        <v>25</v>
      </c>
      <c r="E24" s="5" t="s">
        <v>165</v>
      </c>
      <c r="F24" s="15" t="s">
        <v>39</v>
      </c>
      <c r="G24" s="76">
        <v>0</v>
      </c>
      <c r="H24" s="79">
        <v>70</v>
      </c>
      <c r="I24" s="11">
        <f t="shared" si="0"/>
        <v>0</v>
      </c>
      <c r="J24" s="6">
        <v>55</v>
      </c>
      <c r="K24" s="9">
        <f t="shared" si="1"/>
        <v>0</v>
      </c>
    </row>
    <row r="25" spans="2:17" ht="92.4" x14ac:dyDescent="0.3">
      <c r="B25" s="21">
        <v>15</v>
      </c>
      <c r="C25" s="5" t="s">
        <v>40</v>
      </c>
      <c r="D25" s="5" t="s">
        <v>25</v>
      </c>
      <c r="E25" s="5" t="s">
        <v>165</v>
      </c>
      <c r="F25" s="15" t="s">
        <v>118</v>
      </c>
      <c r="G25" s="76">
        <v>0</v>
      </c>
      <c r="H25" s="79">
        <v>70</v>
      </c>
      <c r="I25" s="11">
        <f t="shared" si="0"/>
        <v>0</v>
      </c>
      <c r="J25" s="6">
        <v>13</v>
      </c>
      <c r="K25" s="9">
        <f t="shared" si="1"/>
        <v>0</v>
      </c>
    </row>
    <row r="26" spans="2:17" ht="66" x14ac:dyDescent="0.3">
      <c r="B26" s="8">
        <v>16</v>
      </c>
      <c r="C26" s="5" t="s">
        <v>41</v>
      </c>
      <c r="D26" s="5" t="s">
        <v>25</v>
      </c>
      <c r="E26" s="5" t="s">
        <v>42</v>
      </c>
      <c r="F26" s="15" t="s">
        <v>43</v>
      </c>
      <c r="G26" s="76">
        <v>0</v>
      </c>
      <c r="H26" s="11">
        <v>80</v>
      </c>
      <c r="I26" s="11">
        <f t="shared" si="0"/>
        <v>0</v>
      </c>
      <c r="J26" s="6">
        <v>5</v>
      </c>
      <c r="K26" s="9">
        <f t="shared" si="1"/>
        <v>0</v>
      </c>
    </row>
    <row r="27" spans="2:17" ht="79.2" x14ac:dyDescent="0.3">
      <c r="B27" s="8">
        <v>17</v>
      </c>
      <c r="C27" s="5" t="s">
        <v>44</v>
      </c>
      <c r="D27" s="5" t="s">
        <v>25</v>
      </c>
      <c r="E27" s="5" t="s">
        <v>42</v>
      </c>
      <c r="F27" s="15" t="s">
        <v>119</v>
      </c>
      <c r="G27" s="76">
        <v>0</v>
      </c>
      <c r="H27" s="11">
        <v>80</v>
      </c>
      <c r="I27" s="11">
        <f t="shared" si="0"/>
        <v>0</v>
      </c>
      <c r="J27" s="6">
        <v>1</v>
      </c>
      <c r="K27" s="9">
        <f t="shared" si="1"/>
        <v>0</v>
      </c>
    </row>
    <row r="28" spans="2:17" ht="52.8" x14ac:dyDescent="0.3">
      <c r="B28" s="21">
        <v>18</v>
      </c>
      <c r="C28" s="5" t="s">
        <v>45</v>
      </c>
      <c r="D28" s="5" t="s">
        <v>46</v>
      </c>
      <c r="E28" s="88" t="s">
        <v>164</v>
      </c>
      <c r="F28" s="16" t="s">
        <v>47</v>
      </c>
      <c r="G28" s="76">
        <v>0</v>
      </c>
      <c r="H28" s="11">
        <v>55</v>
      </c>
      <c r="I28" s="11">
        <f t="shared" si="0"/>
        <v>0</v>
      </c>
      <c r="J28" s="6">
        <v>21</v>
      </c>
      <c r="K28" s="9">
        <f t="shared" si="1"/>
        <v>0</v>
      </c>
    </row>
    <row r="29" spans="2:17" ht="79.2" x14ac:dyDescent="0.3">
      <c r="B29" s="21">
        <v>19</v>
      </c>
      <c r="C29" s="5" t="s">
        <v>48</v>
      </c>
      <c r="D29" s="5" t="s">
        <v>46</v>
      </c>
      <c r="E29" s="5" t="s">
        <v>162</v>
      </c>
      <c r="F29" s="16" t="s">
        <v>49</v>
      </c>
      <c r="G29" s="76">
        <v>0</v>
      </c>
      <c r="H29" s="11">
        <v>55</v>
      </c>
      <c r="I29" s="11">
        <f t="shared" si="0"/>
        <v>0</v>
      </c>
      <c r="J29" s="6">
        <v>3</v>
      </c>
      <c r="K29" s="9">
        <f t="shared" si="1"/>
        <v>0</v>
      </c>
    </row>
    <row r="30" spans="2:17" ht="52.8" x14ac:dyDescent="0.3">
      <c r="B30" s="21">
        <v>20</v>
      </c>
      <c r="C30" s="5" t="s">
        <v>50</v>
      </c>
      <c r="D30" s="5" t="s">
        <v>46</v>
      </c>
      <c r="E30" s="5" t="s">
        <v>163</v>
      </c>
      <c r="F30" s="16" t="s">
        <v>51</v>
      </c>
      <c r="G30" s="76">
        <v>0</v>
      </c>
      <c r="H30" s="11">
        <v>65</v>
      </c>
      <c r="I30" s="11">
        <f t="shared" si="0"/>
        <v>0</v>
      </c>
      <c r="J30" s="6">
        <v>58</v>
      </c>
      <c r="K30" s="9">
        <f t="shared" si="1"/>
        <v>0</v>
      </c>
      <c r="L30" s="110"/>
      <c r="M30" s="110"/>
      <c r="N30" s="110"/>
      <c r="O30" s="110"/>
      <c r="P30" s="110"/>
      <c r="Q30" s="110"/>
    </row>
    <row r="31" spans="2:17" ht="79.2" x14ac:dyDescent="0.3">
      <c r="B31" s="21">
        <v>21</v>
      </c>
      <c r="C31" s="5" t="s">
        <v>52</v>
      </c>
      <c r="D31" s="5" t="s">
        <v>46</v>
      </c>
      <c r="E31" s="5" t="s">
        <v>162</v>
      </c>
      <c r="F31" s="16" t="s">
        <v>49</v>
      </c>
      <c r="G31" s="76">
        <v>0</v>
      </c>
      <c r="H31" s="11">
        <v>65</v>
      </c>
      <c r="I31" s="11">
        <f t="shared" si="0"/>
        <v>0</v>
      </c>
      <c r="J31" s="6">
        <v>46</v>
      </c>
      <c r="K31" s="9">
        <f t="shared" si="1"/>
        <v>0</v>
      </c>
    </row>
    <row r="32" spans="2:17" ht="111.6" customHeight="1" x14ac:dyDescent="0.3">
      <c r="B32" s="21">
        <v>22</v>
      </c>
      <c r="C32" s="5" t="s">
        <v>53</v>
      </c>
      <c r="D32" s="5" t="s">
        <v>32</v>
      </c>
      <c r="E32" s="87" t="s">
        <v>54</v>
      </c>
      <c r="F32" s="15" t="s">
        <v>124</v>
      </c>
      <c r="G32" s="76">
        <v>0</v>
      </c>
      <c r="H32" s="22">
        <v>40</v>
      </c>
      <c r="I32" s="11">
        <f t="shared" si="0"/>
        <v>0</v>
      </c>
      <c r="J32" s="6">
        <v>5</v>
      </c>
      <c r="K32" s="9">
        <f t="shared" si="1"/>
        <v>0</v>
      </c>
      <c r="L32" s="12"/>
    </row>
    <row r="33" spans="2:16" ht="111" customHeight="1" x14ac:dyDescent="0.3">
      <c r="B33" s="21">
        <v>23</v>
      </c>
      <c r="C33" s="5" t="s">
        <v>55</v>
      </c>
      <c r="D33" s="5" t="s">
        <v>32</v>
      </c>
      <c r="E33" s="87" t="s">
        <v>54</v>
      </c>
      <c r="F33" s="15" t="s">
        <v>120</v>
      </c>
      <c r="G33" s="76">
        <v>0</v>
      </c>
      <c r="H33" s="22">
        <v>40</v>
      </c>
      <c r="I33" s="11">
        <f t="shared" si="0"/>
        <v>0</v>
      </c>
      <c r="J33" s="6">
        <v>5</v>
      </c>
      <c r="K33" s="9">
        <f t="shared" si="1"/>
        <v>0</v>
      </c>
      <c r="L33" s="12"/>
    </row>
    <row r="34" spans="2:16" ht="84" customHeight="1" x14ac:dyDescent="0.3">
      <c r="B34" s="21">
        <v>24</v>
      </c>
      <c r="C34" s="5" t="s">
        <v>56</v>
      </c>
      <c r="D34" s="5" t="s">
        <v>25</v>
      </c>
      <c r="E34" s="87" t="s">
        <v>26</v>
      </c>
      <c r="F34" s="15" t="s">
        <v>125</v>
      </c>
      <c r="G34" s="76">
        <v>0</v>
      </c>
      <c r="H34" s="11">
        <v>60</v>
      </c>
      <c r="I34" s="11">
        <f t="shared" si="0"/>
        <v>0</v>
      </c>
      <c r="J34" s="6">
        <v>22</v>
      </c>
      <c r="K34" s="9">
        <f t="shared" si="1"/>
        <v>0</v>
      </c>
    </row>
    <row r="35" spans="2:16" ht="111.6" customHeight="1" x14ac:dyDescent="0.3">
      <c r="B35" s="21">
        <v>25</v>
      </c>
      <c r="C35" s="5" t="s">
        <v>57</v>
      </c>
      <c r="D35" s="5" t="s">
        <v>25</v>
      </c>
      <c r="E35" s="87" t="s">
        <v>26</v>
      </c>
      <c r="F35" s="15" t="s">
        <v>126</v>
      </c>
      <c r="G35" s="76">
        <v>0</v>
      </c>
      <c r="H35" s="11">
        <v>200</v>
      </c>
      <c r="I35" s="11">
        <f t="shared" si="0"/>
        <v>0</v>
      </c>
      <c r="J35" s="6">
        <v>22</v>
      </c>
      <c r="K35" s="9">
        <f t="shared" si="1"/>
        <v>0</v>
      </c>
      <c r="L35" s="110"/>
      <c r="M35" s="110"/>
      <c r="N35" s="110"/>
      <c r="O35" s="110"/>
      <c r="P35" s="110"/>
    </row>
    <row r="36" spans="2:16" ht="66" x14ac:dyDescent="0.25">
      <c r="B36" s="21">
        <v>26</v>
      </c>
      <c r="C36" s="5" t="s">
        <v>58</v>
      </c>
      <c r="D36" s="5" t="s">
        <v>59</v>
      </c>
      <c r="E36" s="5" t="s">
        <v>172</v>
      </c>
      <c r="F36" s="17" t="s">
        <v>127</v>
      </c>
      <c r="G36" s="76">
        <v>0</v>
      </c>
      <c r="H36" s="11">
        <v>95</v>
      </c>
      <c r="I36" s="11">
        <f t="shared" si="0"/>
        <v>0</v>
      </c>
      <c r="J36" s="6">
        <v>10</v>
      </c>
      <c r="K36" s="9">
        <f t="shared" si="1"/>
        <v>0</v>
      </c>
      <c r="L36" s="110"/>
      <c r="M36" s="110"/>
      <c r="N36" s="110"/>
      <c r="O36" s="110"/>
      <c r="P36" s="110"/>
    </row>
    <row r="37" spans="2:16" ht="66" x14ac:dyDescent="0.25">
      <c r="B37" s="21">
        <v>27</v>
      </c>
      <c r="C37" s="5" t="s">
        <v>60</v>
      </c>
      <c r="D37" s="5" t="s">
        <v>59</v>
      </c>
      <c r="E37" s="5" t="s">
        <v>172</v>
      </c>
      <c r="F37" s="17" t="s">
        <v>128</v>
      </c>
      <c r="G37" s="76">
        <v>0</v>
      </c>
      <c r="H37" s="11">
        <v>95</v>
      </c>
      <c r="I37" s="11">
        <f t="shared" si="0"/>
        <v>0</v>
      </c>
      <c r="J37" s="6">
        <v>15</v>
      </c>
      <c r="K37" s="9">
        <f t="shared" si="1"/>
        <v>0</v>
      </c>
    </row>
    <row r="38" spans="2:16" ht="39.6" x14ac:dyDescent="0.3">
      <c r="B38" s="21">
        <v>28</v>
      </c>
      <c r="C38" s="5" t="s">
        <v>61</v>
      </c>
      <c r="D38" s="5" t="s">
        <v>32</v>
      </c>
      <c r="E38" s="87" t="s">
        <v>26</v>
      </c>
      <c r="F38" s="15" t="s">
        <v>62</v>
      </c>
      <c r="G38" s="76">
        <v>0</v>
      </c>
      <c r="H38" s="22">
        <v>75</v>
      </c>
      <c r="I38" s="11">
        <f t="shared" si="0"/>
        <v>0</v>
      </c>
      <c r="J38" s="6">
        <v>2</v>
      </c>
      <c r="K38" s="9">
        <f t="shared" si="1"/>
        <v>0</v>
      </c>
    </row>
    <row r="39" spans="2:16" ht="52.8" x14ac:dyDescent="0.3">
      <c r="B39" s="21">
        <v>29</v>
      </c>
      <c r="C39" s="5" t="s">
        <v>63</v>
      </c>
      <c r="D39" s="5" t="s">
        <v>32</v>
      </c>
      <c r="E39" s="87" t="s">
        <v>26</v>
      </c>
      <c r="F39" s="15" t="s">
        <v>64</v>
      </c>
      <c r="G39" s="76">
        <v>0</v>
      </c>
      <c r="H39" s="22">
        <v>75</v>
      </c>
      <c r="I39" s="11">
        <f t="shared" si="0"/>
        <v>0</v>
      </c>
      <c r="J39" s="6">
        <v>20</v>
      </c>
      <c r="K39" s="9">
        <f t="shared" si="1"/>
        <v>0</v>
      </c>
    </row>
    <row r="40" spans="2:16" ht="66" x14ac:dyDescent="0.3">
      <c r="B40" s="21">
        <v>30</v>
      </c>
      <c r="C40" s="5" t="s">
        <v>65</v>
      </c>
      <c r="D40" s="5" t="s">
        <v>32</v>
      </c>
      <c r="E40" s="87" t="s">
        <v>26</v>
      </c>
      <c r="F40" s="15" t="s">
        <v>66</v>
      </c>
      <c r="G40" s="76">
        <v>0</v>
      </c>
      <c r="H40" s="22">
        <v>100</v>
      </c>
      <c r="I40" s="11">
        <f t="shared" si="0"/>
        <v>0</v>
      </c>
      <c r="J40" s="6">
        <v>2</v>
      </c>
      <c r="K40" s="9">
        <f t="shared" si="1"/>
        <v>0</v>
      </c>
    </row>
    <row r="41" spans="2:16" ht="70.8" customHeight="1" x14ac:dyDescent="0.3">
      <c r="B41" s="21">
        <v>31</v>
      </c>
      <c r="C41" s="5" t="s">
        <v>67</v>
      </c>
      <c r="D41" s="5" t="s">
        <v>32</v>
      </c>
      <c r="E41" s="87" t="s">
        <v>26</v>
      </c>
      <c r="F41" s="15" t="s">
        <v>68</v>
      </c>
      <c r="G41" s="76">
        <v>0</v>
      </c>
      <c r="H41" s="22">
        <v>100</v>
      </c>
      <c r="I41" s="11">
        <f t="shared" si="0"/>
        <v>0</v>
      </c>
      <c r="J41" s="6">
        <v>20</v>
      </c>
      <c r="K41" s="9">
        <f t="shared" si="1"/>
        <v>0</v>
      </c>
    </row>
    <row r="42" spans="2:16" ht="58.2" customHeight="1" x14ac:dyDescent="0.3">
      <c r="B42" s="21">
        <v>34</v>
      </c>
      <c r="C42" s="5" t="s">
        <v>69</v>
      </c>
      <c r="D42" s="5" t="s">
        <v>59</v>
      </c>
      <c r="E42" s="5" t="s">
        <v>171</v>
      </c>
      <c r="F42" s="15" t="s">
        <v>134</v>
      </c>
      <c r="G42" s="76">
        <v>0</v>
      </c>
      <c r="H42" s="11">
        <v>180</v>
      </c>
      <c r="I42" s="11">
        <f t="shared" si="0"/>
        <v>0</v>
      </c>
      <c r="J42" s="6">
        <v>15</v>
      </c>
      <c r="K42" s="9">
        <f t="shared" si="1"/>
        <v>0</v>
      </c>
      <c r="L42" s="110"/>
      <c r="M42" s="110"/>
      <c r="N42" s="110"/>
      <c r="O42" s="110"/>
      <c r="P42" s="110"/>
    </row>
    <row r="43" spans="2:16" ht="71.400000000000006" customHeight="1" x14ac:dyDescent="0.3">
      <c r="B43" s="21">
        <v>35</v>
      </c>
      <c r="C43" s="5" t="s">
        <v>70</v>
      </c>
      <c r="D43" s="5" t="s">
        <v>59</v>
      </c>
      <c r="E43" s="5" t="s">
        <v>171</v>
      </c>
      <c r="F43" s="15" t="s">
        <v>71</v>
      </c>
      <c r="G43" s="76">
        <v>0</v>
      </c>
      <c r="H43" s="11">
        <v>200</v>
      </c>
      <c r="I43" s="11">
        <f t="shared" si="0"/>
        <v>0</v>
      </c>
      <c r="J43" s="6">
        <v>10</v>
      </c>
      <c r="K43" s="9">
        <f t="shared" si="1"/>
        <v>0</v>
      </c>
      <c r="L43" s="110"/>
      <c r="M43" s="110"/>
      <c r="N43" s="110"/>
      <c r="O43" s="110"/>
      <c r="P43" s="110"/>
    </row>
    <row r="44" spans="2:16" ht="26.4" x14ac:dyDescent="0.3">
      <c r="B44" s="21">
        <v>36</v>
      </c>
      <c r="C44" s="5" t="s">
        <v>72</v>
      </c>
      <c r="D44" s="5" t="s">
        <v>73</v>
      </c>
      <c r="E44" s="5" t="s">
        <v>170</v>
      </c>
      <c r="F44" s="18" t="s">
        <v>74</v>
      </c>
      <c r="G44" s="76">
        <v>0</v>
      </c>
      <c r="H44" s="11">
        <v>125</v>
      </c>
      <c r="I44" s="11">
        <f t="shared" si="0"/>
        <v>0</v>
      </c>
      <c r="J44" s="6">
        <v>15</v>
      </c>
      <c r="K44" s="9">
        <f t="shared" si="1"/>
        <v>0</v>
      </c>
      <c r="L44" s="110"/>
      <c r="M44" s="110"/>
      <c r="N44" s="110"/>
      <c r="O44" s="110"/>
      <c r="P44" s="110"/>
    </row>
    <row r="45" spans="2:16" ht="39.6" x14ac:dyDescent="0.3">
      <c r="B45" s="8">
        <v>37</v>
      </c>
      <c r="C45" s="5" t="s">
        <v>75</v>
      </c>
      <c r="D45" s="5" t="s">
        <v>73</v>
      </c>
      <c r="E45" s="5" t="s">
        <v>109</v>
      </c>
      <c r="F45" s="15" t="s">
        <v>76</v>
      </c>
      <c r="G45" s="76">
        <v>0</v>
      </c>
      <c r="H45" s="11">
        <v>85</v>
      </c>
      <c r="I45" s="11">
        <f t="shared" si="0"/>
        <v>0</v>
      </c>
      <c r="J45" s="6">
        <v>2</v>
      </c>
      <c r="K45" s="9">
        <f t="shared" si="1"/>
        <v>0</v>
      </c>
      <c r="L45" s="110"/>
      <c r="M45" s="110"/>
      <c r="N45" s="110"/>
      <c r="O45" s="110"/>
    </row>
    <row r="46" spans="2:16" ht="69" customHeight="1" x14ac:dyDescent="0.3">
      <c r="B46" s="21">
        <v>38</v>
      </c>
      <c r="C46" s="5" t="s">
        <v>110</v>
      </c>
      <c r="D46" s="5" t="s">
        <v>87</v>
      </c>
      <c r="E46" s="5" t="s">
        <v>170</v>
      </c>
      <c r="F46" s="15" t="s">
        <v>111</v>
      </c>
      <c r="G46" s="76">
        <v>0</v>
      </c>
      <c r="H46" s="11">
        <v>90</v>
      </c>
      <c r="I46" s="11">
        <f t="shared" si="0"/>
        <v>0</v>
      </c>
      <c r="J46" s="6">
        <v>25</v>
      </c>
      <c r="K46" s="9">
        <f t="shared" si="1"/>
        <v>0</v>
      </c>
      <c r="L46" s="19"/>
      <c r="M46" s="19"/>
      <c r="N46" s="19"/>
      <c r="O46" s="19"/>
    </row>
    <row r="47" spans="2:16" ht="69.599999999999994" customHeight="1" x14ac:dyDescent="0.3">
      <c r="B47" s="21">
        <v>39</v>
      </c>
      <c r="C47" s="5" t="s">
        <v>112</v>
      </c>
      <c r="D47" s="5" t="s">
        <v>87</v>
      </c>
      <c r="E47" s="5" t="s">
        <v>170</v>
      </c>
      <c r="F47" s="15" t="s">
        <v>113</v>
      </c>
      <c r="G47" s="76">
        <v>0</v>
      </c>
      <c r="H47" s="11">
        <v>90</v>
      </c>
      <c r="I47" s="11">
        <f t="shared" si="0"/>
        <v>0</v>
      </c>
      <c r="J47" s="6">
        <v>25</v>
      </c>
      <c r="K47" s="9">
        <f t="shared" si="1"/>
        <v>0</v>
      </c>
      <c r="L47" s="19"/>
      <c r="M47" s="19"/>
      <c r="N47" s="19"/>
      <c r="O47" s="19"/>
    </row>
    <row r="48" spans="2:16" ht="79.2" x14ac:dyDescent="0.3">
      <c r="B48" s="8">
        <v>40</v>
      </c>
      <c r="C48" s="5" t="s">
        <v>116</v>
      </c>
      <c r="D48" s="5" t="s">
        <v>87</v>
      </c>
      <c r="E48" s="5" t="s">
        <v>10</v>
      </c>
      <c r="F48" s="15" t="s">
        <v>147</v>
      </c>
      <c r="G48" s="76">
        <v>0</v>
      </c>
      <c r="H48" s="11">
        <v>140</v>
      </c>
      <c r="I48" s="11">
        <f t="shared" si="0"/>
        <v>0</v>
      </c>
      <c r="J48" s="6">
        <v>6</v>
      </c>
      <c r="K48" s="9">
        <f t="shared" si="1"/>
        <v>0</v>
      </c>
      <c r="L48" s="19"/>
      <c r="M48" s="19"/>
      <c r="N48" s="19"/>
      <c r="O48" s="19"/>
    </row>
    <row r="49" spans="2:16" ht="79.2" x14ac:dyDescent="0.3">
      <c r="B49" s="8">
        <v>41</v>
      </c>
      <c r="C49" s="5" t="s">
        <v>145</v>
      </c>
      <c r="D49" s="5" t="s">
        <v>87</v>
      </c>
      <c r="E49" s="5" t="s">
        <v>10</v>
      </c>
      <c r="F49" s="15" t="s">
        <v>146</v>
      </c>
      <c r="G49" s="76">
        <v>0</v>
      </c>
      <c r="H49" s="11">
        <v>100</v>
      </c>
      <c r="I49" s="11">
        <f t="shared" si="0"/>
        <v>0</v>
      </c>
      <c r="J49" s="6">
        <v>4</v>
      </c>
      <c r="K49" s="9">
        <f t="shared" si="1"/>
        <v>0</v>
      </c>
      <c r="L49" s="19"/>
      <c r="M49" s="19"/>
      <c r="N49" s="19"/>
      <c r="O49" s="19"/>
    </row>
    <row r="50" spans="2:16" ht="79.2" x14ac:dyDescent="0.3">
      <c r="B50" s="8">
        <v>42</v>
      </c>
      <c r="C50" s="5" t="s">
        <v>77</v>
      </c>
      <c r="D50" s="5" t="s">
        <v>25</v>
      </c>
      <c r="E50" s="5" t="s">
        <v>78</v>
      </c>
      <c r="F50" s="15" t="s">
        <v>79</v>
      </c>
      <c r="G50" s="76">
        <v>0</v>
      </c>
      <c r="H50" s="11">
        <v>95</v>
      </c>
      <c r="I50" s="11">
        <f t="shared" si="0"/>
        <v>0</v>
      </c>
      <c r="J50" s="6">
        <v>4</v>
      </c>
      <c r="K50" s="9">
        <f t="shared" si="1"/>
        <v>0</v>
      </c>
      <c r="L50" s="110"/>
      <c r="M50" s="110"/>
      <c r="N50" s="110"/>
      <c r="O50" s="110"/>
      <c r="P50" s="110"/>
    </row>
    <row r="51" spans="2:16" ht="26.4" x14ac:dyDescent="0.3">
      <c r="B51" s="8">
        <v>43</v>
      </c>
      <c r="C51" s="5" t="s">
        <v>80</v>
      </c>
      <c r="D51" s="5" t="s">
        <v>81</v>
      </c>
      <c r="E51" s="5" t="s">
        <v>82</v>
      </c>
      <c r="F51" s="18" t="s">
        <v>83</v>
      </c>
      <c r="G51" s="76">
        <v>0</v>
      </c>
      <c r="H51" s="11">
        <v>45</v>
      </c>
      <c r="I51" s="11">
        <f t="shared" si="0"/>
        <v>0</v>
      </c>
      <c r="J51" s="6">
        <v>20</v>
      </c>
      <c r="K51" s="9">
        <f t="shared" si="1"/>
        <v>0</v>
      </c>
    </row>
    <row r="52" spans="2:16" ht="39.6" x14ac:dyDescent="0.3">
      <c r="B52" s="8">
        <v>44</v>
      </c>
      <c r="C52" s="5" t="s">
        <v>84</v>
      </c>
      <c r="D52" s="5" t="s">
        <v>81</v>
      </c>
      <c r="E52" s="5" t="s">
        <v>82</v>
      </c>
      <c r="F52" s="15" t="s">
        <v>85</v>
      </c>
      <c r="G52" s="76">
        <v>0</v>
      </c>
      <c r="H52" s="11">
        <v>35</v>
      </c>
      <c r="I52" s="11">
        <f t="shared" si="0"/>
        <v>0</v>
      </c>
      <c r="J52" s="6">
        <v>6</v>
      </c>
      <c r="K52" s="9">
        <f t="shared" si="1"/>
        <v>0</v>
      </c>
    </row>
    <row r="53" spans="2:16" ht="105.6" x14ac:dyDescent="0.3">
      <c r="B53" s="21">
        <v>45</v>
      </c>
      <c r="C53" s="5" t="s">
        <v>86</v>
      </c>
      <c r="D53" s="5" t="s">
        <v>87</v>
      </c>
      <c r="E53" s="5" t="s">
        <v>169</v>
      </c>
      <c r="F53" s="15" t="s">
        <v>89</v>
      </c>
      <c r="G53" s="76">
        <v>0</v>
      </c>
      <c r="H53" s="11">
        <v>55</v>
      </c>
      <c r="I53" s="11">
        <f t="shared" si="0"/>
        <v>0</v>
      </c>
      <c r="J53" s="6">
        <v>30</v>
      </c>
      <c r="K53" s="9">
        <f t="shared" si="1"/>
        <v>0</v>
      </c>
      <c r="L53" s="110"/>
      <c r="M53" s="110"/>
      <c r="N53" s="110"/>
      <c r="O53" s="110"/>
    </row>
    <row r="54" spans="2:16" ht="123.6" customHeight="1" x14ac:dyDescent="0.3">
      <c r="B54" s="21">
        <v>46</v>
      </c>
      <c r="C54" s="5" t="s">
        <v>90</v>
      </c>
      <c r="D54" s="5" t="s">
        <v>87</v>
      </c>
      <c r="E54" s="5" t="s">
        <v>169</v>
      </c>
      <c r="F54" s="15" t="s">
        <v>91</v>
      </c>
      <c r="G54" s="76">
        <v>0</v>
      </c>
      <c r="H54" s="11">
        <v>55</v>
      </c>
      <c r="I54" s="11">
        <f t="shared" si="0"/>
        <v>0</v>
      </c>
      <c r="J54" s="6">
        <v>10</v>
      </c>
      <c r="K54" s="9">
        <f t="shared" si="1"/>
        <v>0</v>
      </c>
      <c r="L54" s="12"/>
    </row>
    <row r="55" spans="2:16" x14ac:dyDescent="0.3">
      <c r="B55" s="8">
        <v>47</v>
      </c>
      <c r="C55" s="5" t="s">
        <v>86</v>
      </c>
      <c r="D55" s="5" t="s">
        <v>87</v>
      </c>
      <c r="E55" s="5" t="s">
        <v>88</v>
      </c>
      <c r="F55" s="15" t="s">
        <v>159</v>
      </c>
      <c r="G55" s="76">
        <v>0</v>
      </c>
      <c r="H55" s="11">
        <v>95</v>
      </c>
      <c r="I55" s="11">
        <f t="shared" si="0"/>
        <v>0</v>
      </c>
      <c r="J55" s="6">
        <v>5</v>
      </c>
      <c r="K55" s="9">
        <f t="shared" si="1"/>
        <v>0</v>
      </c>
      <c r="L55" s="12"/>
    </row>
    <row r="56" spans="2:16" ht="26.4" x14ac:dyDescent="0.3">
      <c r="B56" s="8">
        <v>48</v>
      </c>
      <c r="C56" s="5" t="s">
        <v>90</v>
      </c>
      <c r="D56" s="5" t="s">
        <v>87</v>
      </c>
      <c r="E56" s="5" t="s">
        <v>88</v>
      </c>
      <c r="F56" s="15" t="s">
        <v>160</v>
      </c>
      <c r="G56" s="76">
        <v>0</v>
      </c>
      <c r="H56" s="11">
        <v>85</v>
      </c>
      <c r="I56" s="11">
        <f t="shared" si="0"/>
        <v>0</v>
      </c>
      <c r="J56" s="6">
        <v>5</v>
      </c>
      <c r="K56" s="9">
        <f t="shared" si="1"/>
        <v>0</v>
      </c>
      <c r="L56" s="12"/>
    </row>
    <row r="57" spans="2:16" ht="92.4" x14ac:dyDescent="0.3">
      <c r="B57" s="21">
        <v>49</v>
      </c>
      <c r="C57" s="5" t="s">
        <v>92</v>
      </c>
      <c r="D57" s="5" t="s">
        <v>87</v>
      </c>
      <c r="E57" s="87" t="s">
        <v>10</v>
      </c>
      <c r="F57" s="15" t="s">
        <v>93</v>
      </c>
      <c r="G57" s="76">
        <v>0</v>
      </c>
      <c r="H57" s="11">
        <v>40</v>
      </c>
      <c r="I57" s="11">
        <f t="shared" si="0"/>
        <v>0</v>
      </c>
      <c r="J57" s="6">
        <v>15</v>
      </c>
      <c r="K57" s="9">
        <f t="shared" si="1"/>
        <v>0</v>
      </c>
      <c r="L57" s="111"/>
      <c r="M57" s="111"/>
      <c r="N57" s="111"/>
    </row>
    <row r="58" spans="2:16" ht="105.6" x14ac:dyDescent="0.3">
      <c r="B58" s="21">
        <v>50</v>
      </c>
      <c r="C58" s="5" t="s">
        <v>94</v>
      </c>
      <c r="D58" s="5" t="s">
        <v>87</v>
      </c>
      <c r="E58" s="87" t="s">
        <v>10</v>
      </c>
      <c r="F58" s="15" t="s">
        <v>95</v>
      </c>
      <c r="G58" s="76">
        <v>0</v>
      </c>
      <c r="H58" s="11">
        <v>40</v>
      </c>
      <c r="I58" s="11">
        <f t="shared" si="0"/>
        <v>0</v>
      </c>
      <c r="J58" s="6">
        <v>5</v>
      </c>
      <c r="K58" s="9">
        <f t="shared" si="1"/>
        <v>0</v>
      </c>
      <c r="L58" s="111"/>
      <c r="M58" s="111"/>
      <c r="N58" s="111"/>
    </row>
    <row r="59" spans="2:16" ht="52.8" x14ac:dyDescent="0.3">
      <c r="B59" s="8">
        <v>51</v>
      </c>
      <c r="C59" s="5" t="s">
        <v>114</v>
      </c>
      <c r="D59" s="5" t="s">
        <v>87</v>
      </c>
      <c r="E59" s="5" t="s">
        <v>115</v>
      </c>
      <c r="F59" s="15" t="s">
        <v>161</v>
      </c>
      <c r="G59" s="76">
        <v>0</v>
      </c>
      <c r="H59" s="11">
        <v>125</v>
      </c>
      <c r="I59" s="11">
        <f t="shared" si="0"/>
        <v>0</v>
      </c>
      <c r="J59" s="6">
        <v>5</v>
      </c>
      <c r="K59" s="9">
        <f t="shared" si="1"/>
        <v>0</v>
      </c>
      <c r="L59" s="2"/>
      <c r="M59" s="2"/>
      <c r="N59" s="2"/>
    </row>
    <row r="60" spans="2:16" ht="79.2" x14ac:dyDescent="0.3">
      <c r="B60" s="8">
        <v>52</v>
      </c>
      <c r="C60" s="5" t="s">
        <v>96</v>
      </c>
      <c r="D60" s="5" t="s">
        <v>87</v>
      </c>
      <c r="E60" s="5" t="s">
        <v>88</v>
      </c>
      <c r="F60" s="15" t="s">
        <v>97</v>
      </c>
      <c r="G60" s="76">
        <v>0</v>
      </c>
      <c r="H60" s="11">
        <v>55</v>
      </c>
      <c r="I60" s="11">
        <f t="shared" si="0"/>
        <v>0</v>
      </c>
      <c r="J60" s="6">
        <v>40</v>
      </c>
      <c r="K60" s="9">
        <f t="shared" si="1"/>
        <v>0</v>
      </c>
      <c r="L60" s="110"/>
      <c r="M60" s="110"/>
      <c r="N60" s="110"/>
      <c r="O60" s="110"/>
    </row>
    <row r="61" spans="2:16" ht="52.8" x14ac:dyDescent="0.3">
      <c r="B61" s="8">
        <v>53</v>
      </c>
      <c r="C61" s="5" t="s">
        <v>98</v>
      </c>
      <c r="D61" s="5" t="s">
        <v>87</v>
      </c>
      <c r="E61" s="5" t="s">
        <v>10</v>
      </c>
      <c r="F61" s="15" t="s">
        <v>135</v>
      </c>
      <c r="G61" s="76">
        <v>0</v>
      </c>
      <c r="H61" s="11">
        <v>40</v>
      </c>
      <c r="I61" s="11">
        <f t="shared" si="0"/>
        <v>0</v>
      </c>
      <c r="J61" s="6">
        <v>40</v>
      </c>
      <c r="K61" s="9">
        <f t="shared" si="1"/>
        <v>0</v>
      </c>
      <c r="L61" s="110"/>
      <c r="M61" s="110"/>
      <c r="N61" s="110"/>
      <c r="O61" s="110"/>
    </row>
    <row r="62" spans="2:16" ht="53.4" thickBot="1" x14ac:dyDescent="0.35">
      <c r="B62" s="50">
        <v>54</v>
      </c>
      <c r="C62" s="73" t="s">
        <v>108</v>
      </c>
      <c r="D62" s="73" t="s">
        <v>87</v>
      </c>
      <c r="E62" s="73" t="s">
        <v>10</v>
      </c>
      <c r="F62" s="74" t="s">
        <v>144</v>
      </c>
      <c r="G62" s="77">
        <v>0</v>
      </c>
      <c r="H62" s="72">
        <v>15</v>
      </c>
      <c r="I62" s="72">
        <f>SUM(G62*1.21)</f>
        <v>0</v>
      </c>
      <c r="J62" s="51">
        <v>30</v>
      </c>
      <c r="K62" s="52">
        <f>SUM(I62*J62)</f>
        <v>0</v>
      </c>
      <c r="L62" s="110"/>
      <c r="M62" s="110"/>
      <c r="N62" s="110"/>
      <c r="O62" s="110"/>
    </row>
    <row r="63" spans="2:16" ht="13.8" thickBot="1" x14ac:dyDescent="0.35">
      <c r="F63" s="2"/>
      <c r="G63" s="2"/>
      <c r="H63" s="2"/>
      <c r="I63" s="2"/>
      <c r="J63" s="3"/>
      <c r="K63" s="4"/>
    </row>
    <row r="64" spans="2:16" ht="13.8" thickBot="1" x14ac:dyDescent="0.35">
      <c r="C64" s="107" t="s">
        <v>99</v>
      </c>
      <c r="D64" s="108"/>
      <c r="E64" s="108"/>
      <c r="F64" s="108"/>
      <c r="G64" s="108"/>
      <c r="H64" s="108"/>
      <c r="I64" s="108"/>
      <c r="J64" s="109"/>
      <c r="K64" s="7">
        <f>SUM(K11:K63)</f>
        <v>0</v>
      </c>
    </row>
    <row r="65" spans="3:14" x14ac:dyDescent="0.3">
      <c r="C65" s="10" t="s">
        <v>100</v>
      </c>
    </row>
    <row r="66" spans="3:14" x14ac:dyDescent="0.3">
      <c r="C66" s="10" t="s">
        <v>101</v>
      </c>
    </row>
    <row r="67" spans="3:14" x14ac:dyDescent="0.3">
      <c r="C67" s="10" t="s">
        <v>117</v>
      </c>
      <c r="L67" s="12"/>
    </row>
    <row r="68" spans="3:14" x14ac:dyDescent="0.3">
      <c r="L68" s="12"/>
    </row>
    <row r="69" spans="3:14" ht="13.8" thickBot="1" x14ac:dyDescent="0.35"/>
    <row r="70" spans="3:14" ht="24" customHeight="1" x14ac:dyDescent="0.3">
      <c r="C70" s="89" t="s">
        <v>149</v>
      </c>
      <c r="D70" s="90"/>
      <c r="E70" s="90"/>
      <c r="F70" s="91"/>
      <c r="L70" s="12"/>
      <c r="M70" s="12"/>
      <c r="N70" s="12"/>
    </row>
    <row r="71" spans="3:14" ht="27" customHeight="1" x14ac:dyDescent="0.3">
      <c r="C71" s="92" t="s">
        <v>148</v>
      </c>
      <c r="D71" s="93"/>
      <c r="E71" s="93"/>
      <c r="F71" s="94"/>
      <c r="L71" s="13"/>
      <c r="M71" s="12"/>
      <c r="N71" s="14"/>
    </row>
    <row r="72" spans="3:14" ht="22.5" customHeight="1" x14ac:dyDescent="0.3">
      <c r="C72" s="92" t="s">
        <v>150</v>
      </c>
      <c r="D72" s="93"/>
      <c r="E72" s="93"/>
      <c r="F72" s="94"/>
      <c r="L72" s="12"/>
    </row>
    <row r="73" spans="3:14" ht="13.8" thickBot="1" x14ac:dyDescent="0.35">
      <c r="C73" s="95"/>
      <c r="D73" s="96"/>
      <c r="E73" s="96"/>
      <c r="F73" s="97"/>
    </row>
  </sheetData>
  <sheetProtection algorithmName="SHA-512" hashValue="li8xRVVq7lTkWoU3HGOCv7PYzNMew7jLMt7GdwRSzUipHwzLhsIZ4zpdBXRKAtq3LGs2aTMIdgWL2yIR7gy7+g==" saltValue="kp69RJD7eo+XAYZHY1m0IA==" spinCount="100000" sheet="1" objects="1" scenarios="1"/>
  <autoFilter ref="C10:K62" xr:uid="{F1B5B60B-59AC-4644-A79E-F2C5FBA1CF58}"/>
  <mergeCells count="19">
    <mergeCell ref="L62:O62"/>
    <mergeCell ref="L60:O60"/>
    <mergeCell ref="L35:P35"/>
    <mergeCell ref="L43:P43"/>
    <mergeCell ref="L36:P36"/>
    <mergeCell ref="L44:P44"/>
    <mergeCell ref="L42:P42"/>
    <mergeCell ref="L30:Q30"/>
    <mergeCell ref="L50:P50"/>
    <mergeCell ref="L61:O61"/>
    <mergeCell ref="L53:O53"/>
    <mergeCell ref="L45:O45"/>
    <mergeCell ref="L58:N58"/>
    <mergeCell ref="L57:N57"/>
    <mergeCell ref="C70:F70"/>
    <mergeCell ref="C71:F71"/>
    <mergeCell ref="C72:F73"/>
    <mergeCell ref="F2:K8"/>
    <mergeCell ref="C64:J64"/>
  </mergeCells>
  <conditionalFormatting sqref="G11:G62">
    <cfRule type="cellIs" dxfId="2" priority="4" operator="equal">
      <formula>0</formula>
    </cfRule>
    <cfRule type="cellIs" dxfId="1" priority="5" operator="greaterThan">
      <formula>H11</formula>
    </cfRule>
    <cfRule type="cellIs" dxfId="0" priority="6" operator="lessThanOrEqual">
      <formula>H11</formula>
    </cfRule>
  </conditionalFormatting>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CEB8-1939-4C61-B3AA-CEBF43ECAAD8}">
  <dimension ref="B1:P34"/>
  <sheetViews>
    <sheetView showGridLines="0" topLeftCell="A6" workbookViewId="0">
      <selection activeCell="G20" sqref="G20"/>
    </sheetView>
  </sheetViews>
  <sheetFormatPr defaultColWidth="9.109375" defaultRowHeight="13.2" x14ac:dyDescent="0.25"/>
  <cols>
    <col min="1" max="1" width="1" style="24" customWidth="1"/>
    <col min="2" max="2" width="9.109375" style="24"/>
    <col min="3" max="3" width="33" style="24" bestFit="1" customWidth="1"/>
    <col min="4" max="4" width="14.109375" style="24" bestFit="1" customWidth="1"/>
    <col min="5" max="5" width="13.44140625" style="24" bestFit="1" customWidth="1"/>
    <col min="6" max="6" width="9.109375" style="24"/>
    <col min="7" max="7" width="18.33203125" style="24" customWidth="1"/>
    <col min="8" max="15" width="9.109375" style="24"/>
    <col min="16" max="16" width="26.109375" style="24" customWidth="1"/>
    <col min="17" max="16384" width="9.109375" style="24"/>
  </cols>
  <sheetData>
    <row r="1" spans="2:16" ht="24.75" customHeight="1" thickBot="1" x14ac:dyDescent="0.3"/>
    <row r="2" spans="2:16" ht="12.75" customHeight="1" x14ac:dyDescent="0.25">
      <c r="B2" s="67" t="s">
        <v>136</v>
      </c>
      <c r="C2" s="37"/>
      <c r="D2" s="37"/>
      <c r="G2" s="98" t="s">
        <v>151</v>
      </c>
      <c r="H2" s="99"/>
      <c r="I2" s="99"/>
      <c r="J2" s="99"/>
      <c r="K2" s="99"/>
      <c r="L2" s="99"/>
      <c r="M2" s="99"/>
      <c r="N2" s="99"/>
      <c r="O2" s="99"/>
      <c r="P2" s="100"/>
    </row>
    <row r="3" spans="2:16" ht="12.75" customHeight="1" x14ac:dyDescent="0.25">
      <c r="B3" s="67" t="s">
        <v>138</v>
      </c>
      <c r="C3" s="37"/>
      <c r="D3" s="37"/>
      <c r="G3" s="101"/>
      <c r="H3" s="102"/>
      <c r="I3" s="102"/>
      <c r="J3" s="102"/>
      <c r="K3" s="102"/>
      <c r="L3" s="102"/>
      <c r="M3" s="102"/>
      <c r="N3" s="102"/>
      <c r="O3" s="102"/>
      <c r="P3" s="103"/>
    </row>
    <row r="4" spans="2:16" ht="12.75" customHeight="1" x14ac:dyDescent="0.25">
      <c r="B4" s="67" t="s">
        <v>173</v>
      </c>
      <c r="C4" s="37"/>
      <c r="D4" s="37"/>
      <c r="G4" s="101"/>
      <c r="H4" s="102"/>
      <c r="I4" s="102"/>
      <c r="J4" s="102"/>
      <c r="K4" s="102"/>
      <c r="L4" s="102"/>
      <c r="M4" s="102"/>
      <c r="N4" s="102"/>
      <c r="O4" s="102"/>
      <c r="P4" s="103"/>
    </row>
    <row r="5" spans="2:16" ht="12.75" customHeight="1" x14ac:dyDescent="0.25">
      <c r="B5" s="67" t="s">
        <v>140</v>
      </c>
      <c r="C5" s="37"/>
      <c r="D5" s="37"/>
      <c r="G5" s="101"/>
      <c r="H5" s="102"/>
      <c r="I5" s="102"/>
      <c r="J5" s="102"/>
      <c r="K5" s="102"/>
      <c r="L5" s="102"/>
      <c r="M5" s="102"/>
      <c r="N5" s="102"/>
      <c r="O5" s="102"/>
      <c r="P5" s="103"/>
    </row>
    <row r="6" spans="2:16" ht="12.75" customHeight="1" x14ac:dyDescent="0.25">
      <c r="B6" s="36"/>
      <c r="C6" s="37"/>
      <c r="D6" s="37"/>
      <c r="G6" s="101"/>
      <c r="H6" s="102"/>
      <c r="I6" s="102"/>
      <c r="J6" s="102"/>
      <c r="K6" s="102"/>
      <c r="L6" s="102"/>
      <c r="M6" s="102"/>
      <c r="N6" s="102"/>
      <c r="O6" s="102"/>
      <c r="P6" s="103"/>
    </row>
    <row r="7" spans="2:16" ht="15.75" customHeight="1" thickBot="1" x14ac:dyDescent="0.3">
      <c r="B7" s="37"/>
      <c r="C7" s="37"/>
      <c r="D7" s="37"/>
      <c r="G7" s="101"/>
      <c r="H7" s="102"/>
      <c r="I7" s="102"/>
      <c r="J7" s="102"/>
      <c r="K7" s="102"/>
      <c r="L7" s="102"/>
      <c r="M7" s="102"/>
      <c r="N7" s="102"/>
      <c r="O7" s="102"/>
      <c r="P7" s="103"/>
    </row>
    <row r="8" spans="2:16" ht="15.75" customHeight="1" thickBot="1" x14ac:dyDescent="0.3">
      <c r="B8" s="56" t="s">
        <v>132</v>
      </c>
      <c r="C8" s="57" t="s">
        <v>141</v>
      </c>
      <c r="D8" s="48" t="s">
        <v>4</v>
      </c>
      <c r="E8" s="58" t="s">
        <v>133</v>
      </c>
      <c r="G8" s="101"/>
      <c r="H8" s="102"/>
      <c r="I8" s="102"/>
      <c r="J8" s="102"/>
      <c r="K8" s="102"/>
      <c r="L8" s="102"/>
      <c r="M8" s="102"/>
      <c r="N8" s="102"/>
      <c r="O8" s="102"/>
      <c r="P8" s="103"/>
    </row>
    <row r="9" spans="2:16" ht="15.75" customHeight="1" thickBot="1" x14ac:dyDescent="0.3">
      <c r="B9" s="60">
        <f>'1 - Prijzenblad incl. specs'!B13</f>
        <v>3</v>
      </c>
      <c r="C9" s="61" t="str">
        <f>'1 - Prijzenblad incl. specs'!C13</f>
        <v>Polo lange mouw unisex</v>
      </c>
      <c r="D9" s="62">
        <v>0</v>
      </c>
      <c r="E9" s="63">
        <v>0</v>
      </c>
      <c r="G9" s="101"/>
      <c r="H9" s="102"/>
      <c r="I9" s="102"/>
      <c r="J9" s="102"/>
      <c r="K9" s="102"/>
      <c r="L9" s="102"/>
      <c r="M9" s="102"/>
      <c r="N9" s="102"/>
      <c r="O9" s="102"/>
      <c r="P9" s="103"/>
    </row>
    <row r="10" spans="2:16" ht="18.75" customHeight="1" thickBot="1" x14ac:dyDescent="0.3">
      <c r="B10" s="53">
        <f>'1 - Prijzenblad incl. specs'!B14</f>
        <v>4</v>
      </c>
      <c r="C10" s="59" t="str">
        <f>'1 - Prijzenblad incl. specs'!C14</f>
        <v>Polo korte mouw heren</v>
      </c>
      <c r="D10" s="38">
        <v>0</v>
      </c>
      <c r="E10" s="63">
        <f t="shared" ref="E10:E27" si="0">D10*1.21</f>
        <v>0</v>
      </c>
      <c r="G10" s="104"/>
      <c r="H10" s="105"/>
      <c r="I10" s="105"/>
      <c r="J10" s="105"/>
      <c r="K10" s="105"/>
      <c r="L10" s="105"/>
      <c r="M10" s="105"/>
      <c r="N10" s="105"/>
      <c r="O10" s="105"/>
      <c r="P10" s="106"/>
    </row>
    <row r="11" spans="2:16" ht="15.75" customHeight="1" thickBot="1" x14ac:dyDescent="0.3">
      <c r="B11" s="53">
        <f>'1 - Prijzenblad incl. specs'!B15</f>
        <v>5</v>
      </c>
      <c r="C11" s="59" t="str">
        <f>'1 - Prijzenblad incl. specs'!C15</f>
        <v>Polo korte mouw dames</v>
      </c>
      <c r="D11" s="38">
        <v>0</v>
      </c>
      <c r="E11" s="63">
        <f t="shared" si="0"/>
        <v>0</v>
      </c>
      <c r="G11" s="69"/>
      <c r="H11" s="69"/>
      <c r="I11" s="69"/>
      <c r="J11" s="69"/>
      <c r="K11" s="69"/>
      <c r="L11" s="69"/>
      <c r="M11" s="69"/>
      <c r="N11" s="69"/>
      <c r="O11" s="69"/>
      <c r="P11" s="69"/>
    </row>
    <row r="12" spans="2:16" ht="15.75" customHeight="1" thickBot="1" x14ac:dyDescent="0.3">
      <c r="B12" s="53">
        <f>'1 - Prijzenblad incl. specs'!B16</f>
        <v>6</v>
      </c>
      <c r="C12" s="59" t="str">
        <f>'1 - Prijzenblad incl. specs'!C16</f>
        <v>Shirt korte mouw heren</v>
      </c>
      <c r="D12" s="38">
        <v>0</v>
      </c>
      <c r="E12" s="63">
        <f t="shared" si="0"/>
        <v>0</v>
      </c>
      <c r="G12" s="69"/>
      <c r="H12" s="69"/>
      <c r="I12" s="69"/>
      <c r="J12" s="69"/>
      <c r="K12" s="69"/>
      <c r="L12" s="69"/>
      <c r="M12" s="69"/>
      <c r="N12" s="69"/>
      <c r="O12" s="69"/>
      <c r="P12" s="69"/>
    </row>
    <row r="13" spans="2:16" ht="13.8" thickBot="1" x14ac:dyDescent="0.3">
      <c r="B13" s="53">
        <f>'1 - Prijzenblad incl. specs'!B17</f>
        <v>7</v>
      </c>
      <c r="C13" s="59" t="str">
        <f>'1 - Prijzenblad incl. specs'!C17</f>
        <v>Shirt korte mouw dames</v>
      </c>
      <c r="D13" s="38">
        <v>0</v>
      </c>
      <c r="E13" s="63">
        <f t="shared" si="0"/>
        <v>0</v>
      </c>
      <c r="G13" s="69"/>
      <c r="H13" s="69"/>
      <c r="I13" s="69"/>
      <c r="J13" s="69"/>
      <c r="K13" s="69"/>
      <c r="L13" s="69"/>
      <c r="M13" s="69"/>
      <c r="N13" s="69"/>
      <c r="O13" s="69"/>
      <c r="P13" s="69"/>
    </row>
    <row r="14" spans="2:16" ht="13.8" thickBot="1" x14ac:dyDescent="0.3">
      <c r="B14" s="53">
        <f>'1 - Prijzenblad incl. specs'!B18</f>
        <v>8</v>
      </c>
      <c r="C14" s="59" t="str">
        <f>'1 - Prijzenblad incl. specs'!C18</f>
        <v>Polo-sweater lange mouw unisex</v>
      </c>
      <c r="D14" s="38">
        <v>0</v>
      </c>
      <c r="E14" s="63">
        <f t="shared" si="0"/>
        <v>0</v>
      </c>
    </row>
    <row r="15" spans="2:16" ht="13.8" thickBot="1" x14ac:dyDescent="0.3">
      <c r="B15" s="53">
        <f>'1 - Prijzenblad incl. specs'!B24</f>
        <v>14</v>
      </c>
      <c r="C15" s="59" t="str">
        <f>'1 - Prijzenblad incl. specs'!C24</f>
        <v>Werkbroek heren</v>
      </c>
      <c r="D15" s="38">
        <v>0</v>
      </c>
      <c r="E15" s="63">
        <f t="shared" si="0"/>
        <v>0</v>
      </c>
    </row>
    <row r="16" spans="2:16" ht="13.8" thickBot="1" x14ac:dyDescent="0.3">
      <c r="B16" s="53">
        <f>'1 - Prijzenblad incl. specs'!B25</f>
        <v>15</v>
      </c>
      <c r="C16" s="59" t="str">
        <f>'1 - Prijzenblad incl. specs'!C25</f>
        <v>Werkbroek dames</v>
      </c>
      <c r="D16" s="38">
        <v>0</v>
      </c>
      <c r="E16" s="63">
        <f t="shared" si="0"/>
        <v>0</v>
      </c>
    </row>
    <row r="17" spans="2:10" ht="13.8" thickBot="1" x14ac:dyDescent="0.3">
      <c r="B17" s="53">
        <f>'1 - Prijzenblad incl. specs'!B26</f>
        <v>16</v>
      </c>
      <c r="C17" s="59" t="str">
        <f>'1 - Prijzenblad incl. specs'!C26</f>
        <v>Spijkerbroek heren</v>
      </c>
      <c r="D17" s="38">
        <v>0</v>
      </c>
      <c r="E17" s="63">
        <f t="shared" si="0"/>
        <v>0</v>
      </c>
    </row>
    <row r="18" spans="2:10" ht="13.8" thickBot="1" x14ac:dyDescent="0.3">
      <c r="B18" s="53">
        <f>'1 - Prijzenblad incl. specs'!B27</f>
        <v>17</v>
      </c>
      <c r="C18" s="59" t="str">
        <f>'1 - Prijzenblad incl. specs'!C27</f>
        <v>Spijkerbroek dames</v>
      </c>
      <c r="D18" s="38">
        <v>0</v>
      </c>
      <c r="E18" s="63">
        <f t="shared" si="0"/>
        <v>0</v>
      </c>
    </row>
    <row r="19" spans="2:10" ht="13.8" thickBot="1" x14ac:dyDescent="0.3">
      <c r="B19" s="53">
        <f>'1 - Prijzenblad incl. specs'!B28</f>
        <v>18</v>
      </c>
      <c r="C19" s="59" t="str">
        <f>'1 - Prijzenblad incl. specs'!C28</f>
        <v>Blouse/ overhemd korte mouw heren</v>
      </c>
      <c r="D19" s="38">
        <v>0</v>
      </c>
      <c r="E19" s="63">
        <f t="shared" si="0"/>
        <v>0</v>
      </c>
    </row>
    <row r="20" spans="2:10" ht="13.8" thickBot="1" x14ac:dyDescent="0.3">
      <c r="B20" s="53">
        <f>'1 - Prijzenblad incl. specs'!B29</f>
        <v>19</v>
      </c>
      <c r="C20" s="59" t="str">
        <f>'1 - Prijzenblad incl. specs'!C29</f>
        <v>Blouse/ overhemd korte mouw dames</v>
      </c>
      <c r="D20" s="38">
        <v>0</v>
      </c>
      <c r="E20" s="63">
        <f t="shared" si="0"/>
        <v>0</v>
      </c>
    </row>
    <row r="21" spans="2:10" ht="13.8" thickBot="1" x14ac:dyDescent="0.3">
      <c r="B21" s="53">
        <f>'1 - Prijzenblad incl. specs'!B30</f>
        <v>20</v>
      </c>
      <c r="C21" s="59" t="str">
        <f>'1 - Prijzenblad incl. specs'!C30</f>
        <v>Blouse/ overhemd lange mouw heren</v>
      </c>
      <c r="D21" s="38">
        <v>0</v>
      </c>
      <c r="E21" s="63">
        <f t="shared" si="0"/>
        <v>0</v>
      </c>
    </row>
    <row r="22" spans="2:10" ht="13.8" thickBot="1" x14ac:dyDescent="0.3">
      <c r="B22" s="53">
        <f>'1 - Prijzenblad incl. specs'!B31</f>
        <v>21</v>
      </c>
      <c r="C22" s="59" t="str">
        <f>'1 - Prijzenblad incl. specs'!C31</f>
        <v>Blouse/ overhemd lange mouw dames</v>
      </c>
      <c r="D22" s="38">
        <v>0</v>
      </c>
      <c r="E22" s="63">
        <f t="shared" si="0"/>
        <v>0</v>
      </c>
    </row>
    <row r="23" spans="2:10" ht="13.8" thickBot="1" x14ac:dyDescent="0.3">
      <c r="B23" s="53">
        <f>'1 - Prijzenblad incl. specs'!B36</f>
        <v>26</v>
      </c>
      <c r="C23" s="59" t="str">
        <f>'1 - Prijzenblad incl. specs'!C36</f>
        <v>Pantalon heren</v>
      </c>
      <c r="D23" s="38">
        <v>0</v>
      </c>
      <c r="E23" s="63">
        <f t="shared" si="0"/>
        <v>0</v>
      </c>
    </row>
    <row r="24" spans="2:10" ht="13.8" thickBot="1" x14ac:dyDescent="0.3">
      <c r="B24" s="53">
        <f>'1 - Prijzenblad incl. specs'!B37</f>
        <v>27</v>
      </c>
      <c r="C24" s="59" t="str">
        <f>'1 - Prijzenblad incl. specs'!C37</f>
        <v>Pantalon dames</v>
      </c>
      <c r="D24" s="38">
        <v>0</v>
      </c>
      <c r="E24" s="63">
        <f t="shared" si="0"/>
        <v>0</v>
      </c>
    </row>
    <row r="25" spans="2:10" ht="13.8" thickBot="1" x14ac:dyDescent="0.3">
      <c r="B25" s="53">
        <f>'1 - Prijzenblad incl. specs'!B42</f>
        <v>34</v>
      </c>
      <c r="C25" s="59" t="str">
        <f>'1 - Prijzenblad incl. specs'!C42</f>
        <v>Blazer dames</v>
      </c>
      <c r="D25" s="38">
        <v>0</v>
      </c>
      <c r="E25" s="63">
        <f t="shared" si="0"/>
        <v>0</v>
      </c>
    </row>
    <row r="26" spans="2:10" ht="13.8" thickBot="1" x14ac:dyDescent="0.3">
      <c r="B26" s="53">
        <f>'1 - Prijzenblad incl. specs'!B43</f>
        <v>35</v>
      </c>
      <c r="C26" s="59" t="str">
        <f>'1 - Prijzenblad incl. specs'!C43</f>
        <v>Colbert heren</v>
      </c>
      <c r="D26" s="38">
        <v>0</v>
      </c>
      <c r="E26" s="63">
        <f t="shared" si="0"/>
        <v>0</v>
      </c>
    </row>
    <row r="27" spans="2:10" ht="13.8" thickBot="1" x14ac:dyDescent="0.3">
      <c r="B27" s="54">
        <f>'1 - Prijzenblad incl. specs'!B44</f>
        <v>36</v>
      </c>
      <c r="C27" s="64" t="str">
        <f>'1 - Prijzenblad incl. specs'!C44</f>
        <v>Jurk</v>
      </c>
      <c r="D27" s="55">
        <v>0</v>
      </c>
      <c r="E27" s="63">
        <f t="shared" si="0"/>
        <v>0</v>
      </c>
    </row>
    <row r="28" spans="2:10" x14ac:dyDescent="0.25">
      <c r="B28" s="65" t="s">
        <v>137</v>
      </c>
    </row>
    <row r="29" spans="2:10" ht="34.5" customHeight="1" x14ac:dyDescent="0.25">
      <c r="B29" s="112" t="s">
        <v>142</v>
      </c>
      <c r="C29" s="112"/>
      <c r="D29" s="112"/>
      <c r="E29" s="112"/>
      <c r="F29" s="112"/>
      <c r="G29" s="112"/>
      <c r="H29" s="112"/>
      <c r="I29" s="112"/>
      <c r="J29" s="112"/>
    </row>
    <row r="30" spans="2:10" ht="13.8" thickBot="1" x14ac:dyDescent="0.3"/>
    <row r="31" spans="2:10" ht="25.5" customHeight="1" x14ac:dyDescent="0.25">
      <c r="B31" s="89" t="s">
        <v>149</v>
      </c>
      <c r="C31" s="90"/>
      <c r="D31" s="90"/>
      <c r="E31" s="91"/>
    </row>
    <row r="32" spans="2:10" ht="25.5" customHeight="1" x14ac:dyDescent="0.25">
      <c r="B32" s="92" t="s">
        <v>148</v>
      </c>
      <c r="C32" s="93"/>
      <c r="D32" s="93"/>
      <c r="E32" s="94"/>
    </row>
    <row r="33" spans="2:5" ht="22.5" customHeight="1" x14ac:dyDescent="0.25">
      <c r="B33" s="92" t="s">
        <v>150</v>
      </c>
      <c r="C33" s="93"/>
      <c r="D33" s="93"/>
      <c r="E33" s="94"/>
    </row>
    <row r="34" spans="2:5" ht="13.8" thickBot="1" x14ac:dyDescent="0.3">
      <c r="B34" s="95"/>
      <c r="C34" s="96"/>
      <c r="D34" s="96"/>
      <c r="E34" s="97"/>
    </row>
  </sheetData>
  <sheetProtection algorithmName="SHA-512" hashValue="iJsUwOvfkRUCWS2hy0t1z1w14XJBx6wVZezewwA3tiXedKWnUJCgVBdAhXriS2whIHHcY7dMcphXNVGNi/dQ4Q==" saltValue="alWO+PsEg97k8vE1uGtQ6w==" spinCount="100000" sheet="1" objects="1" scenarios="1"/>
  <mergeCells count="5">
    <mergeCell ref="G2:P10"/>
    <mergeCell ref="B29:J29"/>
    <mergeCell ref="B31:E31"/>
    <mergeCell ref="B32:E32"/>
    <mergeCell ref="B33:E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F034-D78F-4785-8E4B-8A151B40B53F}">
  <dimension ref="B1:T20"/>
  <sheetViews>
    <sheetView showGridLines="0" topLeftCell="A12" zoomScale="80" zoomScaleNormal="80" workbookViewId="0">
      <selection activeCell="L16" sqref="L16"/>
    </sheetView>
  </sheetViews>
  <sheetFormatPr defaultColWidth="9.109375" defaultRowHeight="13.2" x14ac:dyDescent="0.25"/>
  <cols>
    <col min="1" max="1" width="1.44140625" style="24" customWidth="1"/>
    <col min="2" max="2" width="10" style="24" customWidth="1"/>
    <col min="3" max="3" width="14.88671875" style="24" customWidth="1"/>
    <col min="4" max="10" width="9.109375" style="24"/>
    <col min="11" max="11" width="2.6640625" style="24" customWidth="1"/>
    <col min="12" max="12" width="13.21875" style="24" customWidth="1"/>
    <col min="13" max="13" width="14.33203125" style="24" customWidth="1"/>
    <col min="14" max="19" width="9.109375" style="24"/>
    <col min="20" max="20" width="16.44140625" style="24" customWidth="1"/>
    <col min="21" max="16384" width="9.109375" style="24"/>
  </cols>
  <sheetData>
    <row r="1" spans="2:20" ht="5.25" customHeight="1" x14ac:dyDescent="0.25"/>
    <row r="2" spans="2:20" ht="12.75" customHeight="1" x14ac:dyDescent="0.25">
      <c r="B2" s="67" t="s">
        <v>136</v>
      </c>
      <c r="C2" s="37"/>
      <c r="D2" s="37"/>
    </row>
    <row r="3" spans="2:20" ht="12.75" customHeight="1" x14ac:dyDescent="0.25">
      <c r="B3" s="67" t="s">
        <v>138</v>
      </c>
      <c r="C3" s="37"/>
      <c r="D3" s="37"/>
    </row>
    <row r="4" spans="2:20" ht="12.75" customHeight="1" x14ac:dyDescent="0.25">
      <c r="B4" s="67" t="s">
        <v>139</v>
      </c>
      <c r="C4" s="37"/>
      <c r="D4" s="37"/>
    </row>
    <row r="5" spans="2:20" ht="12.75" customHeight="1" x14ac:dyDescent="0.25">
      <c r="B5" s="67" t="s">
        <v>143</v>
      </c>
      <c r="C5" s="37"/>
      <c r="D5" s="37"/>
    </row>
    <row r="6" spans="2:20" ht="12.75" customHeight="1" x14ac:dyDescent="0.25">
      <c r="B6" s="67"/>
      <c r="C6" s="37"/>
      <c r="D6" s="37"/>
    </row>
    <row r="7" spans="2:20" x14ac:dyDescent="0.25">
      <c r="B7" s="70" t="s">
        <v>131</v>
      </c>
      <c r="C7" s="70"/>
      <c r="D7" s="70"/>
      <c r="E7" s="70"/>
      <c r="F7" s="70"/>
      <c r="G7" s="70"/>
      <c r="H7" s="70"/>
      <c r="I7" s="70"/>
      <c r="J7" s="70"/>
      <c r="K7" s="70"/>
      <c r="L7" s="70"/>
      <c r="M7" s="70"/>
      <c r="N7" s="70"/>
      <c r="O7" s="70"/>
      <c r="P7" s="70"/>
      <c r="Q7" s="70"/>
      <c r="R7" s="70"/>
      <c r="S7" s="70"/>
      <c r="T7" s="70"/>
    </row>
    <row r="8" spans="2:20" ht="13.8" thickBot="1" x14ac:dyDescent="0.3"/>
    <row r="9" spans="2:20" ht="33" customHeight="1" thickBot="1" x14ac:dyDescent="0.3">
      <c r="B9" s="28" t="s">
        <v>123</v>
      </c>
      <c r="C9" s="29" t="s">
        <v>121</v>
      </c>
      <c r="D9" s="113" t="s">
        <v>122</v>
      </c>
      <c r="E9" s="113"/>
      <c r="F9" s="113"/>
      <c r="G9" s="113"/>
      <c r="H9" s="113"/>
      <c r="I9" s="113"/>
      <c r="J9" s="114"/>
      <c r="L9" s="28" t="s">
        <v>123</v>
      </c>
      <c r="M9" s="29" t="s">
        <v>121</v>
      </c>
      <c r="N9" s="113" t="s">
        <v>122</v>
      </c>
      <c r="O9" s="113"/>
      <c r="P9" s="113"/>
      <c r="Q9" s="113"/>
      <c r="R9" s="113"/>
      <c r="S9" s="113"/>
      <c r="T9" s="114"/>
    </row>
    <row r="10" spans="2:20" ht="110.7" customHeight="1" thickBot="1" x14ac:dyDescent="0.3">
      <c r="B10" s="35">
        <f>'1 - Prijzenblad incl. specs'!B33</f>
        <v>23</v>
      </c>
      <c r="C10" s="30" t="s">
        <v>102</v>
      </c>
      <c r="D10" s="31"/>
      <c r="E10" s="32"/>
      <c r="F10" s="32"/>
      <c r="G10" s="32"/>
      <c r="H10" s="32"/>
      <c r="I10" s="32"/>
      <c r="J10" s="33"/>
      <c r="L10" s="35">
        <f>'1 - Prijzenblad incl. specs'!B38</f>
        <v>28</v>
      </c>
      <c r="M10" s="30" t="s">
        <v>103</v>
      </c>
      <c r="N10" s="31"/>
      <c r="O10" s="32"/>
      <c r="P10" s="32"/>
      <c r="Q10" s="32"/>
      <c r="R10" s="32"/>
      <c r="S10" s="32"/>
      <c r="T10" s="33"/>
    </row>
    <row r="11" spans="2:20" ht="13.8" thickBot="1" x14ac:dyDescent="0.3">
      <c r="C11" s="23"/>
      <c r="D11" s="26"/>
      <c r="E11" s="26"/>
      <c r="F11" s="26"/>
      <c r="G11" s="26"/>
      <c r="H11" s="26"/>
      <c r="I11" s="26"/>
      <c r="J11" s="26"/>
      <c r="M11" s="23"/>
      <c r="S11" s="26"/>
    </row>
    <row r="12" spans="2:20" ht="33" customHeight="1" thickBot="1" x14ac:dyDescent="0.3">
      <c r="B12" s="28" t="s">
        <v>123</v>
      </c>
      <c r="C12" s="29" t="s">
        <v>121</v>
      </c>
      <c r="D12" s="113" t="s">
        <v>122</v>
      </c>
      <c r="E12" s="113"/>
      <c r="F12" s="113"/>
      <c r="G12" s="113"/>
      <c r="H12" s="113"/>
      <c r="I12" s="113"/>
      <c r="J12" s="114"/>
      <c r="L12" s="28" t="s">
        <v>123</v>
      </c>
      <c r="M12" s="29" t="s">
        <v>121</v>
      </c>
      <c r="N12" s="113" t="s">
        <v>122</v>
      </c>
      <c r="O12" s="113"/>
      <c r="P12" s="113"/>
      <c r="Q12" s="113"/>
      <c r="R12" s="113"/>
      <c r="S12" s="113"/>
      <c r="T12" s="114"/>
    </row>
    <row r="13" spans="2:20" ht="125.1" customHeight="1" thickBot="1" x14ac:dyDescent="0.3">
      <c r="B13" s="35">
        <f>'1 - Prijzenblad incl. specs'!B32</f>
        <v>22</v>
      </c>
      <c r="C13" s="30" t="s">
        <v>104</v>
      </c>
      <c r="D13" s="31"/>
      <c r="E13" s="32"/>
      <c r="F13" s="32"/>
      <c r="G13" s="32"/>
      <c r="H13" s="32"/>
      <c r="I13" s="32"/>
      <c r="J13" s="33"/>
      <c r="L13" s="35">
        <f>'1 - Prijzenblad incl. specs'!B40</f>
        <v>30</v>
      </c>
      <c r="M13" s="30" t="s">
        <v>105</v>
      </c>
      <c r="N13" s="31"/>
      <c r="O13" s="32"/>
      <c r="P13" s="32"/>
      <c r="Q13" s="32"/>
      <c r="R13" s="32"/>
      <c r="S13" s="32"/>
      <c r="T13" s="33"/>
    </row>
    <row r="14" spans="2:20" ht="13.8" thickBot="1" x14ac:dyDescent="0.3">
      <c r="B14" s="34"/>
      <c r="C14" s="23"/>
      <c r="E14" s="27"/>
      <c r="F14" s="27"/>
      <c r="G14" s="27"/>
      <c r="H14" s="27"/>
      <c r="I14" s="27"/>
      <c r="J14" s="27"/>
      <c r="O14" s="26"/>
      <c r="Q14" s="26"/>
      <c r="S14" s="26"/>
    </row>
    <row r="15" spans="2:20" ht="33" customHeight="1" thickBot="1" x14ac:dyDescent="0.3">
      <c r="B15" s="28" t="s">
        <v>123</v>
      </c>
      <c r="C15" s="29" t="s">
        <v>121</v>
      </c>
      <c r="D15" s="113" t="s">
        <v>122</v>
      </c>
      <c r="E15" s="113"/>
      <c r="F15" s="113"/>
      <c r="G15" s="113"/>
      <c r="H15" s="113"/>
      <c r="I15" s="113"/>
      <c r="J15" s="114"/>
      <c r="L15" s="28" t="s">
        <v>123</v>
      </c>
      <c r="M15" s="29" t="s">
        <v>121</v>
      </c>
      <c r="N15" s="113" t="s">
        <v>122</v>
      </c>
      <c r="O15" s="113"/>
      <c r="P15" s="113"/>
      <c r="Q15" s="113"/>
      <c r="R15" s="113"/>
      <c r="S15" s="113"/>
      <c r="T15" s="114"/>
    </row>
    <row r="16" spans="2:20" ht="130.19999999999999" customHeight="1" thickBot="1" x14ac:dyDescent="0.3">
      <c r="B16" s="35">
        <f>'1 - Prijzenblad incl. specs'!B41</f>
        <v>31</v>
      </c>
      <c r="C16" s="30" t="s">
        <v>106</v>
      </c>
      <c r="D16" s="31"/>
      <c r="E16" s="32"/>
      <c r="F16" s="32"/>
      <c r="G16" s="32"/>
      <c r="H16" s="32"/>
      <c r="I16" s="32"/>
      <c r="J16" s="33"/>
      <c r="L16" s="35" t="e">
        <f>'1 - Prijzenblad incl. specs'!#REF!</f>
        <v>#REF!</v>
      </c>
      <c r="M16" s="30" t="s">
        <v>129</v>
      </c>
      <c r="N16" s="31"/>
      <c r="O16" s="32"/>
      <c r="P16" s="32"/>
      <c r="Q16" s="32"/>
      <c r="R16" s="32"/>
      <c r="S16" s="32"/>
      <c r="T16" s="33"/>
    </row>
    <row r="17" spans="2:20" ht="13.8" thickBot="1" x14ac:dyDescent="0.3">
      <c r="C17" s="23"/>
      <c r="D17" s="25"/>
      <c r="E17" s="25"/>
      <c r="F17" s="25"/>
      <c r="G17" s="25"/>
      <c r="H17" s="25"/>
      <c r="I17" s="25"/>
      <c r="J17" s="25"/>
    </row>
    <row r="18" spans="2:20" ht="33" customHeight="1" thickBot="1" x14ac:dyDescent="0.3">
      <c r="B18" s="28" t="s">
        <v>123</v>
      </c>
      <c r="C18" s="29" t="s">
        <v>121</v>
      </c>
      <c r="D18" s="113" t="s">
        <v>122</v>
      </c>
      <c r="E18" s="113"/>
      <c r="F18" s="113"/>
      <c r="G18" s="113"/>
      <c r="H18" s="113"/>
      <c r="I18" s="113"/>
      <c r="J18" s="114"/>
      <c r="L18" s="28" t="s">
        <v>123</v>
      </c>
      <c r="M18" s="29" t="s">
        <v>121</v>
      </c>
      <c r="N18" s="113" t="s">
        <v>122</v>
      </c>
      <c r="O18" s="113"/>
      <c r="P18" s="113"/>
      <c r="Q18" s="113"/>
      <c r="R18" s="113"/>
      <c r="S18" s="113"/>
      <c r="T18" s="114"/>
    </row>
    <row r="19" spans="2:20" ht="112.5" customHeight="1" thickBot="1" x14ac:dyDescent="0.3">
      <c r="B19" s="35">
        <f>'1 - Prijzenblad incl. specs'!B39</f>
        <v>29</v>
      </c>
      <c r="C19" s="30" t="s">
        <v>107</v>
      </c>
      <c r="D19" s="31"/>
      <c r="E19" s="32"/>
      <c r="F19" s="32"/>
      <c r="G19" s="32"/>
      <c r="H19" s="32"/>
      <c r="I19" s="32"/>
      <c r="J19" s="33"/>
      <c r="L19" s="35" t="e">
        <f>'1 - Prijzenblad incl. specs'!#REF!</f>
        <v>#REF!</v>
      </c>
      <c r="M19" s="30" t="s">
        <v>130</v>
      </c>
      <c r="N19" s="31"/>
      <c r="O19" s="32"/>
      <c r="P19" s="32"/>
      <c r="Q19" s="32"/>
      <c r="R19" s="32"/>
      <c r="S19" s="32"/>
      <c r="T19" s="33"/>
    </row>
    <row r="20" spans="2:20" x14ac:dyDescent="0.25">
      <c r="E20" s="26"/>
      <c r="G20" s="26"/>
      <c r="I20" s="26"/>
    </row>
  </sheetData>
  <mergeCells count="8">
    <mergeCell ref="D12:J12"/>
    <mergeCell ref="D9:J9"/>
    <mergeCell ref="N9:T9"/>
    <mergeCell ref="D18:J18"/>
    <mergeCell ref="N18:T18"/>
    <mergeCell ref="N12:T12"/>
    <mergeCell ref="D15:J15"/>
    <mergeCell ref="N15:T1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397A0A543F9E47A42D84EF0A399846" ma:contentTypeVersion="14" ma:contentTypeDescription="Een nieuw document maken." ma:contentTypeScope="" ma:versionID="b0d2258c7ec82a9d0ee8d02b8f504a8a">
  <xsd:schema xmlns:xsd="http://www.w3.org/2001/XMLSchema" xmlns:xs="http://www.w3.org/2001/XMLSchema" xmlns:p="http://schemas.microsoft.com/office/2006/metadata/properties" xmlns:ns2="a1aa8730-7c4c-42bb-8fdb-c0c80af62159" xmlns:ns3="04f52f86-2b84-4d87-ae02-c0654c792a0b" targetNamespace="http://schemas.microsoft.com/office/2006/metadata/properties" ma:root="true" ma:fieldsID="c4ae57288c657473df7b51a325b0e48d" ns2:_="" ns3:_="">
    <xsd:import namespace="a1aa8730-7c4c-42bb-8fdb-c0c80af62159"/>
    <xsd:import namespace="04f52f86-2b84-4d87-ae02-c0654c792a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a8730-7c4c-42bb-8fdb-c0c80af6215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0ffd0074-7081-4591-b29d-a92452099e4e}" ma:internalName="TaxCatchAll" ma:showField="CatchAllData" ma:web="a1aa8730-7c4c-42bb-8fdb-c0c80af621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f52f86-2b84-4d87-ae02-c0654c792a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7c10262-724b-4469-a671-39891be7a7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f52f86-2b84-4d87-ae02-c0654c792a0b">
      <Terms xmlns="http://schemas.microsoft.com/office/infopath/2007/PartnerControls"/>
    </lcf76f155ced4ddcb4097134ff3c332f>
    <TaxCatchAll xmlns="a1aa8730-7c4c-42bb-8fdb-c0c80af6215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74B270-EA27-4649-B1B5-D5036CC43001}"/>
</file>

<file path=customXml/itemProps2.xml><?xml version="1.0" encoding="utf-8"?>
<ds:datastoreItem xmlns:ds="http://schemas.openxmlformats.org/officeDocument/2006/customXml" ds:itemID="{C731AFA3-D4C8-494C-ADD0-A199D61665E6}">
  <ds:schemaRefs>
    <ds:schemaRef ds:uri="http://purl.org/dc/elements/1.1/"/>
    <ds:schemaRef ds:uri="http://schemas.openxmlformats.org/package/2006/metadata/core-propertie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30babfc2-68ac-4623-b969-d856b35f7319"/>
    <ds:schemaRef ds:uri="c94acb12-1af5-4fce-93db-5384b98cd4e2"/>
  </ds:schemaRefs>
</ds:datastoreItem>
</file>

<file path=customXml/itemProps3.xml><?xml version="1.0" encoding="utf-8"?>
<ds:datastoreItem xmlns:ds="http://schemas.openxmlformats.org/officeDocument/2006/customXml" ds:itemID="{34E14CC5-2351-4A66-8470-14B90FD3F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 Prijzenblad incl. specs</vt:lpstr>
      <vt:lpstr>2 - Forceprijzen</vt:lpstr>
      <vt:lpstr>3 - Inspiratie nieuwe kleding</vt:lpstr>
    </vt:vector>
  </TitlesOfParts>
  <Manager/>
  <Company>ROCvAF VOvA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Donkervoort</dc:creator>
  <cp:keywords/>
  <dc:description/>
  <cp:lastModifiedBy>Janneke Dirkze - Verkleij</cp:lastModifiedBy>
  <cp:revision/>
  <cp:lastPrinted>2023-09-11T13:55:16Z</cp:lastPrinted>
  <dcterms:created xsi:type="dcterms:W3CDTF">2023-06-01T14:12:04Z</dcterms:created>
  <dcterms:modified xsi:type="dcterms:W3CDTF">2023-09-11T13:59:58Z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0x0101009E397A0A543F9E47A42D84EF0A399846</vt:lpwstr>
  </property>
  <property fmtid="{D5CDD505-2E9C-101B-9397-08002B2CF9AE}" pid="3" name="MediaServiceImageTags">
    <vt:lpwstr/>
  </property>
</Properties>
</file>