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file11.duoplus.local\Home$\Johan.De.Vreugd\Documents\"/>
    </mc:Choice>
  </mc:AlternateContent>
  <xr:revisionPtr revIDLastSave="0" documentId="8_{F4643F80-AE93-48A9-843B-E5D7CC1ABE37}" xr6:coauthVersionLast="46" xr6:coauthVersionMax="46" xr10:uidLastSave="{00000000-0000-0000-0000-000000000000}"/>
  <bookViews>
    <workbookView xWindow="-110" yWindow="-110" windowWidth="19420" windowHeight="10420" xr2:uid="{8DEA50C3-02CB-4882-B735-35DF12C28127}"/>
  </bookViews>
  <sheets>
    <sheet name="Blad1" sheetId="1" r:id="rId1"/>
  </sheets>
  <definedNames>
    <definedName name="_xlnm._FilterDatabase" localSheetId="0" hidden="1">Blad1!$A$2:$F$2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0" i="1" l="1"/>
  <c r="F110" i="1"/>
  <c r="F105" i="1"/>
  <c r="F103" i="1"/>
  <c r="F108" i="1"/>
  <c r="F98" i="1"/>
  <c r="F99" i="1"/>
  <c r="F88" i="1"/>
  <c r="D34" i="1" l="1"/>
  <c r="F6" i="1"/>
  <c r="F7" i="1"/>
  <c r="F8" i="1"/>
  <c r="F5" i="1"/>
  <c r="F9" i="1" s="1"/>
  <c r="C113" i="1" s="1"/>
  <c r="F13" i="1"/>
  <c r="F14" i="1"/>
  <c r="F15" i="1"/>
  <c r="F16" i="1"/>
  <c r="F17" i="1"/>
  <c r="F18" i="1"/>
  <c r="F19" i="1"/>
  <c r="F20" i="1"/>
  <c r="F21" i="1"/>
  <c r="F22" i="1"/>
  <c r="F23" i="1"/>
  <c r="F12" i="1"/>
  <c r="F28" i="1"/>
  <c r="F29" i="1"/>
  <c r="F30" i="1"/>
  <c r="F31" i="1"/>
  <c r="F32" i="1"/>
  <c r="F33" i="1"/>
  <c r="F34" i="1"/>
  <c r="F35" i="1"/>
  <c r="F27" i="1"/>
  <c r="F40" i="1"/>
  <c r="F41" i="1"/>
  <c r="F42" i="1"/>
  <c r="F43" i="1"/>
  <c r="F44" i="1"/>
  <c r="F45" i="1"/>
  <c r="F46" i="1"/>
  <c r="F47" i="1"/>
  <c r="F48" i="1"/>
  <c r="F49" i="1"/>
  <c r="F50" i="1"/>
  <c r="F51" i="1"/>
  <c r="F52" i="1"/>
  <c r="F53" i="1"/>
  <c r="F54" i="1"/>
  <c r="F55" i="1"/>
  <c r="F56" i="1"/>
  <c r="F57" i="1"/>
  <c r="F58" i="1"/>
  <c r="F59" i="1"/>
  <c r="F60" i="1"/>
  <c r="F61" i="1"/>
  <c r="F62" i="1"/>
  <c r="F63" i="1"/>
  <c r="F64" i="1"/>
  <c r="F39" i="1"/>
  <c r="F68" i="1"/>
  <c r="F69" i="1"/>
  <c r="F70" i="1"/>
  <c r="F71" i="1"/>
  <c r="F72" i="1"/>
  <c r="F73" i="1"/>
  <c r="F74" i="1"/>
  <c r="F75" i="1"/>
  <c r="F76" i="1"/>
  <c r="F77" i="1"/>
  <c r="F78" i="1"/>
  <c r="F79" i="1"/>
  <c r="F80" i="1"/>
  <c r="F81" i="1"/>
  <c r="F82" i="1"/>
  <c r="F83" i="1"/>
  <c r="F84" i="1"/>
  <c r="F85" i="1"/>
  <c r="F86" i="1"/>
  <c r="F87" i="1"/>
  <c r="F94" i="1"/>
  <c r="F95" i="1"/>
  <c r="F96" i="1"/>
  <c r="F97" i="1"/>
  <c r="F93" i="1"/>
  <c r="F102" i="1"/>
  <c r="F107" i="1"/>
  <c r="F89" i="1" l="1"/>
  <c r="C117" i="1" s="1"/>
  <c r="F65" i="1"/>
  <c r="C116" i="1" s="1"/>
  <c r="F36" i="1"/>
  <c r="C115" i="1" s="1"/>
  <c r="F24" i="1"/>
  <c r="C114" i="1" s="1"/>
  <c r="C118" i="1"/>
  <c r="C120" i="1" l="1"/>
  <c r="C119" i="1"/>
  <c r="C122" i="1" l="1"/>
</calcChain>
</file>

<file path=xl/sharedStrings.xml><?xml version="1.0" encoding="utf-8"?>
<sst xmlns="http://schemas.openxmlformats.org/spreadsheetml/2006/main" count="155" uniqueCount="139">
  <si>
    <t>Omschrijving product</t>
  </si>
  <si>
    <t>Aanvulling omschrijving</t>
  </si>
  <si>
    <t>Toiletvoorziening</t>
  </si>
  <si>
    <t>Toiletpotbeugelset</t>
  </si>
  <si>
    <t>Toiletpotbeugelset met verhoger (+6 of +10cm)</t>
  </si>
  <si>
    <t>Douche-/föhninstallatie</t>
  </si>
  <si>
    <t>De installatie is inclusief aanleg van water en elektra en voor mensen met een beperking goed bruikbare afstandsbediening.</t>
  </si>
  <si>
    <t>Sanibroyeur</t>
  </si>
  <si>
    <t>Beugels</t>
  </si>
  <si>
    <t>Vaste wand- toiletbeugel 50 t/m 90 cm</t>
  </si>
  <si>
    <t>Opklapbare wand- toiletbeugel 50 t/m 90 cm</t>
  </si>
  <si>
    <t>Hoekwandbeugel rechts/links</t>
  </si>
  <si>
    <t>Hoekwandbeugel horizontaal</t>
  </si>
  <si>
    <t>Trapspilbeugel links/rechts</t>
  </si>
  <si>
    <t>Trapleuning met wandbevestiging</t>
  </si>
  <si>
    <t>Trapleuning met vloerbevestiging</t>
  </si>
  <si>
    <t>Wastafelbeugel</t>
  </si>
  <si>
    <t>Pakpaal</t>
  </si>
  <si>
    <t>Pakpaal met beugel</t>
  </si>
  <si>
    <t>Badkamervoorzieningen</t>
  </si>
  <si>
    <t>Aan de muur bevestigd opklapbaar douchezitje met rugleuning en armleuningen</t>
  </si>
  <si>
    <t>Aan de muur bevestigd opklapbaar douchezitje zonder rugleuning en armleuningen</t>
  </si>
  <si>
    <t>Aan de muur bevestigd opklapbaar douchezitje met rugleuning en zonder armleuningen</t>
  </si>
  <si>
    <t>Steunpoot voor opklapbaar douchezitje</t>
  </si>
  <si>
    <t>Onderrijdbare wastafel</t>
  </si>
  <si>
    <t>Kantelbare spiegel</t>
  </si>
  <si>
    <t>In hoogte verstelbare wastafel</t>
  </si>
  <si>
    <t>Totaalprijs inclusief aanleg eventuele elektra</t>
  </si>
  <si>
    <t>Verwijderen bad, creëren douche met vloer op afschot</t>
  </si>
  <si>
    <t>Drempelaanpassingen</t>
  </si>
  <si>
    <t>Verwijderen drempel (plus afwerking)</t>
  </si>
  <si>
    <t>Drempelhulp binnenshuis tot 3 cm hoog (verhouding 1:12)</t>
  </si>
  <si>
    <t>Drempelhulp binnenshuis 3 tot 10 cm hoog (verhouding 1:5 tot 1:10)</t>
  </si>
  <si>
    <t>Drempelhulp binnenshuis 10 tot 15 cm hoog (verhouding 1:12)</t>
  </si>
  <si>
    <t>Drempelhulp binnenshuis &gt; 15 cm hoog (verhouding 1:16)</t>
  </si>
  <si>
    <t>Drempelhulp buitenshuis tot 3 cm hoog (verhouding 1:12)</t>
  </si>
  <si>
    <t>Drempelhulp buitenshuis 3 tot 10 cm hoog (verhouding 1:5 tot 1:10)</t>
  </si>
  <si>
    <t>Drempelhulp buitenshuis 10 tot 15 cm hoog (verhouding 1:12)</t>
  </si>
  <si>
    <t>Drempelhulp buitenshuis &gt; 15 cm hoog (verhouding 1:16)</t>
  </si>
  <si>
    <t>Vlonder met dubbele hellingbaan, buitenshuis, 3 tot 10 cm hoog (verhouding 1:5 tot 1:10), exclusief balustradeverhoging</t>
  </si>
  <si>
    <t>Dit betreft een drempelhulp t.b.v. een galerijwoning waarbij de voordeur haaks op de looprichting van de galerij is gesitueerd en er daarom een noodzaak is voor een plateau voor de voordeur</t>
  </si>
  <si>
    <t>Vlonder met dubbele hellingbaan, buitenshuis, 10 tot 15 cm hoog (verhouding 1:12), exclusief balustradeverhoging</t>
  </si>
  <si>
    <t>Vlonder met dubbele hellingbaan, buitenshuis, &gt; 15 cm hoog (verhouding 1:16), exclusief balustradeverhoging</t>
  </si>
  <si>
    <t>Vlonder met dubbele hellingbaan, buitenshuis, 3 tot 10 cm hoog (verhouding 1:5 tot 1:10), inclusief balustradeverhoging</t>
  </si>
  <si>
    <t>Vlonder met dubbele hellingbaan, buitenshuis, 10 tot 15 cm hoog (verhouding 1:12), inclusief balustradeverhoging</t>
  </si>
  <si>
    <t>Vlonder met dubbele hellingbaan, buitenshuis, &gt; 15 cm hoog (verhouding 1:16), inclusief balustradeverhoging</t>
  </si>
  <si>
    <t>Deuren (inclusief onderhoud en reparatie, inclusief aansluiting op een bestaand elektrapunt)</t>
  </si>
  <si>
    <t>Verbreden binnendeur, inclusief deur, kozijn en herplaatsen hang- en sluitwerk, exclusief schilderen (verbreden tot 93 cm)</t>
  </si>
  <si>
    <t>Verbreden binnendeur, inclusief deur, kozijn en herplaatsen hang- en sluitwerk, inclusief schilderen (verbreden tot 93 cm)</t>
  </si>
  <si>
    <t>Verbreden buitendeur, inclusief deur, kozijn en herplaatsen hang- en sluitwerk, exclusief schilderen (tot 93cm)</t>
  </si>
  <si>
    <t>Verbreden buitendeur, inclusief deur, kozijn, herplaatsen hang- en sluitwerk en schilderen (tot 93cm)</t>
  </si>
  <si>
    <t>Elek. deurdr. met 2 drukknoppen, met ontgrendelaar</t>
  </si>
  <si>
    <t>Elek. deurdr. met 1 drukknop en één sleutelschakelaar, met ontgrendelaar</t>
  </si>
  <si>
    <t>Handzender t.b.v. elek. deurdr.</t>
  </si>
  <si>
    <t>Ontvanger voor handzender t.b.v. elek. deurdr.</t>
  </si>
  <si>
    <t>Halofooninstallatie met één bedieningspunt</t>
  </si>
  <si>
    <t>Halofooninstallatie met draagbaar bedieningstoestel</t>
  </si>
  <si>
    <t>Halofooninstallatie met één bedieningspunt, met deurontgrendelaar</t>
  </si>
  <si>
    <t>Halofooninstallatie met draagbaar bedieningstoestel, met deurontgrendelaar</t>
  </si>
  <si>
    <t>(voor alle halofooninstallaties geldt dat het alleen spreek-/luisterverbinding betreft)</t>
  </si>
  <si>
    <t xml:space="preserve">Stalling scootmobiel (aarde is aanwezig) </t>
  </si>
  <si>
    <t>(prijzen kunnen ook gebruikt worden voor elektrawerk voor deurdrangers etc.)</t>
  </si>
  <si>
    <t>Wandcontactdoos, binnen, maximaal 5 meter leidingwerk</t>
  </si>
  <si>
    <t>Meerprijs per strekkende meter leidingwerk binnen</t>
  </si>
  <si>
    <t>Wandcontactdoos, buiten, maximaal 5 meter leidingwerk</t>
  </si>
  <si>
    <t>Meerprijs per strekkende meter leidingwerk buiten</t>
  </si>
  <si>
    <t>Tussenmeter t.b.v. oplaadpunt</t>
  </si>
  <si>
    <t>Onderhoud bestaande elektrische deuropeners</t>
  </si>
  <si>
    <t>Standaard uurtarief (inclusief voorrijkosten)</t>
  </si>
  <si>
    <t>Draairichting binnendeur omdraaien, exclusief schilderen, inclusief verplaatsen hang- en sluitwerk</t>
  </si>
  <si>
    <t>Draairichting binnendeur omdraaien, inclusief schilderen en verplaatsen hang- en sluitwerk</t>
  </si>
  <si>
    <t>Draairichting buitendeur omdraaien, exclusief schilderen, inclusief verplaatsen hang- en sluitwerk</t>
  </si>
  <si>
    <t>Draairichting buitendeur omdraaien, inclusief verplaatsen hang- en sluitwerk en schilderen</t>
  </si>
  <si>
    <t>Inschrijfprijs</t>
  </si>
  <si>
    <t>Totaal Prijs
 (aantal * prijs per stuk)</t>
  </si>
  <si>
    <t>Dit standaarduurtarief dient opdrachtnemer bij offertes te hanteren.</t>
  </si>
  <si>
    <t>Voor de Sanibroyeur dient u een totaalprijs op te geven voor het leveren en aanbrengen van de pomp, het toilet, de reservoir en de (elektrische) aansluiting van het geheel.</t>
  </si>
  <si>
    <t>Het betreft hier het creëreren van een hellingbaan</t>
  </si>
  <si>
    <t>Verwijderen drempelhulp binnenshuis tot 3 cm hoog (verhouding 1:12)</t>
  </si>
  <si>
    <t>Verwijderen drempelhulp binnenshuis 3 tot 10 cm hoog (verhouding 1:5 tot 1:10)</t>
  </si>
  <si>
    <t>Verwijderen drempelhulp binnenshuis 10 tot 15 cm hoog (verhouding 1:12)</t>
  </si>
  <si>
    <t>Verwijderen drempelhulp binnenshuis &gt; 15 cm hoog (verhouding 1:16)</t>
  </si>
  <si>
    <r>
      <t>Aanbrengen anti-slipcoating op bestaande vloer</t>
    </r>
    <r>
      <rPr>
        <sz val="11"/>
        <rFont val="Calibri"/>
        <family val="2"/>
        <scheme val="minor"/>
      </rPr>
      <t xml:space="preserve"> per vierkante meter</t>
    </r>
  </si>
  <si>
    <t>Verwijderen drempelhulp buitenshuis tot 3 cm hoog (verhouding 1:12)</t>
  </si>
  <si>
    <t>Verwijderen drempelhulp buitenshuis 3 tot 10 cm hoog (verhouding 1:5 tot 1:10)</t>
  </si>
  <si>
    <t>Verwijderen drempelhulp buitenshuis &gt; 15 cm hoog (verhouding 1:16)</t>
  </si>
  <si>
    <t>Verwijderen drempelhulp buitenshuis 10 tot 15 cm hoog (verhouding 1:12)</t>
  </si>
  <si>
    <t>Prijs per stuk/eenheid</t>
  </si>
  <si>
    <t>Aldus naar waarheid ingevuld,</t>
  </si>
  <si>
    <t>Naam inschrijver</t>
  </si>
  <si>
    <t>Naam (tekenbevoegde) functionaris</t>
  </si>
  <si>
    <t>Functie:</t>
  </si>
  <si>
    <t>Handtekening:</t>
  </si>
  <si>
    <t>Datum:</t>
  </si>
  <si>
    <t>Statief voor wand- toiletbeugel</t>
  </si>
  <si>
    <t>Steunpoot voor wand- toiletbeugel</t>
  </si>
  <si>
    <t>Uitkomst productgroep 1</t>
  </si>
  <si>
    <t>Uitkomst productgroep 2</t>
  </si>
  <si>
    <t>Uitkomst productgroep 3</t>
  </si>
  <si>
    <t>Uitkomst productgroep 4</t>
  </si>
  <si>
    <t>Uitkomst productgroep 5</t>
  </si>
  <si>
    <t>Uitkomst productgroep 6</t>
  </si>
  <si>
    <t>Uitkomst productgroep 7</t>
  </si>
  <si>
    <t>Uitkomst productgroep 8</t>
  </si>
  <si>
    <t>Productgroep 1</t>
  </si>
  <si>
    <t>Productgroep 2</t>
  </si>
  <si>
    <t>Productgroep 3</t>
  </si>
  <si>
    <t>Productgroep 4</t>
  </si>
  <si>
    <t>Productgroep 5</t>
  </si>
  <si>
    <t>Productgroep 6</t>
  </si>
  <si>
    <t>Productgroep 7</t>
  </si>
  <si>
    <t>Productgroep 8</t>
  </si>
  <si>
    <t>omschrijving productgroep</t>
  </si>
  <si>
    <t>badkamervoorzieningen</t>
  </si>
  <si>
    <t>Stalling scootmobiel (aarde is aanwezig)</t>
  </si>
  <si>
    <t>De vloer en wand hoeven alleen daar betegeld te worden waar voorheen het bad stond.</t>
  </si>
  <si>
    <t>Productgroep / productcode</t>
  </si>
  <si>
    <t xml:space="preserve"> productgroep 3</t>
  </si>
  <si>
    <t>productgroep 1</t>
  </si>
  <si>
    <t>productgroep 2</t>
  </si>
  <si>
    <t>Inschrijfprijs per productgroep</t>
  </si>
  <si>
    <t>Acculaderkast</t>
  </si>
  <si>
    <t>Scootmobielslot (muurplaat, kabel 2 meter, slot)</t>
  </si>
  <si>
    <t>Inkorten meterkastdeur</t>
  </si>
  <si>
    <t>geschatte aantallen per jaar DUO-breed</t>
  </si>
  <si>
    <r>
      <rPr>
        <b/>
        <sz val="14"/>
        <color theme="1"/>
        <rFont val="Calibri"/>
        <family val="2"/>
        <scheme val="minor"/>
      </rPr>
      <t>Bijlage E Tarievenblad</t>
    </r>
    <r>
      <rPr>
        <sz val="11"/>
        <color theme="1"/>
        <rFont val="Calibri"/>
        <family val="2"/>
        <scheme val="minor"/>
      </rPr>
      <t xml:space="preserve">
Het tarievenblad moet volledig ingevuld worden.
Prijzen zijn all-in prijzen in euro's excl. BTW
De genoemde aantallen zijn geschatte </t>
    </r>
    <r>
      <rPr>
        <u/>
        <sz val="11"/>
        <color theme="1"/>
        <rFont val="Calibri"/>
        <family val="2"/>
        <scheme val="minor"/>
      </rPr>
      <t>per jaar</t>
    </r>
    <r>
      <rPr>
        <sz val="11"/>
        <color theme="1"/>
        <rFont val="Calibri"/>
        <family val="2"/>
        <scheme val="minor"/>
      </rPr>
      <t xml:space="preserve"> en hieraan kunnen geen rechten ontleend worden.
</t>
    </r>
    <r>
      <rPr>
        <sz val="11"/>
        <color rgb="FFFF0000"/>
        <rFont val="Calibri"/>
        <family val="2"/>
        <scheme val="minor"/>
      </rPr>
      <t xml:space="preserve">Alle materialen/onderdelen die inherent noodzakelijk zijn voor een product/woningaanpassing zijn opgenomen in de prijs.
</t>
    </r>
    <r>
      <rPr>
        <b/>
        <sz val="11"/>
        <color theme="1"/>
        <rFont val="Calibri"/>
        <family val="2"/>
        <scheme val="minor"/>
      </rPr>
      <t xml:space="preserve">Let op! de cellen zijn vergrendeld voor bewerking, met uitzondering van de cellen in kolom E, waar een tarief dient te worden ingevuld. (licht geel gearceerd)
</t>
    </r>
    <r>
      <rPr>
        <sz val="9"/>
        <color theme="1"/>
        <rFont val="Calibri"/>
        <family val="2"/>
        <scheme val="minor"/>
      </rPr>
      <t>n.b. met de knop Tab op het toetsenbord, springt Excel automatisch naar de eerstvolgende cel die bewerkt kan worden.</t>
    </r>
  </si>
  <si>
    <r>
      <rPr>
        <sz val="11"/>
        <color theme="1"/>
        <rFont val="Calibri"/>
        <family val="2"/>
        <scheme val="minor"/>
      </rPr>
      <t>hier wordt een pakpaal inclusief een beugel van 30 cm bedoeld. Voor uitzonderingen zoals 60cm of een papagaai kan een aanvullende offerte worden ingediend.</t>
    </r>
    <r>
      <rPr>
        <strike/>
        <sz val="11"/>
        <color rgb="FFFF0000"/>
        <rFont val="Calibri"/>
        <family val="2"/>
        <scheme val="minor"/>
      </rPr>
      <t xml:space="preserve"> Steunpoot en statief voor wand- toiletbeugel worden qua prijs vergelijkbaar geacht.</t>
    </r>
  </si>
  <si>
    <r>
      <t xml:space="preserve">Ophogen bestaande bestrating tot 10 cm hoog (verhouding 1:5 tot 1:10) </t>
    </r>
    <r>
      <rPr>
        <sz val="11"/>
        <color rgb="FFFF0000"/>
        <rFont val="Calibri"/>
        <family val="2"/>
        <scheme val="minor"/>
      </rPr>
      <t>prijs per vierkante meter</t>
    </r>
  </si>
  <si>
    <r>
      <t xml:space="preserve">Ophogen bestaande bestrating 10 tot 15 cm hoog (verhouding 1:12) </t>
    </r>
    <r>
      <rPr>
        <sz val="11"/>
        <color rgb="FFFF0000"/>
        <rFont val="Calibri"/>
        <family val="2"/>
        <scheme val="minor"/>
      </rPr>
      <t>prijs per vierkante meter</t>
    </r>
  </si>
  <si>
    <r>
      <t xml:space="preserve">Ophogen bestaande bestrating &gt; 15 cm hoog (verhouding 1:16) </t>
    </r>
    <r>
      <rPr>
        <sz val="11"/>
        <color rgb="FFFF0000"/>
        <rFont val="Calibri"/>
        <family val="2"/>
        <scheme val="minor"/>
      </rPr>
      <t>prijs per vierkante meter</t>
    </r>
  </si>
  <si>
    <r>
      <t>Verbreden binnendeur, inclusief deur, kozijn en herplaatsen hang- en sluitwerk, exclusief schilderen (verbreden vanaf 93 cm</t>
    </r>
    <r>
      <rPr>
        <sz val="11"/>
        <color rgb="FFFF0000"/>
        <rFont val="Calibri"/>
        <family val="2"/>
        <scheme val="minor"/>
      </rPr>
      <t>, tot maximaal 120 cm</t>
    </r>
    <r>
      <rPr>
        <sz val="11"/>
        <color theme="1"/>
        <rFont val="Calibri"/>
        <family val="2"/>
        <scheme val="minor"/>
      </rPr>
      <t>)</t>
    </r>
  </si>
  <si>
    <r>
      <t>Verbreden binnendeur, inclusief deur, kozijn en herplaatsen hang- en sluitwerk, inclusief schilderen (verbreden vanaf 93 cm</t>
    </r>
    <r>
      <rPr>
        <sz val="11"/>
        <color rgb="FFFF0000"/>
        <rFont val="Calibri"/>
        <family val="2"/>
        <scheme val="minor"/>
      </rPr>
      <t>, tot maximaal 120 cm</t>
    </r>
    <r>
      <rPr>
        <sz val="11"/>
        <color theme="1"/>
        <rFont val="Calibri"/>
        <family val="2"/>
        <scheme val="minor"/>
      </rPr>
      <t>)</t>
    </r>
  </si>
  <si>
    <r>
      <t>Verbreden buitendeur, inclusief deur, kozijn en herplaatsen hang- en sluitwerk,  exclusief schilderen (vanaf 93 cm</t>
    </r>
    <r>
      <rPr>
        <sz val="11"/>
        <color rgb="FFFF0000"/>
        <rFont val="Calibri"/>
        <family val="2"/>
        <scheme val="minor"/>
      </rPr>
      <t>, tot maximaal 120 cm</t>
    </r>
    <r>
      <rPr>
        <sz val="11"/>
        <color theme="1"/>
        <rFont val="Calibri"/>
        <family val="2"/>
        <scheme val="minor"/>
      </rPr>
      <t>)</t>
    </r>
  </si>
  <si>
    <r>
      <t>Verbreden buitendeur, inclusief deur, kozijn, herplaatsen hang- en sluitwerk en schilderen (vanaf 93 cm</t>
    </r>
    <r>
      <rPr>
        <sz val="11"/>
        <color rgb="FFFF0000"/>
        <rFont val="Calibri"/>
        <family val="2"/>
        <scheme val="minor"/>
      </rPr>
      <t>, tot maximaal 120 cm</t>
    </r>
    <r>
      <rPr>
        <sz val="11"/>
        <color theme="1"/>
        <rFont val="Calibri"/>
        <family val="2"/>
        <scheme val="minor"/>
      </rPr>
      <t>)</t>
    </r>
  </si>
  <si>
    <t>Uurtarief bij noodwerkzaamheden (inclusief voorrijkosten)</t>
  </si>
  <si>
    <t>in relatie tot eis 28 van het PvE</t>
  </si>
  <si>
    <t>all-in onderhoudscontract voor nieuw geleverde deuropeners</t>
  </si>
  <si>
    <t>betreft preventief onderhoud aan bestaande deuropeners</t>
  </si>
  <si>
    <t>Betreft preventief en correctief onderhoud, voor deuropeners die binnen de kaders van dit contract worden geleverd. Ingaande na de garantieperiode van 24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</si>
</sst>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sz val="11"/>
      <name val="Calibri"/>
      <family val="2"/>
      <scheme val="minor"/>
    </font>
    <font>
      <b/>
      <sz val="11"/>
      <color theme="1"/>
      <name val="Arial"/>
      <family val="2"/>
    </font>
    <font>
      <sz val="11"/>
      <color theme="1"/>
      <name val="Arial"/>
      <family val="2"/>
    </font>
    <font>
      <sz val="11"/>
      <color theme="1"/>
      <name val="Calibri"/>
      <family val="2"/>
      <scheme val="minor"/>
    </font>
    <font>
      <u/>
      <sz val="11"/>
      <color theme="1"/>
      <name val="Calibri"/>
      <family val="2"/>
      <scheme val="minor"/>
    </font>
    <font>
      <sz val="9"/>
      <color theme="1"/>
      <name val="Calibri"/>
      <family val="2"/>
      <scheme val="minor"/>
    </font>
    <font>
      <strike/>
      <sz val="11"/>
      <color theme="1"/>
      <name val="Calibri"/>
      <family val="2"/>
      <scheme val="minor"/>
    </font>
    <font>
      <strike/>
      <sz val="11"/>
      <color rgb="FFFF0000"/>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FF7D"/>
        <bgColor indexed="64"/>
      </patternFill>
    </fill>
    <fill>
      <patternFill patternType="solid">
        <fgColor theme="0" tint="-4.9989318521683403E-2"/>
        <bgColor indexed="64"/>
      </patternFill>
    </fill>
    <fill>
      <patternFill patternType="solid">
        <fgColor theme="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s>
  <cellStyleXfs count="2">
    <xf numFmtId="0" fontId="0" fillId="0" borderId="0"/>
    <xf numFmtId="44" fontId="7" fillId="0" borderId="0" applyFont="0" applyFill="0" applyBorder="0" applyAlignment="0" applyProtection="0"/>
  </cellStyleXfs>
  <cellXfs count="84">
    <xf numFmtId="0" fontId="0" fillId="0" borderId="0" xfId="0"/>
    <xf numFmtId="0" fontId="0" fillId="0" borderId="0" xfId="0" applyProtection="1"/>
    <xf numFmtId="0" fontId="0" fillId="0" borderId="8" xfId="0" applyBorder="1" applyProtection="1"/>
    <xf numFmtId="0" fontId="0" fillId="2" borderId="11" xfId="0" applyFill="1" applyBorder="1" applyAlignment="1" applyProtection="1">
      <alignment vertical="top" wrapText="1"/>
    </xf>
    <xf numFmtId="0" fontId="0" fillId="2" borderId="11" xfId="0" applyFill="1" applyBorder="1" applyProtection="1"/>
    <xf numFmtId="44" fontId="0" fillId="2" borderId="12" xfId="1" applyFont="1" applyFill="1" applyBorder="1" applyAlignment="1" applyProtection="1">
      <alignment wrapText="1"/>
    </xf>
    <xf numFmtId="0" fontId="0" fillId="0" borderId="2" xfId="0" applyBorder="1" applyAlignment="1" applyProtection="1">
      <alignment vertical="top" wrapText="1"/>
    </xf>
    <xf numFmtId="0" fontId="0" fillId="0" borderId="2" xfId="0" applyBorder="1" applyProtection="1"/>
    <xf numFmtId="44" fontId="0" fillId="0" borderId="14" xfId="1" applyFont="1" applyBorder="1" applyAlignment="1" applyProtection="1">
      <alignment wrapText="1"/>
    </xf>
    <xf numFmtId="0" fontId="0" fillId="0" borderId="16" xfId="0" applyBorder="1" applyAlignment="1" applyProtection="1">
      <alignment vertical="top" wrapText="1"/>
    </xf>
    <xf numFmtId="0" fontId="0" fillId="0" borderId="16" xfId="0" applyBorder="1" applyProtection="1"/>
    <xf numFmtId="0" fontId="0" fillId="3" borderId="18" xfId="0" applyFill="1" applyBorder="1" applyAlignment="1" applyProtection="1">
      <alignment vertical="top" wrapText="1"/>
    </xf>
    <xf numFmtId="44" fontId="0" fillId="3" borderId="21" xfId="1" applyFont="1" applyFill="1" applyBorder="1" applyAlignment="1" applyProtection="1">
      <alignment wrapText="1"/>
    </xf>
    <xf numFmtId="0" fontId="0" fillId="0" borderId="7" xfId="0" applyBorder="1" applyAlignment="1" applyProtection="1">
      <alignment vertical="top" wrapText="1"/>
    </xf>
    <xf numFmtId="0" fontId="0" fillId="0" borderId="7" xfId="0" applyBorder="1" applyProtection="1"/>
    <xf numFmtId="44" fontId="0" fillId="0" borderId="7" xfId="1" applyFont="1" applyBorder="1" applyAlignment="1" applyProtection="1">
      <alignment wrapText="1"/>
    </xf>
    <xf numFmtId="0" fontId="0" fillId="0" borderId="8" xfId="0" applyBorder="1" applyAlignment="1" applyProtection="1">
      <alignment vertical="top" wrapText="1"/>
    </xf>
    <xf numFmtId="0" fontId="0" fillId="0" borderId="9" xfId="0" applyBorder="1" applyAlignment="1" applyProtection="1">
      <alignment vertical="top" wrapText="1"/>
    </xf>
    <xf numFmtId="0" fontId="0" fillId="0" borderId="9" xfId="0" applyBorder="1" applyProtection="1"/>
    <xf numFmtId="44" fontId="0" fillId="0" borderId="9" xfId="1" applyFont="1" applyBorder="1" applyAlignment="1" applyProtection="1">
      <alignment wrapText="1"/>
    </xf>
    <xf numFmtId="0" fontId="0" fillId="2" borderId="2" xfId="0" applyFill="1" applyBorder="1" applyAlignment="1" applyProtection="1">
      <alignment vertical="top" wrapText="1"/>
    </xf>
    <xf numFmtId="0" fontId="0" fillId="2" borderId="2" xfId="0" applyFill="1" applyBorder="1" applyProtection="1"/>
    <xf numFmtId="44" fontId="0" fillId="2" borderId="2" xfId="1" applyFont="1" applyFill="1" applyBorder="1" applyAlignment="1" applyProtection="1">
      <alignment wrapText="1"/>
    </xf>
    <xf numFmtId="44" fontId="0" fillId="0" borderId="2" xfId="1" applyFont="1" applyBorder="1" applyAlignment="1" applyProtection="1">
      <alignment wrapText="1"/>
    </xf>
    <xf numFmtId="0" fontId="4" fillId="0" borderId="2" xfId="0" applyFont="1" applyBorder="1" applyAlignment="1" applyProtection="1">
      <alignment vertical="top" wrapText="1"/>
    </xf>
    <xf numFmtId="0" fontId="0" fillId="0" borderId="0" xfId="0" applyAlignment="1" applyProtection="1">
      <alignment vertical="top" wrapText="1"/>
    </xf>
    <xf numFmtId="44" fontId="0" fillId="0" borderId="0" xfId="1" applyFont="1" applyAlignment="1" applyProtection="1">
      <alignment wrapText="1"/>
    </xf>
    <xf numFmtId="44" fontId="0" fillId="0" borderId="0" xfId="1" applyFont="1" applyBorder="1" applyAlignment="1" applyProtection="1">
      <alignment wrapText="1"/>
    </xf>
    <xf numFmtId="0" fontId="5" fillId="0" borderId="0" xfId="0" applyFont="1" applyAlignment="1" applyProtection="1">
      <alignment vertical="center"/>
    </xf>
    <xf numFmtId="0" fontId="6" fillId="0" borderId="1" xfId="0" applyFont="1" applyBorder="1" applyAlignment="1" applyProtection="1">
      <alignment vertical="center" wrapText="1"/>
    </xf>
    <xf numFmtId="0" fontId="6" fillId="0" borderId="5" xfId="0" applyFont="1" applyBorder="1" applyAlignment="1" applyProtection="1">
      <alignment vertical="center" wrapText="1"/>
    </xf>
    <xf numFmtId="0" fontId="6" fillId="4" borderId="4" xfId="0" applyFont="1" applyFill="1" applyBorder="1" applyAlignment="1" applyProtection="1">
      <alignment vertical="center" wrapText="1"/>
      <protection locked="0"/>
    </xf>
    <xf numFmtId="0" fontId="6" fillId="4" borderId="6" xfId="0" applyFont="1" applyFill="1" applyBorder="1" applyAlignment="1" applyProtection="1">
      <alignment vertical="center" wrapText="1"/>
      <protection locked="0"/>
    </xf>
    <xf numFmtId="0" fontId="1" fillId="2" borderId="10" xfId="0" applyNumberFormat="1" applyFont="1" applyFill="1" applyBorder="1" applyAlignment="1" applyProtection="1">
      <alignment horizontal="center" vertical="center"/>
    </xf>
    <xf numFmtId="0" fontId="1" fillId="3" borderId="17" xfId="0" applyNumberFormat="1" applyFont="1" applyFill="1" applyBorder="1" applyAlignment="1" applyProtection="1">
      <alignment horizontal="center" vertical="center"/>
    </xf>
    <xf numFmtId="0" fontId="1" fillId="0" borderId="7" xfId="0" applyNumberFormat="1" applyFont="1" applyBorder="1" applyAlignment="1" applyProtection="1">
      <alignment horizontal="center" vertical="center"/>
    </xf>
    <xf numFmtId="0" fontId="1" fillId="0" borderId="9" xfId="0" applyNumberFormat="1" applyFont="1" applyBorder="1" applyAlignment="1" applyProtection="1">
      <alignment horizontal="center" vertical="center"/>
    </xf>
    <xf numFmtId="0" fontId="1" fillId="2" borderId="2" xfId="0" applyNumberFormat="1" applyFont="1" applyFill="1" applyBorder="1" applyAlignment="1" applyProtection="1">
      <alignment horizontal="center" vertical="center"/>
    </xf>
    <xf numFmtId="0" fontId="1" fillId="0" borderId="2" xfId="0" applyNumberFormat="1" applyFont="1" applyBorder="1" applyAlignment="1" applyProtection="1">
      <alignment horizontal="center" vertical="center"/>
    </xf>
    <xf numFmtId="0" fontId="0" fillId="0" borderId="2" xfId="0" applyNumberFormat="1" applyBorder="1" applyAlignment="1" applyProtection="1">
      <alignment horizontal="center" vertical="center"/>
    </xf>
    <xf numFmtId="0" fontId="0" fillId="3" borderId="17" xfId="0" applyNumberFormat="1" applyFill="1" applyBorder="1" applyAlignment="1" applyProtection="1">
      <alignment horizontal="center" vertical="center"/>
    </xf>
    <xf numFmtId="0" fontId="0" fillId="0" borderId="0" xfId="0" applyNumberFormat="1" applyProtection="1"/>
    <xf numFmtId="0" fontId="0" fillId="0" borderId="13" xfId="0" applyNumberFormat="1" applyFont="1" applyBorder="1" applyAlignment="1" applyProtection="1">
      <alignment horizontal="center" vertical="center"/>
    </xf>
    <xf numFmtId="0" fontId="0" fillId="0" borderId="15" xfId="0" applyNumberFormat="1" applyFont="1" applyBorder="1" applyAlignment="1" applyProtection="1">
      <alignment horizontal="center" vertical="center"/>
    </xf>
    <xf numFmtId="0" fontId="0" fillId="0" borderId="22" xfId="0" applyNumberFormat="1" applyFont="1" applyBorder="1" applyAlignment="1" applyProtection="1">
      <alignment horizontal="center" vertical="center"/>
    </xf>
    <xf numFmtId="0" fontId="0" fillId="0" borderId="2" xfId="0" applyNumberFormat="1" applyFont="1" applyBorder="1" applyAlignment="1" applyProtection="1">
      <alignment horizontal="center" vertical="center"/>
    </xf>
    <xf numFmtId="0" fontId="1" fillId="2" borderId="11" xfId="0" applyFont="1" applyFill="1" applyBorder="1" applyAlignment="1" applyProtection="1">
      <alignment vertical="top" wrapText="1"/>
    </xf>
    <xf numFmtId="0" fontId="1" fillId="0" borderId="23" xfId="0" applyNumberFormat="1" applyFont="1" applyBorder="1" applyAlignment="1" applyProtection="1">
      <alignment vertical="top" wrapText="1"/>
    </xf>
    <xf numFmtId="0" fontId="1" fillId="0" borderId="7" xfId="0" applyFont="1" applyBorder="1" applyAlignment="1" applyProtection="1">
      <alignment vertical="top" wrapText="1"/>
    </xf>
    <xf numFmtId="0" fontId="1" fillId="0" borderId="2" xfId="0" applyNumberFormat="1" applyFont="1" applyBorder="1" applyAlignment="1" applyProtection="1">
      <alignment vertical="top" wrapText="1"/>
    </xf>
    <xf numFmtId="0" fontId="1" fillId="0" borderId="2" xfId="0" applyFont="1" applyBorder="1" applyAlignment="1" applyProtection="1">
      <alignment vertical="top" wrapText="1"/>
    </xf>
    <xf numFmtId="44" fontId="0" fillId="0" borderId="16" xfId="1" applyFont="1" applyBorder="1" applyAlignment="1" applyProtection="1">
      <alignment wrapText="1"/>
    </xf>
    <xf numFmtId="0" fontId="1" fillId="2" borderId="2" xfId="0" applyFont="1" applyFill="1" applyBorder="1" applyAlignment="1" applyProtection="1">
      <alignment vertical="top" wrapText="1"/>
    </xf>
    <xf numFmtId="0" fontId="0" fillId="2" borderId="2" xfId="0" applyNumberFormat="1" applyFont="1" applyFill="1" applyBorder="1" applyAlignment="1" applyProtection="1">
      <alignment horizontal="center" vertical="center"/>
    </xf>
    <xf numFmtId="0" fontId="1" fillId="3" borderId="24" xfId="0" applyFont="1" applyFill="1" applyBorder="1" applyAlignment="1" applyProtection="1">
      <alignment vertical="top" wrapText="1"/>
    </xf>
    <xf numFmtId="44" fontId="0" fillId="3" borderId="4" xfId="0" applyNumberFormat="1" applyFill="1" applyBorder="1" applyAlignment="1" applyProtection="1">
      <alignment vertical="top" wrapText="1"/>
    </xf>
    <xf numFmtId="0" fontId="1" fillId="3" borderId="24" xfId="0" applyNumberFormat="1" applyFont="1" applyFill="1" applyBorder="1" applyAlignment="1" applyProtection="1">
      <alignment vertical="top" wrapText="1"/>
    </xf>
    <xf numFmtId="0" fontId="0" fillId="4" borderId="2" xfId="0" applyFill="1" applyBorder="1" applyAlignment="1" applyProtection="1">
      <alignment vertical="top" wrapText="1"/>
    </xf>
    <xf numFmtId="0" fontId="1" fillId="4" borderId="2" xfId="0" applyFont="1" applyFill="1" applyBorder="1" applyAlignment="1" applyProtection="1">
      <alignment vertical="top" wrapText="1"/>
    </xf>
    <xf numFmtId="44" fontId="0" fillId="4" borderId="2" xfId="0" applyNumberFormat="1" applyFont="1" applyFill="1" applyBorder="1" applyAlignment="1" applyProtection="1">
      <alignment vertical="top" wrapText="1"/>
    </xf>
    <xf numFmtId="44" fontId="0" fillId="4" borderId="2" xfId="0" applyNumberFormat="1" applyFill="1" applyBorder="1" applyAlignment="1" applyProtection="1">
      <alignment vertical="top" wrapText="1"/>
    </xf>
    <xf numFmtId="44" fontId="0" fillId="4" borderId="2" xfId="1" applyFont="1" applyFill="1" applyBorder="1" applyProtection="1"/>
    <xf numFmtId="44" fontId="4" fillId="0" borderId="7" xfId="1" applyFont="1" applyFill="1" applyBorder="1" applyProtection="1"/>
    <xf numFmtId="44" fontId="0" fillId="2" borderId="11" xfId="1" applyFont="1" applyFill="1" applyBorder="1" applyProtection="1"/>
    <xf numFmtId="44" fontId="0" fillId="4" borderId="2" xfId="1" applyFont="1" applyFill="1" applyBorder="1" applyProtection="1">
      <protection locked="0"/>
    </xf>
    <xf numFmtId="44" fontId="0" fillId="0" borderId="7" xfId="1" applyFont="1" applyBorder="1" applyProtection="1"/>
    <xf numFmtId="44" fontId="0" fillId="0" borderId="9" xfId="1" applyFont="1" applyBorder="1" applyProtection="1"/>
    <xf numFmtId="44" fontId="0" fillId="2" borderId="2" xfId="1" applyFont="1" applyFill="1" applyBorder="1" applyProtection="1"/>
    <xf numFmtId="44" fontId="0" fillId="0" borderId="2" xfId="1" applyFont="1" applyBorder="1" applyProtection="1"/>
    <xf numFmtId="44" fontId="0" fillId="0" borderId="0" xfId="1" applyFont="1" applyProtection="1"/>
    <xf numFmtId="0" fontId="0" fillId="0" borderId="0" xfId="0" applyFill="1" applyProtection="1"/>
    <xf numFmtId="0" fontId="0" fillId="6" borderId="2" xfId="0" applyNumberFormat="1" applyFont="1" applyFill="1" applyBorder="1" applyAlignment="1" applyProtection="1">
      <alignment horizontal="center" vertical="center"/>
    </xf>
    <xf numFmtId="0" fontId="0" fillId="6" borderId="2" xfId="0" applyFill="1" applyBorder="1" applyAlignment="1" applyProtection="1">
      <alignment vertical="top" wrapText="1"/>
    </xf>
    <xf numFmtId="0" fontId="4" fillId="6" borderId="2" xfId="0" applyFont="1" applyFill="1" applyBorder="1" applyAlignment="1" applyProtection="1">
      <alignment vertical="top" wrapText="1"/>
    </xf>
    <xf numFmtId="0" fontId="0" fillId="6" borderId="2" xfId="0" applyFill="1" applyBorder="1" applyProtection="1"/>
    <xf numFmtId="0" fontId="10" fillId="0" borderId="8" xfId="0" applyFont="1" applyBorder="1" applyAlignment="1" applyProtection="1">
      <alignment vertical="top" wrapText="1"/>
    </xf>
    <xf numFmtId="0" fontId="3" fillId="2" borderId="2" xfId="0" applyFont="1" applyFill="1" applyBorder="1" applyAlignment="1" applyProtection="1">
      <alignment vertical="top" wrapText="1"/>
    </xf>
    <xf numFmtId="0" fontId="3" fillId="5" borderId="2" xfId="0" applyFont="1" applyFill="1" applyBorder="1" applyProtection="1"/>
    <xf numFmtId="0" fontId="3" fillId="2" borderId="2" xfId="0" applyFont="1" applyFill="1" applyBorder="1" applyAlignment="1" applyProtection="1">
      <alignment vertical="center" wrapText="1"/>
    </xf>
    <xf numFmtId="0" fontId="3" fillId="2" borderId="2" xfId="0" applyFont="1" applyFill="1" applyBorder="1" applyProtection="1"/>
    <xf numFmtId="0" fontId="1" fillId="3" borderId="19" xfId="0" applyFont="1" applyFill="1" applyBorder="1" applyAlignment="1" applyProtection="1">
      <alignment horizontal="right"/>
    </xf>
    <xf numFmtId="0" fontId="1" fillId="3" borderId="20" xfId="0" applyFont="1" applyFill="1" applyBorder="1" applyAlignment="1" applyProtection="1">
      <alignment horizontal="right"/>
    </xf>
    <xf numFmtId="0" fontId="0" fillId="0" borderId="3" xfId="0" applyBorder="1" applyAlignment="1" applyProtection="1">
      <alignment horizontal="left" vertical="top" wrapText="1"/>
    </xf>
    <xf numFmtId="0" fontId="0" fillId="0" borderId="3" xfId="0" applyBorder="1" applyAlignment="1" applyProtection="1">
      <alignment horizontal="left" vertical="top"/>
    </xf>
  </cellXfs>
  <cellStyles count="2">
    <cellStyle name="Standaard" xfId="0" builtinId="0"/>
    <cellStyle name="Valuta" xfId="1" builtinId="4"/>
  </cellStyles>
  <dxfs count="0"/>
  <tableStyles count="0" defaultTableStyle="TableStyleMedium2" defaultPivotStyle="PivotStyleLight16"/>
  <colors>
    <mruColors>
      <color rgb="FFFFFF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4C28-8870-44B1-9029-492833AF1C7F}">
  <dimension ref="A1:J129"/>
  <sheetViews>
    <sheetView tabSelected="1" topLeftCell="A113" zoomScale="66" zoomScaleNormal="85" workbookViewId="0">
      <selection activeCell="C129" sqref="C129"/>
    </sheetView>
  </sheetViews>
  <sheetFormatPr defaultRowHeight="14.5" x14ac:dyDescent="0.35"/>
  <cols>
    <col min="1" max="1" width="15.81640625" style="41" bestFit="1" customWidth="1"/>
    <col min="2" max="2" width="27.7265625" style="25" customWidth="1"/>
    <col min="3" max="3" width="43" style="25" customWidth="1"/>
    <col min="4" max="4" width="34.6328125" style="1" bestFit="1" customWidth="1"/>
    <col min="5" max="5" width="17.7265625" style="69" customWidth="1"/>
    <col min="6" max="6" width="25.1796875" style="26" customWidth="1"/>
    <col min="7" max="7" width="12.54296875" style="1" customWidth="1"/>
    <col min="8" max="8" width="11.1796875" style="1" customWidth="1"/>
    <col min="9" max="9" width="16.54296875" style="1" customWidth="1"/>
    <col min="10" max="16384" width="8.7265625" style="1"/>
  </cols>
  <sheetData>
    <row r="1" spans="1:10" ht="146" customHeight="1" x14ac:dyDescent="0.35">
      <c r="A1" s="82" t="s">
        <v>125</v>
      </c>
      <c r="B1" s="83"/>
      <c r="C1" s="83"/>
      <c r="D1" s="83"/>
      <c r="E1" s="83"/>
      <c r="F1" s="83"/>
    </row>
    <row r="2" spans="1:10" ht="29" x14ac:dyDescent="0.35">
      <c r="A2" s="49" t="s">
        <v>116</v>
      </c>
      <c r="B2" s="50" t="s">
        <v>0</v>
      </c>
      <c r="C2" s="50" t="s">
        <v>1</v>
      </c>
      <c r="D2" s="7" t="s">
        <v>124</v>
      </c>
      <c r="E2" s="61" t="s">
        <v>87</v>
      </c>
      <c r="F2" s="23" t="s">
        <v>74</v>
      </c>
      <c r="H2" s="70"/>
      <c r="I2" s="70"/>
      <c r="J2" s="70"/>
    </row>
    <row r="3" spans="1:10" ht="15" thickBot="1" x14ac:dyDescent="0.4">
      <c r="A3" s="47"/>
      <c r="B3" s="48"/>
      <c r="C3" s="48"/>
      <c r="D3" s="14"/>
      <c r="E3" s="62"/>
      <c r="F3" s="51"/>
    </row>
    <row r="4" spans="1:10" x14ac:dyDescent="0.35">
      <c r="A4" s="33" t="s">
        <v>118</v>
      </c>
      <c r="B4" s="46" t="s">
        <v>2</v>
      </c>
      <c r="C4" s="3"/>
      <c r="D4" s="4"/>
      <c r="E4" s="63"/>
      <c r="F4" s="5"/>
    </row>
    <row r="5" spans="1:10" x14ac:dyDescent="0.35">
      <c r="A5" s="42">
        <v>13101</v>
      </c>
      <c r="B5" s="6" t="s">
        <v>3</v>
      </c>
      <c r="C5" s="6"/>
      <c r="D5" s="7">
        <v>2</v>
      </c>
      <c r="E5" s="64"/>
      <c r="F5" s="8">
        <f>D5*E5</f>
        <v>0</v>
      </c>
    </row>
    <row r="6" spans="1:10" ht="29" x14ac:dyDescent="0.35">
      <c r="A6" s="42">
        <v>13102</v>
      </c>
      <c r="B6" s="6" t="s">
        <v>4</v>
      </c>
      <c r="C6" s="6"/>
      <c r="D6" s="7">
        <v>2</v>
      </c>
      <c r="E6" s="64"/>
      <c r="F6" s="8">
        <f t="shared" ref="F6:F8" si="0">D6*E6</f>
        <v>0</v>
      </c>
    </row>
    <row r="7" spans="1:10" ht="43.5" x14ac:dyDescent="0.35">
      <c r="A7" s="42">
        <v>13103</v>
      </c>
      <c r="B7" s="6" t="s">
        <v>5</v>
      </c>
      <c r="C7" s="6" t="s">
        <v>6</v>
      </c>
      <c r="D7" s="7">
        <v>8</v>
      </c>
      <c r="E7" s="64"/>
      <c r="F7" s="8">
        <f t="shared" si="0"/>
        <v>0</v>
      </c>
    </row>
    <row r="8" spans="1:10" ht="58.5" thickBot="1" x14ac:dyDescent="0.4">
      <c r="A8" s="43">
        <v>13104</v>
      </c>
      <c r="B8" s="9" t="s">
        <v>7</v>
      </c>
      <c r="C8" s="9" t="s">
        <v>76</v>
      </c>
      <c r="D8" s="10">
        <v>1</v>
      </c>
      <c r="E8" s="64"/>
      <c r="F8" s="8">
        <f t="shared" si="0"/>
        <v>0</v>
      </c>
    </row>
    <row r="9" spans="1:10" ht="15" thickBot="1" x14ac:dyDescent="0.4">
      <c r="A9" s="34"/>
      <c r="B9" s="11"/>
      <c r="C9" s="11"/>
      <c r="D9" s="80" t="s">
        <v>96</v>
      </c>
      <c r="E9" s="81"/>
      <c r="F9" s="12">
        <f>SUM(F5:F8)</f>
        <v>0</v>
      </c>
    </row>
    <row r="10" spans="1:10" ht="15" thickBot="1" x14ac:dyDescent="0.4">
      <c r="A10" s="35"/>
      <c r="B10" s="13"/>
      <c r="C10" s="13"/>
      <c r="D10" s="14"/>
      <c r="E10" s="65"/>
      <c r="F10" s="15"/>
    </row>
    <row r="11" spans="1:10" x14ac:dyDescent="0.35">
      <c r="A11" s="33" t="s">
        <v>119</v>
      </c>
      <c r="B11" s="46" t="s">
        <v>8</v>
      </c>
      <c r="C11" s="3"/>
      <c r="D11" s="4"/>
      <c r="E11" s="63"/>
      <c r="F11" s="5"/>
    </row>
    <row r="12" spans="1:10" ht="29" x14ac:dyDescent="0.35">
      <c r="A12" s="42">
        <v>13201</v>
      </c>
      <c r="B12" s="6" t="s">
        <v>9</v>
      </c>
      <c r="C12" s="6"/>
      <c r="D12" s="7">
        <v>1</v>
      </c>
      <c r="E12" s="64"/>
      <c r="F12" s="8">
        <f>D12*E12</f>
        <v>0</v>
      </c>
    </row>
    <row r="13" spans="1:10" ht="29" x14ac:dyDescent="0.35">
      <c r="A13" s="42">
        <v>13202</v>
      </c>
      <c r="B13" s="6" t="s">
        <v>10</v>
      </c>
      <c r="C13" s="6"/>
      <c r="D13" s="7">
        <v>3</v>
      </c>
      <c r="E13" s="64"/>
      <c r="F13" s="8">
        <f t="shared" ref="F13:F23" si="1">D13*E13</f>
        <v>0</v>
      </c>
    </row>
    <row r="14" spans="1:10" ht="29" x14ac:dyDescent="0.35">
      <c r="A14" s="42">
        <v>13203</v>
      </c>
      <c r="B14" s="6" t="s">
        <v>95</v>
      </c>
      <c r="C14" s="6"/>
      <c r="D14" s="7">
        <v>1</v>
      </c>
      <c r="E14" s="64"/>
      <c r="F14" s="8">
        <f t="shared" si="1"/>
        <v>0</v>
      </c>
    </row>
    <row r="15" spans="1:10" x14ac:dyDescent="0.35">
      <c r="A15" s="42">
        <v>13204</v>
      </c>
      <c r="B15" s="6" t="s">
        <v>94</v>
      </c>
      <c r="C15" s="6"/>
      <c r="D15" s="7">
        <v>1</v>
      </c>
      <c r="E15" s="64"/>
      <c r="F15" s="8">
        <f t="shared" si="1"/>
        <v>0</v>
      </c>
    </row>
    <row r="16" spans="1:10" x14ac:dyDescent="0.35">
      <c r="A16" s="42">
        <v>13205</v>
      </c>
      <c r="B16" s="6" t="s">
        <v>11</v>
      </c>
      <c r="C16" s="6"/>
      <c r="D16" s="7">
        <v>1</v>
      </c>
      <c r="E16" s="64"/>
      <c r="F16" s="8">
        <f t="shared" si="1"/>
        <v>0</v>
      </c>
    </row>
    <row r="17" spans="1:6" x14ac:dyDescent="0.35">
      <c r="A17" s="42">
        <v>13206</v>
      </c>
      <c r="B17" s="6" t="s">
        <v>12</v>
      </c>
      <c r="C17" s="6"/>
      <c r="D17" s="7">
        <v>1</v>
      </c>
      <c r="E17" s="64"/>
      <c r="F17" s="8">
        <f t="shared" si="1"/>
        <v>0</v>
      </c>
    </row>
    <row r="18" spans="1:6" x14ac:dyDescent="0.35">
      <c r="A18" s="42">
        <v>13207</v>
      </c>
      <c r="B18" s="6" t="s">
        <v>13</v>
      </c>
      <c r="C18" s="6"/>
      <c r="D18" s="7">
        <v>1</v>
      </c>
      <c r="E18" s="64"/>
      <c r="F18" s="8">
        <f t="shared" si="1"/>
        <v>0</v>
      </c>
    </row>
    <row r="19" spans="1:6" ht="29" x14ac:dyDescent="0.35">
      <c r="A19" s="42">
        <v>13208</v>
      </c>
      <c r="B19" s="6" t="s">
        <v>14</v>
      </c>
      <c r="C19" s="6"/>
      <c r="D19" s="7">
        <v>2</v>
      </c>
      <c r="E19" s="64"/>
      <c r="F19" s="8">
        <f t="shared" si="1"/>
        <v>0</v>
      </c>
    </row>
    <row r="20" spans="1:6" ht="29" x14ac:dyDescent="0.35">
      <c r="A20" s="42">
        <v>13209</v>
      </c>
      <c r="B20" s="6" t="s">
        <v>15</v>
      </c>
      <c r="C20" s="6"/>
      <c r="D20" s="7">
        <v>1</v>
      </c>
      <c r="E20" s="64"/>
      <c r="F20" s="8">
        <f t="shared" si="1"/>
        <v>0</v>
      </c>
    </row>
    <row r="21" spans="1:6" x14ac:dyDescent="0.35">
      <c r="A21" s="42">
        <v>13210</v>
      </c>
      <c r="B21" s="6" t="s">
        <v>16</v>
      </c>
      <c r="C21" s="6"/>
      <c r="D21" s="7">
        <v>1</v>
      </c>
      <c r="E21" s="64"/>
      <c r="F21" s="8">
        <f t="shared" si="1"/>
        <v>0</v>
      </c>
    </row>
    <row r="22" spans="1:6" x14ac:dyDescent="0.35">
      <c r="A22" s="42">
        <v>13211</v>
      </c>
      <c r="B22" s="6" t="s">
        <v>17</v>
      </c>
      <c r="C22" s="6"/>
      <c r="D22" s="7">
        <v>2</v>
      </c>
      <c r="E22" s="64"/>
      <c r="F22" s="8">
        <f t="shared" si="1"/>
        <v>0</v>
      </c>
    </row>
    <row r="23" spans="1:6" ht="87.5" thickBot="1" x14ac:dyDescent="0.4">
      <c r="A23" s="44">
        <v>13212</v>
      </c>
      <c r="B23" s="16" t="s">
        <v>18</v>
      </c>
      <c r="C23" s="75" t="s">
        <v>126</v>
      </c>
      <c r="D23" s="2">
        <v>1</v>
      </c>
      <c r="E23" s="64"/>
      <c r="F23" s="8">
        <f t="shared" si="1"/>
        <v>0</v>
      </c>
    </row>
    <row r="24" spans="1:6" ht="15" thickBot="1" x14ac:dyDescent="0.4">
      <c r="A24" s="34"/>
      <c r="B24" s="11"/>
      <c r="C24" s="11"/>
      <c r="D24" s="80" t="s">
        <v>97</v>
      </c>
      <c r="E24" s="81"/>
      <c r="F24" s="12">
        <f>SUM(F12:F23)</f>
        <v>0</v>
      </c>
    </row>
    <row r="25" spans="1:6" x14ac:dyDescent="0.35">
      <c r="A25" s="36"/>
      <c r="B25" s="17"/>
      <c r="C25" s="17"/>
      <c r="D25" s="18"/>
      <c r="E25" s="66"/>
      <c r="F25" s="19"/>
    </row>
    <row r="26" spans="1:6" x14ac:dyDescent="0.35">
      <c r="A26" s="37" t="s">
        <v>117</v>
      </c>
      <c r="B26" s="52" t="s">
        <v>19</v>
      </c>
      <c r="C26" s="20"/>
      <c r="D26" s="21"/>
      <c r="E26" s="67"/>
      <c r="F26" s="22"/>
    </row>
    <row r="27" spans="1:6" ht="43.5" x14ac:dyDescent="0.35">
      <c r="A27" s="45">
        <v>13301</v>
      </c>
      <c r="B27" s="6" t="s">
        <v>20</v>
      </c>
      <c r="C27" s="6"/>
      <c r="D27" s="7">
        <v>13</v>
      </c>
      <c r="E27" s="64"/>
      <c r="F27" s="23">
        <f>D27*E27</f>
        <v>0</v>
      </c>
    </row>
    <row r="28" spans="1:6" ht="43.5" x14ac:dyDescent="0.35">
      <c r="A28" s="45">
        <v>13302</v>
      </c>
      <c r="B28" s="6" t="s">
        <v>21</v>
      </c>
      <c r="C28" s="6"/>
      <c r="D28" s="7">
        <v>2</v>
      </c>
      <c r="E28" s="64"/>
      <c r="F28" s="23">
        <f t="shared" ref="F28:F35" si="2">D28*E28</f>
        <v>0</v>
      </c>
    </row>
    <row r="29" spans="1:6" ht="58" x14ac:dyDescent="0.35">
      <c r="A29" s="45">
        <v>13303</v>
      </c>
      <c r="B29" s="6" t="s">
        <v>22</v>
      </c>
      <c r="C29" s="6"/>
      <c r="D29" s="7">
        <v>2</v>
      </c>
      <c r="E29" s="64"/>
      <c r="F29" s="23">
        <f t="shared" si="2"/>
        <v>0</v>
      </c>
    </row>
    <row r="30" spans="1:6" ht="29" x14ac:dyDescent="0.35">
      <c r="A30" s="45">
        <v>13304</v>
      </c>
      <c r="B30" s="6" t="s">
        <v>23</v>
      </c>
      <c r="C30" s="6"/>
      <c r="D30" s="7">
        <v>1</v>
      </c>
      <c r="E30" s="64"/>
      <c r="F30" s="23">
        <f t="shared" si="2"/>
        <v>0</v>
      </c>
    </row>
    <row r="31" spans="1:6" x14ac:dyDescent="0.35">
      <c r="A31" s="45">
        <v>13305</v>
      </c>
      <c r="B31" s="6" t="s">
        <v>24</v>
      </c>
      <c r="C31" s="6"/>
      <c r="D31" s="7">
        <v>1</v>
      </c>
      <c r="E31" s="64"/>
      <c r="F31" s="23">
        <f t="shared" si="2"/>
        <v>0</v>
      </c>
    </row>
    <row r="32" spans="1:6" x14ac:dyDescent="0.35">
      <c r="A32" s="45">
        <v>13306</v>
      </c>
      <c r="B32" s="6" t="s">
        <v>25</v>
      </c>
      <c r="C32" s="6"/>
      <c r="D32" s="7">
        <v>1</v>
      </c>
      <c r="E32" s="64"/>
      <c r="F32" s="23">
        <f t="shared" si="2"/>
        <v>0</v>
      </c>
    </row>
    <row r="33" spans="1:6" x14ac:dyDescent="0.35">
      <c r="A33" s="45">
        <v>13307</v>
      </c>
      <c r="B33" s="6" t="s">
        <v>26</v>
      </c>
      <c r="C33" s="6" t="s">
        <v>27</v>
      </c>
      <c r="D33" s="7">
        <v>2</v>
      </c>
      <c r="E33" s="64"/>
      <c r="F33" s="23">
        <f t="shared" si="2"/>
        <v>0</v>
      </c>
    </row>
    <row r="34" spans="1:6" ht="29" x14ac:dyDescent="0.35">
      <c r="A34" s="45">
        <v>13308</v>
      </c>
      <c r="B34" s="6" t="s">
        <v>28</v>
      </c>
      <c r="C34" s="6" t="s">
        <v>115</v>
      </c>
      <c r="D34" s="7">
        <f>3+5</f>
        <v>8</v>
      </c>
      <c r="E34" s="64"/>
      <c r="F34" s="23">
        <f t="shared" si="2"/>
        <v>0</v>
      </c>
    </row>
    <row r="35" spans="1:6" ht="44" thickBot="1" x14ac:dyDescent="0.4">
      <c r="A35" s="45">
        <v>13309</v>
      </c>
      <c r="B35" s="6" t="s">
        <v>82</v>
      </c>
      <c r="C35" s="6"/>
      <c r="D35" s="7">
        <v>1</v>
      </c>
      <c r="E35" s="64"/>
      <c r="F35" s="23">
        <f t="shared" si="2"/>
        <v>0</v>
      </c>
    </row>
    <row r="36" spans="1:6" ht="15" thickBot="1" x14ac:dyDescent="0.4">
      <c r="A36" s="34"/>
      <c r="B36" s="11"/>
      <c r="C36" s="11"/>
      <c r="D36" s="80" t="s">
        <v>98</v>
      </c>
      <c r="E36" s="81"/>
      <c r="F36" s="12">
        <f>SUM(F27:F35)</f>
        <v>0</v>
      </c>
    </row>
    <row r="37" spans="1:6" x14ac:dyDescent="0.35">
      <c r="A37" s="38"/>
      <c r="B37" s="6"/>
      <c r="C37" s="6"/>
      <c r="D37" s="7"/>
      <c r="E37" s="68"/>
      <c r="F37" s="23"/>
    </row>
    <row r="38" spans="1:6" x14ac:dyDescent="0.35">
      <c r="A38" s="37" t="s">
        <v>107</v>
      </c>
      <c r="B38" s="52" t="s">
        <v>29</v>
      </c>
      <c r="C38" s="20"/>
      <c r="D38" s="21"/>
      <c r="E38" s="67"/>
      <c r="F38" s="22"/>
    </row>
    <row r="39" spans="1:6" ht="29" x14ac:dyDescent="0.35">
      <c r="A39" s="45">
        <v>13401</v>
      </c>
      <c r="B39" s="6" t="s">
        <v>30</v>
      </c>
      <c r="C39" s="6"/>
      <c r="D39" s="7">
        <v>2</v>
      </c>
      <c r="E39" s="64"/>
      <c r="F39" s="23">
        <f>D39*E39</f>
        <v>0</v>
      </c>
    </row>
    <row r="40" spans="1:6" ht="29" x14ac:dyDescent="0.35">
      <c r="A40" s="45">
        <v>13402</v>
      </c>
      <c r="B40" s="6" t="s">
        <v>31</v>
      </c>
      <c r="C40" s="6"/>
      <c r="D40" s="7">
        <v>10</v>
      </c>
      <c r="E40" s="64"/>
      <c r="F40" s="23">
        <f t="shared" ref="F40:F64" si="3">D40*E40</f>
        <v>0</v>
      </c>
    </row>
    <row r="41" spans="1:6" ht="43.5" x14ac:dyDescent="0.35">
      <c r="A41" s="45">
        <v>13403</v>
      </c>
      <c r="B41" s="6" t="s">
        <v>78</v>
      </c>
      <c r="C41" s="6"/>
      <c r="D41" s="7">
        <v>10</v>
      </c>
      <c r="E41" s="64"/>
      <c r="F41" s="23">
        <f t="shared" si="3"/>
        <v>0</v>
      </c>
    </row>
    <row r="42" spans="1:6" ht="43.5" x14ac:dyDescent="0.35">
      <c r="A42" s="45">
        <v>13404</v>
      </c>
      <c r="B42" s="6" t="s">
        <v>32</v>
      </c>
      <c r="C42" s="6"/>
      <c r="D42" s="7">
        <v>7</v>
      </c>
      <c r="E42" s="64"/>
      <c r="F42" s="23">
        <f t="shared" si="3"/>
        <v>0</v>
      </c>
    </row>
    <row r="43" spans="1:6" ht="43.5" x14ac:dyDescent="0.35">
      <c r="A43" s="45">
        <v>13405</v>
      </c>
      <c r="B43" s="6" t="s">
        <v>79</v>
      </c>
      <c r="C43" s="6"/>
      <c r="D43" s="7">
        <v>2</v>
      </c>
      <c r="E43" s="64"/>
      <c r="F43" s="23">
        <f t="shared" si="3"/>
        <v>0</v>
      </c>
    </row>
    <row r="44" spans="1:6" ht="43.5" x14ac:dyDescent="0.35">
      <c r="A44" s="45">
        <v>13406</v>
      </c>
      <c r="B44" s="6" t="s">
        <v>33</v>
      </c>
      <c r="C44" s="6"/>
      <c r="D44" s="7">
        <v>5</v>
      </c>
      <c r="E44" s="64"/>
      <c r="F44" s="23">
        <f t="shared" si="3"/>
        <v>0</v>
      </c>
    </row>
    <row r="45" spans="1:6" ht="43.5" x14ac:dyDescent="0.35">
      <c r="A45" s="45">
        <v>13407</v>
      </c>
      <c r="B45" s="6" t="s">
        <v>80</v>
      </c>
      <c r="C45" s="6"/>
      <c r="D45" s="7">
        <v>2</v>
      </c>
      <c r="E45" s="64"/>
      <c r="F45" s="23">
        <f t="shared" si="3"/>
        <v>0</v>
      </c>
    </row>
    <row r="46" spans="1:6" ht="29" x14ac:dyDescent="0.35">
      <c r="A46" s="45">
        <v>13408</v>
      </c>
      <c r="B46" s="6" t="s">
        <v>34</v>
      </c>
      <c r="C46" s="6"/>
      <c r="D46" s="7">
        <v>2</v>
      </c>
      <c r="E46" s="64"/>
      <c r="F46" s="23">
        <f t="shared" si="3"/>
        <v>0</v>
      </c>
    </row>
    <row r="47" spans="1:6" ht="43.5" x14ac:dyDescent="0.35">
      <c r="A47" s="45">
        <v>13409</v>
      </c>
      <c r="B47" s="6" t="s">
        <v>81</v>
      </c>
      <c r="C47" s="6"/>
      <c r="D47" s="7">
        <v>2</v>
      </c>
      <c r="E47" s="64"/>
      <c r="F47" s="23">
        <f t="shared" si="3"/>
        <v>0</v>
      </c>
    </row>
    <row r="48" spans="1:6" ht="29" x14ac:dyDescent="0.35">
      <c r="A48" s="45">
        <v>13410</v>
      </c>
      <c r="B48" s="6" t="s">
        <v>35</v>
      </c>
      <c r="C48" s="6"/>
      <c r="D48" s="7">
        <v>3</v>
      </c>
      <c r="E48" s="64"/>
      <c r="F48" s="23">
        <f t="shared" si="3"/>
        <v>0</v>
      </c>
    </row>
    <row r="49" spans="1:6" ht="43.5" x14ac:dyDescent="0.35">
      <c r="A49" s="45">
        <v>13411</v>
      </c>
      <c r="B49" s="6" t="s">
        <v>83</v>
      </c>
      <c r="C49" s="6"/>
      <c r="D49" s="7">
        <v>2</v>
      </c>
      <c r="E49" s="64"/>
      <c r="F49" s="23">
        <f t="shared" si="3"/>
        <v>0</v>
      </c>
    </row>
    <row r="50" spans="1:6" ht="43.5" x14ac:dyDescent="0.35">
      <c r="A50" s="45">
        <v>13412</v>
      </c>
      <c r="B50" s="6" t="s">
        <v>36</v>
      </c>
      <c r="C50" s="6"/>
      <c r="D50" s="7">
        <v>3</v>
      </c>
      <c r="E50" s="64"/>
      <c r="F50" s="23">
        <f t="shared" si="3"/>
        <v>0</v>
      </c>
    </row>
    <row r="51" spans="1:6" ht="43.5" x14ac:dyDescent="0.35">
      <c r="A51" s="45">
        <v>13413</v>
      </c>
      <c r="B51" s="6" t="s">
        <v>84</v>
      </c>
      <c r="C51" s="6"/>
      <c r="D51" s="7">
        <v>2</v>
      </c>
      <c r="E51" s="64"/>
      <c r="F51" s="23">
        <f t="shared" si="3"/>
        <v>0</v>
      </c>
    </row>
    <row r="52" spans="1:6" ht="29" x14ac:dyDescent="0.35">
      <c r="A52" s="45">
        <v>13414</v>
      </c>
      <c r="B52" s="6" t="s">
        <v>37</v>
      </c>
      <c r="C52" s="6"/>
      <c r="D52" s="7">
        <v>3</v>
      </c>
      <c r="E52" s="64"/>
      <c r="F52" s="23">
        <f t="shared" si="3"/>
        <v>0</v>
      </c>
    </row>
    <row r="53" spans="1:6" ht="43.5" x14ac:dyDescent="0.35">
      <c r="A53" s="45">
        <v>13415</v>
      </c>
      <c r="B53" s="6" t="s">
        <v>86</v>
      </c>
      <c r="C53" s="6"/>
      <c r="D53" s="7">
        <v>2</v>
      </c>
      <c r="E53" s="64"/>
      <c r="F53" s="23">
        <f t="shared" si="3"/>
        <v>0</v>
      </c>
    </row>
    <row r="54" spans="1:6" ht="29" x14ac:dyDescent="0.35">
      <c r="A54" s="45">
        <v>13416</v>
      </c>
      <c r="B54" s="6" t="s">
        <v>38</v>
      </c>
      <c r="C54" s="6"/>
      <c r="D54" s="7">
        <v>1</v>
      </c>
      <c r="E54" s="64"/>
      <c r="F54" s="23">
        <f t="shared" si="3"/>
        <v>0</v>
      </c>
    </row>
    <row r="55" spans="1:6" ht="43.5" x14ac:dyDescent="0.35">
      <c r="A55" s="45">
        <v>13417</v>
      </c>
      <c r="B55" s="6" t="s">
        <v>85</v>
      </c>
      <c r="C55" s="6"/>
      <c r="D55" s="7">
        <v>2</v>
      </c>
      <c r="E55" s="64"/>
      <c r="F55" s="23">
        <f t="shared" si="3"/>
        <v>0</v>
      </c>
    </row>
    <row r="56" spans="1:6" ht="72.5" x14ac:dyDescent="0.35">
      <c r="A56" s="45">
        <v>13418</v>
      </c>
      <c r="B56" s="6" t="s">
        <v>39</v>
      </c>
      <c r="C56" s="6" t="s">
        <v>40</v>
      </c>
      <c r="D56" s="7">
        <v>1</v>
      </c>
      <c r="E56" s="64"/>
      <c r="F56" s="23">
        <f t="shared" si="3"/>
        <v>0</v>
      </c>
    </row>
    <row r="57" spans="1:6" ht="72.5" x14ac:dyDescent="0.35">
      <c r="A57" s="45">
        <v>13419</v>
      </c>
      <c r="B57" s="6" t="s">
        <v>41</v>
      </c>
      <c r="C57" s="6" t="s">
        <v>40</v>
      </c>
      <c r="D57" s="7">
        <v>3</v>
      </c>
      <c r="E57" s="64"/>
      <c r="F57" s="23">
        <f t="shared" si="3"/>
        <v>0</v>
      </c>
    </row>
    <row r="58" spans="1:6" ht="72.5" x14ac:dyDescent="0.35">
      <c r="A58" s="45">
        <v>13420</v>
      </c>
      <c r="B58" s="6" t="s">
        <v>42</v>
      </c>
      <c r="C58" s="6" t="s">
        <v>40</v>
      </c>
      <c r="D58" s="7">
        <v>3</v>
      </c>
      <c r="E58" s="64"/>
      <c r="F58" s="23">
        <f t="shared" si="3"/>
        <v>0</v>
      </c>
    </row>
    <row r="59" spans="1:6" ht="72.5" x14ac:dyDescent="0.35">
      <c r="A59" s="45">
        <v>13421</v>
      </c>
      <c r="B59" s="6" t="s">
        <v>43</v>
      </c>
      <c r="C59" s="6" t="s">
        <v>40</v>
      </c>
      <c r="D59" s="7">
        <v>2</v>
      </c>
      <c r="E59" s="64"/>
      <c r="F59" s="23">
        <f t="shared" si="3"/>
        <v>0</v>
      </c>
    </row>
    <row r="60" spans="1:6" ht="72.5" x14ac:dyDescent="0.35">
      <c r="A60" s="45">
        <v>13422</v>
      </c>
      <c r="B60" s="6" t="s">
        <v>44</v>
      </c>
      <c r="C60" s="6" t="s">
        <v>40</v>
      </c>
      <c r="D60" s="7">
        <v>3</v>
      </c>
      <c r="E60" s="64"/>
      <c r="F60" s="23">
        <f t="shared" si="3"/>
        <v>0</v>
      </c>
    </row>
    <row r="61" spans="1:6" ht="72.5" x14ac:dyDescent="0.35">
      <c r="A61" s="45">
        <v>13423</v>
      </c>
      <c r="B61" s="6" t="s">
        <v>45</v>
      </c>
      <c r="C61" s="6" t="s">
        <v>40</v>
      </c>
      <c r="D61" s="7">
        <v>3</v>
      </c>
      <c r="E61" s="64"/>
      <c r="F61" s="23">
        <f t="shared" si="3"/>
        <v>0</v>
      </c>
    </row>
    <row r="62" spans="1:6" ht="58" x14ac:dyDescent="0.35">
      <c r="A62" s="45">
        <v>13424</v>
      </c>
      <c r="B62" s="6" t="s">
        <v>127</v>
      </c>
      <c r="C62" s="6"/>
      <c r="D62" s="7">
        <v>3</v>
      </c>
      <c r="E62" s="64"/>
      <c r="F62" s="23">
        <f t="shared" si="3"/>
        <v>0</v>
      </c>
    </row>
    <row r="63" spans="1:6" ht="43.5" x14ac:dyDescent="0.35">
      <c r="A63" s="45">
        <v>13425</v>
      </c>
      <c r="B63" s="6" t="s">
        <v>128</v>
      </c>
      <c r="C63" s="6"/>
      <c r="D63" s="7">
        <v>2</v>
      </c>
      <c r="E63" s="64"/>
      <c r="F63" s="23">
        <f t="shared" si="3"/>
        <v>0</v>
      </c>
    </row>
    <row r="64" spans="1:6" ht="44" thickBot="1" x14ac:dyDescent="0.4">
      <c r="A64" s="45">
        <v>13426</v>
      </c>
      <c r="B64" s="6" t="s">
        <v>129</v>
      </c>
      <c r="C64" s="24" t="s">
        <v>77</v>
      </c>
      <c r="D64" s="7">
        <v>2</v>
      </c>
      <c r="E64" s="64"/>
      <c r="F64" s="23">
        <f t="shared" si="3"/>
        <v>0</v>
      </c>
    </row>
    <row r="65" spans="1:6" ht="15" thickBot="1" x14ac:dyDescent="0.4">
      <c r="A65" s="34"/>
      <c r="B65" s="11"/>
      <c r="C65" s="11"/>
      <c r="D65" s="80" t="s">
        <v>99</v>
      </c>
      <c r="E65" s="81"/>
      <c r="F65" s="12">
        <f>SUM(F39:F64)</f>
        <v>0</v>
      </c>
    </row>
    <row r="66" spans="1:6" x14ac:dyDescent="0.35">
      <c r="A66" s="38"/>
      <c r="B66" s="6"/>
      <c r="C66" s="6"/>
      <c r="D66" s="7"/>
      <c r="E66" s="68"/>
      <c r="F66" s="23"/>
    </row>
    <row r="67" spans="1:6" ht="43.5" x14ac:dyDescent="0.35">
      <c r="A67" s="37" t="s">
        <v>108</v>
      </c>
      <c r="B67" s="20" t="s">
        <v>46</v>
      </c>
      <c r="C67" s="20"/>
      <c r="D67" s="21"/>
      <c r="E67" s="67"/>
      <c r="F67" s="22"/>
    </row>
    <row r="68" spans="1:6" ht="72.5" x14ac:dyDescent="0.35">
      <c r="A68" s="45">
        <v>13501</v>
      </c>
      <c r="B68" s="6" t="s">
        <v>47</v>
      </c>
      <c r="C68" s="6"/>
      <c r="D68" s="7">
        <v>1</v>
      </c>
      <c r="E68" s="64"/>
      <c r="F68" s="23">
        <f t="shared" ref="F68:F86" si="4">D68*E68</f>
        <v>0</v>
      </c>
    </row>
    <row r="69" spans="1:6" ht="87" x14ac:dyDescent="0.35">
      <c r="A69" s="45">
        <v>13502</v>
      </c>
      <c r="B69" s="6" t="s">
        <v>130</v>
      </c>
      <c r="C69" s="6"/>
      <c r="D69" s="7">
        <v>2</v>
      </c>
      <c r="E69" s="64"/>
      <c r="F69" s="23">
        <f t="shared" si="4"/>
        <v>0</v>
      </c>
    </row>
    <row r="70" spans="1:6" ht="72.5" x14ac:dyDescent="0.35">
      <c r="A70" s="45">
        <v>13503</v>
      </c>
      <c r="B70" s="6" t="s">
        <v>48</v>
      </c>
      <c r="C70" s="6"/>
      <c r="D70" s="7">
        <v>1</v>
      </c>
      <c r="E70" s="64"/>
      <c r="F70" s="23">
        <f t="shared" si="4"/>
        <v>0</v>
      </c>
    </row>
    <row r="71" spans="1:6" ht="87" x14ac:dyDescent="0.35">
      <c r="A71" s="45">
        <v>13504</v>
      </c>
      <c r="B71" s="6" t="s">
        <v>131</v>
      </c>
      <c r="C71" s="6"/>
      <c r="D71" s="7">
        <v>2</v>
      </c>
      <c r="E71" s="64"/>
      <c r="F71" s="23">
        <f t="shared" si="4"/>
        <v>0</v>
      </c>
    </row>
    <row r="72" spans="1:6" ht="58" x14ac:dyDescent="0.35">
      <c r="A72" s="45">
        <v>13505</v>
      </c>
      <c r="B72" s="6" t="s">
        <v>69</v>
      </c>
      <c r="C72" s="6"/>
      <c r="D72" s="7">
        <v>1</v>
      </c>
      <c r="E72" s="64"/>
      <c r="F72" s="23">
        <f t="shared" si="4"/>
        <v>0</v>
      </c>
    </row>
    <row r="73" spans="1:6" ht="58" x14ac:dyDescent="0.35">
      <c r="A73" s="45">
        <v>13506</v>
      </c>
      <c r="B73" s="6" t="s">
        <v>70</v>
      </c>
      <c r="C73" s="6"/>
      <c r="D73" s="7">
        <v>1</v>
      </c>
      <c r="E73" s="64"/>
      <c r="F73" s="23">
        <f t="shared" si="4"/>
        <v>0</v>
      </c>
    </row>
    <row r="74" spans="1:6" ht="58" x14ac:dyDescent="0.35">
      <c r="A74" s="45">
        <v>13507</v>
      </c>
      <c r="B74" s="6" t="s">
        <v>49</v>
      </c>
      <c r="C74" s="6"/>
      <c r="D74" s="7">
        <v>1</v>
      </c>
      <c r="E74" s="64"/>
      <c r="F74" s="23">
        <f t="shared" si="4"/>
        <v>0</v>
      </c>
    </row>
    <row r="75" spans="1:6" ht="72.5" x14ac:dyDescent="0.35">
      <c r="A75" s="45">
        <v>13508</v>
      </c>
      <c r="B75" s="6" t="s">
        <v>132</v>
      </c>
      <c r="C75" s="6"/>
      <c r="D75" s="7">
        <v>1</v>
      </c>
      <c r="E75" s="64"/>
      <c r="F75" s="23">
        <f t="shared" si="4"/>
        <v>0</v>
      </c>
    </row>
    <row r="76" spans="1:6" ht="58" x14ac:dyDescent="0.35">
      <c r="A76" s="45">
        <v>13509</v>
      </c>
      <c r="B76" s="6" t="s">
        <v>50</v>
      </c>
      <c r="C76" s="6"/>
      <c r="D76" s="7">
        <v>1</v>
      </c>
      <c r="E76" s="64"/>
      <c r="F76" s="23">
        <f t="shared" si="4"/>
        <v>0</v>
      </c>
    </row>
    <row r="77" spans="1:6" ht="72.5" x14ac:dyDescent="0.35">
      <c r="A77" s="45">
        <v>13510</v>
      </c>
      <c r="B77" s="6" t="s">
        <v>133</v>
      </c>
      <c r="C77" s="6"/>
      <c r="D77" s="7">
        <v>1</v>
      </c>
      <c r="E77" s="64"/>
      <c r="F77" s="23">
        <f t="shared" si="4"/>
        <v>0</v>
      </c>
    </row>
    <row r="78" spans="1:6" ht="58" x14ac:dyDescent="0.35">
      <c r="A78" s="45">
        <v>13511</v>
      </c>
      <c r="B78" s="6" t="s">
        <v>71</v>
      </c>
      <c r="C78" s="6"/>
      <c r="D78" s="7">
        <v>1</v>
      </c>
      <c r="E78" s="64"/>
      <c r="F78" s="23">
        <f t="shared" si="4"/>
        <v>0</v>
      </c>
    </row>
    <row r="79" spans="1:6" ht="58" x14ac:dyDescent="0.35">
      <c r="A79" s="45">
        <v>13512</v>
      </c>
      <c r="B79" s="6" t="s">
        <v>72</v>
      </c>
      <c r="C79" s="6"/>
      <c r="D79" s="7">
        <v>1</v>
      </c>
      <c r="E79" s="64"/>
      <c r="F79" s="23">
        <f t="shared" si="4"/>
        <v>0</v>
      </c>
    </row>
    <row r="80" spans="1:6" ht="43.5" x14ac:dyDescent="0.35">
      <c r="A80" s="45">
        <v>13513</v>
      </c>
      <c r="B80" s="6" t="s">
        <v>51</v>
      </c>
      <c r="C80" s="6"/>
      <c r="D80" s="7">
        <v>3</v>
      </c>
      <c r="E80" s="64"/>
      <c r="F80" s="23">
        <f t="shared" si="4"/>
        <v>0</v>
      </c>
    </row>
    <row r="81" spans="1:6" ht="43.5" x14ac:dyDescent="0.35">
      <c r="A81" s="45">
        <v>13514</v>
      </c>
      <c r="B81" s="6" t="s">
        <v>52</v>
      </c>
      <c r="C81" s="6"/>
      <c r="D81" s="7">
        <v>3</v>
      </c>
      <c r="E81" s="64"/>
      <c r="F81" s="23">
        <f t="shared" si="4"/>
        <v>0</v>
      </c>
    </row>
    <row r="82" spans="1:6" x14ac:dyDescent="0.35">
      <c r="A82" s="45">
        <v>13515</v>
      </c>
      <c r="B82" s="6" t="s">
        <v>53</v>
      </c>
      <c r="C82" s="6"/>
      <c r="D82" s="7">
        <v>2</v>
      </c>
      <c r="E82" s="64"/>
      <c r="F82" s="23">
        <f t="shared" si="4"/>
        <v>0</v>
      </c>
    </row>
    <row r="83" spans="1:6" ht="29" x14ac:dyDescent="0.35">
      <c r="A83" s="45">
        <v>13516</v>
      </c>
      <c r="B83" s="6" t="s">
        <v>54</v>
      </c>
      <c r="C83" s="6"/>
      <c r="D83" s="7">
        <v>1</v>
      </c>
      <c r="E83" s="64"/>
      <c r="F83" s="23">
        <f t="shared" si="4"/>
        <v>0</v>
      </c>
    </row>
    <row r="84" spans="1:6" ht="29" x14ac:dyDescent="0.35">
      <c r="A84" s="45">
        <v>13517</v>
      </c>
      <c r="B84" s="6" t="s">
        <v>55</v>
      </c>
      <c r="C84" s="24" t="s">
        <v>59</v>
      </c>
      <c r="D84" s="7">
        <v>1</v>
      </c>
      <c r="E84" s="64"/>
      <c r="F84" s="23">
        <f t="shared" si="4"/>
        <v>0</v>
      </c>
    </row>
    <row r="85" spans="1:6" ht="29" x14ac:dyDescent="0.35">
      <c r="A85" s="45">
        <v>13518</v>
      </c>
      <c r="B85" s="6" t="s">
        <v>56</v>
      </c>
      <c r="C85" s="24" t="s">
        <v>59</v>
      </c>
      <c r="D85" s="7">
        <v>1</v>
      </c>
      <c r="E85" s="64"/>
      <c r="F85" s="23">
        <f t="shared" si="4"/>
        <v>0</v>
      </c>
    </row>
    <row r="86" spans="1:6" ht="43.5" x14ac:dyDescent="0.35">
      <c r="A86" s="45">
        <v>13519</v>
      </c>
      <c r="B86" s="6" t="s">
        <v>57</v>
      </c>
      <c r="C86" s="24" t="s">
        <v>59</v>
      </c>
      <c r="D86" s="7">
        <v>1</v>
      </c>
      <c r="E86" s="64"/>
      <c r="F86" s="23">
        <f t="shared" si="4"/>
        <v>0</v>
      </c>
    </row>
    <row r="87" spans="1:6" ht="43.5" x14ac:dyDescent="0.35">
      <c r="A87" s="45">
        <v>13520</v>
      </c>
      <c r="B87" s="6" t="s">
        <v>58</v>
      </c>
      <c r="C87" s="24" t="s">
        <v>59</v>
      </c>
      <c r="D87" s="7">
        <v>1</v>
      </c>
      <c r="E87" s="64"/>
      <c r="F87" s="23">
        <f>D87*E87</f>
        <v>0</v>
      </c>
    </row>
    <row r="88" spans="1:6" ht="15" thickBot="1" x14ac:dyDescent="0.4">
      <c r="A88" s="71">
        <v>13521</v>
      </c>
      <c r="B88" s="72" t="s">
        <v>123</v>
      </c>
      <c r="C88" s="73"/>
      <c r="D88" s="74">
        <v>1</v>
      </c>
      <c r="E88" s="64"/>
      <c r="F88" s="23">
        <f>D88*E88</f>
        <v>0</v>
      </c>
    </row>
    <row r="89" spans="1:6" ht="15" thickBot="1" x14ac:dyDescent="0.4">
      <c r="A89" s="34"/>
      <c r="B89" s="11"/>
      <c r="C89" s="11"/>
      <c r="D89" s="80" t="s">
        <v>100</v>
      </c>
      <c r="E89" s="81"/>
      <c r="F89" s="12">
        <f>SUM(F68:F88)</f>
        <v>0</v>
      </c>
    </row>
    <row r="90" spans="1:6" x14ac:dyDescent="0.35">
      <c r="A90" s="38"/>
      <c r="B90" s="6"/>
      <c r="C90" s="6"/>
      <c r="D90" s="7"/>
      <c r="E90" s="68"/>
      <c r="F90" s="23"/>
    </row>
    <row r="91" spans="1:6" ht="29" x14ac:dyDescent="0.35">
      <c r="A91" s="37">
        <v>6</v>
      </c>
      <c r="B91" s="20" t="s">
        <v>60</v>
      </c>
      <c r="C91" s="20"/>
      <c r="D91" s="21"/>
      <c r="E91" s="67"/>
      <c r="F91" s="22"/>
    </row>
    <row r="92" spans="1:6" ht="43.5" x14ac:dyDescent="0.35">
      <c r="B92" s="73" t="s">
        <v>61</v>
      </c>
      <c r="C92" s="6"/>
      <c r="D92" s="7"/>
      <c r="E92" s="68"/>
      <c r="F92" s="23"/>
    </row>
    <row r="93" spans="1:6" ht="29" x14ac:dyDescent="0.35">
      <c r="A93" s="45">
        <v>13601</v>
      </c>
      <c r="B93" s="6" t="s">
        <v>62</v>
      </c>
      <c r="C93" s="6"/>
      <c r="D93" s="7">
        <v>1</v>
      </c>
      <c r="E93" s="64"/>
      <c r="F93" s="23">
        <f>E93*D93</f>
        <v>0</v>
      </c>
    </row>
    <row r="94" spans="1:6" ht="29" x14ac:dyDescent="0.35">
      <c r="A94" s="45">
        <v>13602</v>
      </c>
      <c r="B94" s="6" t="s">
        <v>63</v>
      </c>
      <c r="C94" s="6"/>
      <c r="D94" s="7">
        <v>1</v>
      </c>
      <c r="E94" s="64"/>
      <c r="F94" s="23">
        <f t="shared" ref="F94:F99" si="5">E94*D94</f>
        <v>0</v>
      </c>
    </row>
    <row r="95" spans="1:6" ht="29" x14ac:dyDescent="0.35">
      <c r="A95" s="45">
        <v>13603</v>
      </c>
      <c r="B95" s="6" t="s">
        <v>64</v>
      </c>
      <c r="C95" s="6"/>
      <c r="D95" s="7">
        <v>1</v>
      </c>
      <c r="E95" s="64"/>
      <c r="F95" s="23">
        <f t="shared" si="5"/>
        <v>0</v>
      </c>
    </row>
    <row r="96" spans="1:6" ht="29" x14ac:dyDescent="0.35">
      <c r="A96" s="45">
        <v>13604</v>
      </c>
      <c r="B96" s="6" t="s">
        <v>65</v>
      </c>
      <c r="C96" s="6"/>
      <c r="D96" s="7">
        <v>1</v>
      </c>
      <c r="E96" s="64"/>
      <c r="F96" s="23">
        <f t="shared" si="5"/>
        <v>0</v>
      </c>
    </row>
    <row r="97" spans="1:6" x14ac:dyDescent="0.35">
      <c r="A97" s="45">
        <v>13605</v>
      </c>
      <c r="B97" s="6" t="s">
        <v>66</v>
      </c>
      <c r="C97" s="6"/>
      <c r="D97" s="7">
        <v>1</v>
      </c>
      <c r="E97" s="64"/>
      <c r="F97" s="23">
        <f t="shared" si="5"/>
        <v>0</v>
      </c>
    </row>
    <row r="98" spans="1:6" x14ac:dyDescent="0.35">
      <c r="A98" s="71">
        <v>13606</v>
      </c>
      <c r="B98" s="72" t="s">
        <v>121</v>
      </c>
      <c r="C98" s="72"/>
      <c r="D98" s="74">
        <v>1</v>
      </c>
      <c r="E98" s="64"/>
      <c r="F98" s="23">
        <f t="shared" si="5"/>
        <v>0</v>
      </c>
    </row>
    <row r="99" spans="1:6" ht="29.5" thickBot="1" x14ac:dyDescent="0.4">
      <c r="A99" s="71">
        <v>13607</v>
      </c>
      <c r="B99" s="72" t="s">
        <v>122</v>
      </c>
      <c r="C99" s="72"/>
      <c r="D99" s="74">
        <v>1</v>
      </c>
      <c r="E99" s="64"/>
      <c r="F99" s="23">
        <f t="shared" si="5"/>
        <v>0</v>
      </c>
    </row>
    <row r="100" spans="1:6" ht="15" thickBot="1" x14ac:dyDescent="0.4">
      <c r="A100" s="34"/>
      <c r="B100" s="11"/>
      <c r="C100" s="11"/>
      <c r="D100" s="80" t="s">
        <v>101</v>
      </c>
      <c r="E100" s="81"/>
      <c r="F100" s="12">
        <f>SUM(F93:F99)</f>
        <v>0</v>
      </c>
    </row>
    <row r="101" spans="1:6" x14ac:dyDescent="0.35">
      <c r="A101" s="38"/>
      <c r="B101" s="6"/>
      <c r="C101" s="6"/>
      <c r="D101" s="7"/>
      <c r="E101" s="68"/>
      <c r="F101" s="23"/>
    </row>
    <row r="102" spans="1:6" ht="29" x14ac:dyDescent="0.35">
      <c r="A102" s="53">
        <v>13701</v>
      </c>
      <c r="B102" s="20" t="s">
        <v>67</v>
      </c>
      <c r="C102" s="76" t="s">
        <v>137</v>
      </c>
      <c r="D102" s="77">
        <v>294</v>
      </c>
      <c r="E102" s="64"/>
      <c r="F102" s="22">
        <f>D102*E102</f>
        <v>0</v>
      </c>
    </row>
    <row r="103" spans="1:6" ht="58" x14ac:dyDescent="0.35">
      <c r="A103" s="53">
        <v>13702</v>
      </c>
      <c r="B103" s="76" t="s">
        <v>136</v>
      </c>
      <c r="C103" s="76" t="s">
        <v>138</v>
      </c>
      <c r="D103" s="77">
        <v>14</v>
      </c>
      <c r="E103" s="64"/>
      <c r="F103" s="22">
        <f>D103*E103</f>
        <v>0</v>
      </c>
    </row>
    <row r="104" spans="1:6" ht="15" thickBot="1" x14ac:dyDescent="0.4">
      <c r="A104" s="38"/>
      <c r="B104" s="6"/>
      <c r="C104" s="6"/>
      <c r="D104" s="7"/>
      <c r="E104" s="68"/>
      <c r="F104" s="23"/>
    </row>
    <row r="105" spans="1:6" ht="15" thickBot="1" x14ac:dyDescent="0.4">
      <c r="A105" s="34"/>
      <c r="B105" s="11"/>
      <c r="C105" s="11"/>
      <c r="D105" s="80" t="s">
        <v>102</v>
      </c>
      <c r="E105" s="81"/>
      <c r="F105" s="12">
        <f>SUM(F102:F103)</f>
        <v>0</v>
      </c>
    </row>
    <row r="106" spans="1:6" x14ac:dyDescent="0.35">
      <c r="A106" s="38"/>
      <c r="B106" s="6"/>
      <c r="C106" s="6"/>
      <c r="D106" s="7"/>
      <c r="E106" s="68"/>
      <c r="F106" s="23"/>
    </row>
    <row r="107" spans="1:6" ht="29" x14ac:dyDescent="0.35">
      <c r="A107" s="53">
        <v>13801</v>
      </c>
      <c r="B107" s="20" t="s">
        <v>68</v>
      </c>
      <c r="C107" s="20" t="s">
        <v>75</v>
      </c>
      <c r="D107" s="21">
        <v>300</v>
      </c>
      <c r="E107" s="64"/>
      <c r="F107" s="22">
        <f>D107*E107</f>
        <v>0</v>
      </c>
    </row>
    <row r="108" spans="1:6" ht="43.5" x14ac:dyDescent="0.35">
      <c r="A108" s="53">
        <v>13802</v>
      </c>
      <c r="B108" s="76" t="s">
        <v>134</v>
      </c>
      <c r="C108" s="78" t="s">
        <v>135</v>
      </c>
      <c r="D108" s="79">
        <v>30</v>
      </c>
      <c r="E108" s="64"/>
      <c r="F108" s="22">
        <f>D108*E108</f>
        <v>0</v>
      </c>
    </row>
    <row r="109" spans="1:6" ht="15" thickBot="1" x14ac:dyDescent="0.4">
      <c r="A109" s="39"/>
      <c r="B109" s="6"/>
      <c r="C109" s="6"/>
      <c r="D109" s="7"/>
      <c r="E109" s="68"/>
      <c r="F109" s="23"/>
    </row>
    <row r="110" spans="1:6" ht="15" thickBot="1" x14ac:dyDescent="0.4">
      <c r="A110" s="40"/>
      <c r="B110" s="11"/>
      <c r="C110" s="11"/>
      <c r="D110" s="80" t="s">
        <v>103</v>
      </c>
      <c r="E110" s="81"/>
      <c r="F110" s="12">
        <f>SUM(F107:F108)</f>
        <v>0</v>
      </c>
    </row>
    <row r="112" spans="1:6" ht="15" thickBot="1" x14ac:dyDescent="0.4">
      <c r="B112" s="58" t="s">
        <v>112</v>
      </c>
      <c r="C112" s="58" t="s">
        <v>120</v>
      </c>
      <c r="D112" s="27"/>
      <c r="E112" s="1"/>
      <c r="F112" s="1"/>
    </row>
    <row r="113" spans="1:6" ht="15" thickBot="1" x14ac:dyDescent="0.4">
      <c r="A113" s="56" t="s">
        <v>104</v>
      </c>
      <c r="B113" s="57" t="s">
        <v>2</v>
      </c>
      <c r="C113" s="59">
        <f>F9</f>
        <v>0</v>
      </c>
      <c r="D113" s="27"/>
      <c r="E113" s="1"/>
      <c r="F113" s="1"/>
    </row>
    <row r="114" spans="1:6" ht="15" thickBot="1" x14ac:dyDescent="0.4">
      <c r="A114" s="56" t="s">
        <v>105</v>
      </c>
      <c r="B114" s="57" t="s">
        <v>8</v>
      </c>
      <c r="C114" s="59">
        <f>F24</f>
        <v>0</v>
      </c>
      <c r="D114" s="27"/>
      <c r="E114" s="1"/>
      <c r="F114" s="1"/>
    </row>
    <row r="115" spans="1:6" ht="15" thickBot="1" x14ac:dyDescent="0.4">
      <c r="A115" s="56" t="s">
        <v>106</v>
      </c>
      <c r="B115" s="57" t="s">
        <v>113</v>
      </c>
      <c r="C115" s="59">
        <f>F36</f>
        <v>0</v>
      </c>
      <c r="D115" s="27"/>
      <c r="E115" s="1"/>
      <c r="F115" s="1"/>
    </row>
    <row r="116" spans="1:6" ht="15" thickBot="1" x14ac:dyDescent="0.4">
      <c r="A116" s="56" t="s">
        <v>107</v>
      </c>
      <c r="B116" s="57" t="s">
        <v>29</v>
      </c>
      <c r="C116" s="59">
        <f>F65</f>
        <v>0</v>
      </c>
      <c r="D116" s="27"/>
      <c r="E116" s="1"/>
      <c r="F116" s="1"/>
    </row>
    <row r="117" spans="1:6" ht="44" thickBot="1" x14ac:dyDescent="0.4">
      <c r="A117" s="56" t="s">
        <v>108</v>
      </c>
      <c r="B117" s="57" t="s">
        <v>46</v>
      </c>
      <c r="C117" s="59">
        <f>F89</f>
        <v>0</v>
      </c>
      <c r="D117" s="27"/>
      <c r="E117" s="1"/>
      <c r="F117" s="1"/>
    </row>
    <row r="118" spans="1:6" ht="29.5" thickBot="1" x14ac:dyDescent="0.4">
      <c r="A118" s="56" t="s">
        <v>109</v>
      </c>
      <c r="B118" s="57" t="s">
        <v>114</v>
      </c>
      <c r="C118" s="60">
        <f>F100</f>
        <v>0</v>
      </c>
      <c r="D118" s="26"/>
      <c r="E118" s="1"/>
      <c r="F118" s="1"/>
    </row>
    <row r="119" spans="1:6" ht="29.5" thickBot="1" x14ac:dyDescent="0.4">
      <c r="A119" s="56" t="s">
        <v>110</v>
      </c>
      <c r="B119" s="57" t="s">
        <v>67</v>
      </c>
      <c r="C119" s="60">
        <f>F105</f>
        <v>0</v>
      </c>
      <c r="D119" s="26"/>
      <c r="E119" s="1"/>
      <c r="F119" s="1"/>
    </row>
    <row r="120" spans="1:6" ht="29.5" thickBot="1" x14ac:dyDescent="0.4">
      <c r="A120" s="56" t="s">
        <v>111</v>
      </c>
      <c r="B120" s="57" t="s">
        <v>68</v>
      </c>
      <c r="C120" s="60">
        <f>F110</f>
        <v>0</v>
      </c>
      <c r="D120" s="26"/>
      <c r="E120" s="1"/>
      <c r="F120" s="1"/>
    </row>
    <row r="121" spans="1:6" ht="15" thickBot="1" x14ac:dyDescent="0.4">
      <c r="D121" s="26"/>
      <c r="E121" s="1"/>
      <c r="F121" s="1"/>
    </row>
    <row r="122" spans="1:6" ht="15" thickBot="1" x14ac:dyDescent="0.4">
      <c r="B122" s="54" t="s">
        <v>73</v>
      </c>
      <c r="C122" s="55">
        <f>SUM(C113:C120)</f>
        <v>0</v>
      </c>
      <c r="D122" s="26"/>
      <c r="E122" s="1"/>
      <c r="F122" s="1"/>
    </row>
    <row r="124" spans="1:6" ht="15" thickBot="1" x14ac:dyDescent="0.4">
      <c r="B124" s="28" t="s">
        <v>88</v>
      </c>
      <c r="C124" s="1"/>
    </row>
    <row r="125" spans="1:6" ht="15" thickBot="1" x14ac:dyDescent="0.4">
      <c r="B125" s="29" t="s">
        <v>89</v>
      </c>
      <c r="C125" s="31"/>
    </row>
    <row r="126" spans="1:6" ht="28.5" thickBot="1" x14ac:dyDescent="0.4">
      <c r="B126" s="30" t="s">
        <v>90</v>
      </c>
      <c r="C126" s="32"/>
    </row>
    <row r="127" spans="1:6" ht="15" thickBot="1" x14ac:dyDescent="0.4">
      <c r="B127" s="30" t="s">
        <v>91</v>
      </c>
      <c r="C127" s="32"/>
    </row>
    <row r="128" spans="1:6" ht="15" thickBot="1" x14ac:dyDescent="0.4">
      <c r="B128" s="30" t="s">
        <v>92</v>
      </c>
      <c r="C128" s="32"/>
    </row>
    <row r="129" spans="2:3" ht="15" thickBot="1" x14ac:dyDescent="0.4">
      <c r="B129" s="30" t="s">
        <v>93</v>
      </c>
      <c r="C129" s="32"/>
    </row>
  </sheetData>
  <sheetProtection algorithmName="SHA-512" hashValue="+/21pc5wyKCV9iCdpZfxx5E11zC8o/Niw9bsZMIUpvqAdbIqlESjtTwvOv8DyopamBHBn9zlhIkd3S/byjGV9w==" saltValue="GszcJmZrlVSeI0xWewPDDA==" spinCount="100000" sheet="1" objects="1" scenarios="1"/>
  <autoFilter ref="A2:F2" xr:uid="{6DC6808C-B2E8-4412-AB61-75D20D0CC58A}"/>
  <mergeCells count="9">
    <mergeCell ref="D89:E89"/>
    <mergeCell ref="D100:E100"/>
    <mergeCell ref="D105:E105"/>
    <mergeCell ref="D110:E110"/>
    <mergeCell ref="A1:F1"/>
    <mergeCell ref="D9:E9"/>
    <mergeCell ref="D24:E24"/>
    <mergeCell ref="D36:E36"/>
    <mergeCell ref="D65:E6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Marlies Peeters</dc:creator>
  <cp:lastModifiedBy>Johan de Vreugd</cp:lastModifiedBy>
  <cp:lastPrinted>2018-10-29T14:23:53Z</cp:lastPrinted>
  <dcterms:created xsi:type="dcterms:W3CDTF">2018-10-24T21:18:57Z</dcterms:created>
  <dcterms:modified xsi:type="dcterms:W3CDTF">2023-03-23T08:49:16Z</dcterms:modified>
</cp:coreProperties>
</file>