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1 Mobiele data &amp; telefonie/5. Nota's van inlichtingen/NvI 2/"/>
    </mc:Choice>
  </mc:AlternateContent>
  <xr:revisionPtr revIDLastSave="452" documentId="11_F25DC773A252ABDACC104885799E6E365BDE58F7" xr6:coauthVersionLast="47" xr6:coauthVersionMax="47" xr10:uidLastSave="{B1262D98-81F8-4E87-AEC8-9F525AC73B16}"/>
  <bookViews>
    <workbookView xWindow="28680" yWindow="105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8" i="1"/>
  <c r="L11" i="1"/>
  <c r="L10" i="1"/>
  <c r="L6" i="1"/>
  <c r="L5" i="1"/>
  <c r="H11" i="1"/>
  <c r="M11" i="1" s="1"/>
  <c r="H10" i="1"/>
  <c r="M10" i="1" s="1"/>
  <c r="H7" i="1"/>
  <c r="M7" i="1" s="1"/>
  <c r="H6" i="1"/>
  <c r="M6" i="1" s="1"/>
  <c r="H5" i="1"/>
  <c r="D17" i="1"/>
  <c r="D14" i="1"/>
  <c r="D15" i="1"/>
  <c r="D13" i="1"/>
  <c r="D6" i="1"/>
  <c r="D7" i="1"/>
  <c r="D8" i="1"/>
  <c r="D9" i="1"/>
  <c r="D10" i="1"/>
  <c r="D11" i="1"/>
  <c r="D5" i="1"/>
  <c r="M5" i="1" l="1"/>
  <c r="D18" i="1" s="1" a="1"/>
  <c r="D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<sst xmlns="http://schemas.openxmlformats.org/spreadsheetml/2006/main" count="47" uniqueCount="33">
  <si>
    <t>&gt; U dient alleen de geel gemarkeerde velden in te vullen.
&gt; De prijsopgave dient op onderdelen te geschieden in euro's (€) (op 2 decimalen, tenzij anders staat aangegeven) en op onderdelen in percentages (op 2 decimalen).
&gt; Er kunnen uitsluitend positieve getallen worden ingevuld.
&gt; Aangeboden prijzen zijn all-in (exclusief btw). Er kunnen dus geen andersoortige kosten in rekening worden gebracht, tenzij uitdrukkelijk anders bepaald.
&gt; Zie verder de voorschriften in de Aanbestedingsleidraad.</t>
  </si>
  <si>
    <t>Opslagpercentage</t>
  </si>
  <si>
    <t xml:space="preserve">Gewogen tarief in € </t>
  </si>
  <si>
    <t>2. Uurtarieven adviesdiensten (incl. reiskosten/reistijd)</t>
  </si>
  <si>
    <t>Senior consultant (&gt; 5 jaar relevante ervaring)</t>
  </si>
  <si>
    <t>Medior consultant (2 tot 5 jaar relevante ervaring)</t>
  </si>
  <si>
    <t>Junior consultant (0 tot 2 jaar relevante ervaring)</t>
  </si>
  <si>
    <t>3. Prijs voor gebruik portaal</t>
  </si>
  <si>
    <t xml:space="preserve">Tarief in € </t>
  </si>
  <si>
    <r>
      <t xml:space="preserve">Gewogen inschrijfsom </t>
    </r>
    <r>
      <rPr>
        <sz val="12"/>
        <color rgb="FFFFFFFF"/>
        <rFont val="Corbel"/>
        <family val="2"/>
      </rPr>
      <t>(grondslag voor de beoordeling)</t>
    </r>
  </si>
  <si>
    <t xml:space="preserve">Voice Flatfee NL (onbeperkt bellen) + databundel van 10 GB in NL + EU </t>
  </si>
  <si>
    <t xml:space="preserve">Voice only Flatfee NL (onbeperkt bellen) </t>
  </si>
  <si>
    <t xml:space="preserve">Data only van 10 GB in NL + EU </t>
  </si>
  <si>
    <t xml:space="preserve">Data only (onbeperkt internet) in NL + EU </t>
  </si>
  <si>
    <t xml:space="preserve">IOT sims </t>
  </si>
  <si>
    <t>Bedrijfsbrede bundel voor data</t>
  </si>
  <si>
    <t>Weging (fictief bedrag)</t>
  </si>
  <si>
    <t>Weging (fictieve percentages)</t>
  </si>
  <si>
    <t>Weging (fictief percentage)</t>
  </si>
  <si>
    <t>Prijs per Deelnemer per jaar voor gebruik van het portaal</t>
  </si>
  <si>
    <r>
      <t xml:space="preserve">Prijzenblad </t>
    </r>
    <r>
      <rPr>
        <b/>
        <sz val="14"/>
        <color rgb="FFFF0000"/>
        <rFont val="Corbel"/>
        <family val="2"/>
      </rPr>
      <t>- NA NVI 2</t>
    </r>
    <r>
      <rPr>
        <b/>
        <sz val="14"/>
        <color rgb="FFFFFFFF"/>
        <rFont val="Corbel"/>
        <family val="2"/>
      </rPr>
      <t xml:space="preserve">
</t>
    </r>
    <r>
      <rPr>
        <sz val="14"/>
        <color rgb="FFFFFFFF"/>
        <rFont val="Corbel"/>
        <family val="2"/>
      </rPr>
      <t>Mobiele data / telefonie</t>
    </r>
  </si>
  <si>
    <t>T-mobile</t>
  </si>
  <si>
    <t xml:space="preserve">Totaal gewogen tarief in € </t>
  </si>
  <si>
    <t>KPN</t>
  </si>
  <si>
    <t>Vodafone</t>
  </si>
  <si>
    <t xml:space="preserve">Voice Flatfee NL (onbeperkt bellen) + databundel van 9 GB in NL + EU </t>
  </si>
  <si>
    <t xml:space="preserve">Voice en data Flatfee NL (onbeperkt bellen en internet) </t>
  </si>
  <si>
    <t xml:space="preserve">Data only van 9 GB in NL + EU </t>
  </si>
  <si>
    <t xml:space="preserve">Data only van 16 GB in NL + EU </t>
  </si>
  <si>
    <t xml:space="preserve">Voice Flatfee NL (onbeperkt bellen) + databundel van 12 GB in NL + EU </t>
  </si>
  <si>
    <t xml:space="preserve">1a. Opslagpercentage voor de activering van diensten op de (E)simkaarten </t>
  </si>
  <si>
    <t xml:space="preserve">1b. Opslagpercentage voor de activering van diensten op de (E)simkaarten </t>
  </si>
  <si>
    <t xml:space="preserve">1c. Opslagpercentage voor de activering van diensten op de (E)simkaarten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</si>
</sst>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rbel"/>
      <family val="2"/>
    </font>
    <font>
      <sz val="10"/>
      <name val="Corbel"/>
      <family val="2"/>
    </font>
    <font>
      <sz val="10"/>
      <color rgb="FFFFFFFF"/>
      <name val="Corbel"/>
      <family val="2"/>
    </font>
    <font>
      <b/>
      <sz val="10"/>
      <color rgb="FFFFFFFF"/>
      <name val="Corbel"/>
      <family val="2"/>
    </font>
    <font>
      <sz val="10"/>
      <color rgb="FF000000"/>
      <name val="Corbel"/>
      <family val="2"/>
    </font>
    <font>
      <b/>
      <sz val="12"/>
      <color rgb="FFFFFFFF"/>
      <name val="Corbel"/>
      <family val="2"/>
    </font>
    <font>
      <sz val="10"/>
      <color rgb="FFFF0000"/>
      <name val="Corbel"/>
      <family val="2"/>
    </font>
    <font>
      <b/>
      <sz val="14"/>
      <color rgb="FFFFFFFF"/>
      <name val="Corbel"/>
      <family val="2"/>
    </font>
    <font>
      <sz val="14"/>
      <color rgb="FFFFFFFF"/>
      <name val="Corbel"/>
      <family val="2"/>
    </font>
    <font>
      <sz val="12"/>
      <color rgb="FFFFFFFF"/>
      <name val="Corbel"/>
      <family val="2"/>
    </font>
    <font>
      <b/>
      <sz val="10"/>
      <color rgb="FFFF0000"/>
      <name val="Corbel"/>
      <family val="2"/>
    </font>
    <font>
      <b/>
      <sz val="14"/>
      <color rgb="FFFF0000"/>
      <name val="Corbel"/>
      <family val="2"/>
    </font>
    <font>
      <b/>
      <sz val="12"/>
      <color theme="0"/>
      <name val="Corbel"/>
      <family val="2"/>
    </font>
    <font>
      <b/>
      <sz val="12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Down">
        <fgColor theme="1"/>
        <bgColor theme="0" tint="-4.9989318521683403E-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0" applyFont="1" applyFill="1"/>
    <xf numFmtId="0" fontId="2" fillId="0" borderId="0" xfId="0" applyFont="1"/>
    <xf numFmtId="0" fontId="5" fillId="2" borderId="1" xfId="0" applyFont="1" applyFill="1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vertical="center"/>
    </xf>
    <xf numFmtId="164" fontId="6" fillId="4" borderId="1" xfId="2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justify" vertical="center"/>
    </xf>
    <xf numFmtId="10" fontId="6" fillId="4" borderId="1" xfId="2" applyNumberFormat="1" applyFont="1" applyFill="1" applyBorder="1" applyAlignment="1" applyProtection="1">
      <alignment horizontal="right" vertical="center"/>
      <protection locked="0"/>
    </xf>
    <xf numFmtId="9" fontId="3" fillId="0" borderId="1" xfId="2" applyFont="1" applyBorder="1" applyAlignment="1">
      <alignment horizontal="center" vertical="center"/>
    </xf>
    <xf numFmtId="44" fontId="2" fillId="0" borderId="0" xfId="1" applyFont="1"/>
    <xf numFmtId="0" fontId="12" fillId="0" borderId="0" xfId="0" applyFont="1"/>
    <xf numFmtId="44" fontId="8" fillId="0" borderId="0" xfId="1" applyFont="1"/>
    <xf numFmtId="7" fontId="3" fillId="0" borderId="1" xfId="1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164" fontId="6" fillId="7" borderId="1" xfId="0" applyNumberFormat="1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6" fillId="8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10" fontId="3" fillId="4" borderId="1" xfId="2" applyNumberFormat="1" applyFont="1" applyFill="1" applyBorder="1" applyAlignment="1" applyProtection="1">
      <alignment horizontal="right" vertical="center"/>
      <protection locked="0"/>
    </xf>
    <xf numFmtId="164" fontId="3" fillId="7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1" fontId="3" fillId="0" borderId="1" xfId="2" applyNumberFormat="1" applyFont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zoomScale="90" zoomScaleNormal="90" workbookViewId="0">
      <selection activeCell="E12" sqref="E12:M18"/>
    </sheetView>
  </sheetViews>
  <sheetFormatPr defaultColWidth="0" defaultRowHeight="12.75" customHeight="1" zeroHeight="1" x14ac:dyDescent="0.3"/>
  <cols>
    <col min="1" max="1" width="60.90625" style="2" bestFit="1" customWidth="1"/>
    <col min="2" max="2" width="17.81640625" style="2" customWidth="1"/>
    <col min="3" max="3" width="24.26953125" style="2" bestFit="1" customWidth="1"/>
    <col min="4" max="4" width="16.08984375" style="2" bestFit="1" customWidth="1"/>
    <col min="5" max="5" width="61.08984375" style="2" bestFit="1" customWidth="1"/>
    <col min="6" max="6" width="17.54296875" style="2" customWidth="1"/>
    <col min="7" max="7" width="18.90625" style="2" bestFit="1" customWidth="1"/>
    <col min="8" max="8" width="16.08984375" style="2" bestFit="1" customWidth="1"/>
    <col min="9" max="9" width="60.6328125" style="2" bestFit="1" customWidth="1"/>
    <col min="10" max="10" width="15.54296875" style="2" bestFit="1" customWidth="1"/>
    <col min="11" max="11" width="19.08984375" style="2" bestFit="1" customWidth="1"/>
    <col min="12" max="12" width="16.1796875" style="2" bestFit="1" customWidth="1"/>
    <col min="13" max="13" width="21.54296875" style="2" bestFit="1" customWidth="1"/>
    <col min="14" max="14" width="3.453125" style="1" customWidth="1"/>
    <col min="15" max="16" width="9.1796875" style="2" hidden="1" customWidth="1"/>
    <col min="17" max="17" width="22.1796875" style="2" hidden="1" customWidth="1"/>
    <col min="18" max="19" width="9.1796875" style="2" hidden="1" customWidth="1"/>
    <col min="20" max="20" width="22.1796875" style="2" hidden="1" customWidth="1"/>
    <col min="21" max="16384" width="9.1796875" style="2" hidden="1"/>
  </cols>
  <sheetData>
    <row r="1" spans="1:17" ht="48" customHeight="1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7" ht="95.25" customHeight="1" x14ac:dyDescent="0.3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O2" s="10"/>
      <c r="Q2" s="11"/>
    </row>
    <row r="3" spans="1:17" ht="20.149999999999999" customHeight="1" x14ac:dyDescent="0.3">
      <c r="A3" s="3" t="s">
        <v>30</v>
      </c>
      <c r="B3" s="3" t="s">
        <v>1</v>
      </c>
      <c r="C3" s="3" t="s">
        <v>16</v>
      </c>
      <c r="D3" s="3" t="s">
        <v>2</v>
      </c>
      <c r="E3" s="3" t="s">
        <v>31</v>
      </c>
      <c r="F3" s="3" t="s">
        <v>1</v>
      </c>
      <c r="G3" s="3" t="s">
        <v>16</v>
      </c>
      <c r="H3" s="3" t="s">
        <v>2</v>
      </c>
      <c r="I3" s="3" t="s">
        <v>32</v>
      </c>
      <c r="J3" s="3" t="s">
        <v>1</v>
      </c>
      <c r="K3" s="3" t="s">
        <v>16</v>
      </c>
      <c r="L3" s="3" t="s">
        <v>2</v>
      </c>
      <c r="M3" s="3" t="s">
        <v>22</v>
      </c>
      <c r="Q3" s="9"/>
    </row>
    <row r="4" spans="1:17" ht="20.149999999999999" customHeight="1" x14ac:dyDescent="0.3">
      <c r="A4" s="30" t="s">
        <v>21</v>
      </c>
      <c r="B4" s="31"/>
      <c r="C4" s="31"/>
      <c r="D4" s="32"/>
      <c r="E4" s="30" t="s">
        <v>23</v>
      </c>
      <c r="F4" s="31"/>
      <c r="G4" s="31"/>
      <c r="H4" s="32"/>
      <c r="I4" s="30" t="s">
        <v>24</v>
      </c>
      <c r="J4" s="31"/>
      <c r="K4" s="31"/>
      <c r="L4" s="32"/>
      <c r="M4" s="13"/>
      <c r="Q4" s="9"/>
    </row>
    <row r="5" spans="1:17" ht="15" customHeight="1" x14ac:dyDescent="0.3">
      <c r="A5" s="37" t="s">
        <v>25</v>
      </c>
      <c r="B5" s="33">
        <v>0</v>
      </c>
      <c r="C5" s="12">
        <v>50000</v>
      </c>
      <c r="D5" s="34">
        <f>B5*C5</f>
        <v>0</v>
      </c>
      <c r="E5" s="37" t="s">
        <v>29</v>
      </c>
      <c r="F5" s="33">
        <v>0</v>
      </c>
      <c r="G5" s="12">
        <v>50000</v>
      </c>
      <c r="H5" s="34">
        <f>F5*G5</f>
        <v>0</v>
      </c>
      <c r="I5" s="37" t="s">
        <v>10</v>
      </c>
      <c r="J5" s="33">
        <v>0</v>
      </c>
      <c r="K5" s="12">
        <v>50000</v>
      </c>
      <c r="L5" s="34">
        <f>J5*K5</f>
        <v>0</v>
      </c>
      <c r="M5" s="4">
        <f>D5+H5+L5</f>
        <v>0</v>
      </c>
    </row>
    <row r="6" spans="1:17" ht="15" customHeight="1" x14ac:dyDescent="0.3">
      <c r="A6" s="37" t="s">
        <v>26</v>
      </c>
      <c r="B6" s="33">
        <v>0</v>
      </c>
      <c r="C6" s="12">
        <v>5000</v>
      </c>
      <c r="D6" s="34">
        <f t="shared" ref="D6:D17" si="0">B6*C6</f>
        <v>0</v>
      </c>
      <c r="E6" s="37" t="s">
        <v>11</v>
      </c>
      <c r="F6" s="33">
        <v>0</v>
      </c>
      <c r="G6" s="12">
        <v>5000</v>
      </c>
      <c r="H6" s="34">
        <f t="shared" ref="H6:H11" si="1">F6*G6</f>
        <v>0</v>
      </c>
      <c r="I6" s="37" t="s">
        <v>26</v>
      </c>
      <c r="J6" s="33">
        <v>0</v>
      </c>
      <c r="K6" s="12">
        <v>5000</v>
      </c>
      <c r="L6" s="34">
        <f t="shared" ref="L6:L11" si="2">J6*K6</f>
        <v>0</v>
      </c>
      <c r="M6" s="4">
        <f>D6+H6+L6</f>
        <v>0</v>
      </c>
    </row>
    <row r="7" spans="1:17" ht="15" customHeight="1" x14ac:dyDescent="0.3">
      <c r="A7" s="37" t="s">
        <v>27</v>
      </c>
      <c r="B7" s="33">
        <v>0</v>
      </c>
      <c r="C7" s="12">
        <v>20000</v>
      </c>
      <c r="D7" s="34">
        <f t="shared" si="0"/>
        <v>0</v>
      </c>
      <c r="E7" s="37" t="s">
        <v>12</v>
      </c>
      <c r="F7" s="33">
        <v>0</v>
      </c>
      <c r="G7" s="12">
        <v>20000</v>
      </c>
      <c r="H7" s="34">
        <f t="shared" si="1"/>
        <v>0</v>
      </c>
      <c r="I7" s="35"/>
      <c r="J7" s="35"/>
      <c r="K7" s="35"/>
      <c r="L7" s="35"/>
      <c r="M7" s="4">
        <f>D7+H7</f>
        <v>0</v>
      </c>
    </row>
    <row r="8" spans="1:17" ht="15" customHeight="1" x14ac:dyDescent="0.3">
      <c r="A8" s="37" t="s">
        <v>28</v>
      </c>
      <c r="B8" s="33">
        <v>0</v>
      </c>
      <c r="C8" s="12">
        <v>1500</v>
      </c>
      <c r="D8" s="34">
        <f t="shared" si="0"/>
        <v>0</v>
      </c>
      <c r="E8" s="16"/>
      <c r="F8" s="16"/>
      <c r="G8" s="16"/>
      <c r="H8" s="16"/>
      <c r="I8" s="16"/>
      <c r="J8" s="16"/>
      <c r="K8" s="16"/>
      <c r="L8" s="16"/>
      <c r="M8" s="4">
        <f>D8</f>
        <v>0</v>
      </c>
    </row>
    <row r="9" spans="1:17" ht="15" customHeight="1" x14ac:dyDescent="0.3">
      <c r="A9" s="37" t="s">
        <v>13</v>
      </c>
      <c r="B9" s="33">
        <v>0</v>
      </c>
      <c r="C9" s="12">
        <v>2500</v>
      </c>
      <c r="D9" s="34">
        <f t="shared" si="0"/>
        <v>0</v>
      </c>
      <c r="E9" s="16"/>
      <c r="F9" s="16"/>
      <c r="G9" s="16"/>
      <c r="H9" s="16"/>
      <c r="I9" s="16"/>
      <c r="J9" s="16"/>
      <c r="K9" s="16"/>
      <c r="L9" s="16"/>
      <c r="M9" s="4">
        <f>D9</f>
        <v>0</v>
      </c>
    </row>
    <row r="10" spans="1:17" ht="15" customHeight="1" x14ac:dyDescent="0.3">
      <c r="A10" s="6" t="s">
        <v>15</v>
      </c>
      <c r="B10" s="7">
        <v>0</v>
      </c>
      <c r="C10" s="12">
        <v>3000</v>
      </c>
      <c r="D10" s="14">
        <f t="shared" si="0"/>
        <v>0</v>
      </c>
      <c r="E10" s="6" t="s">
        <v>15</v>
      </c>
      <c r="F10" s="7">
        <v>0</v>
      </c>
      <c r="G10" s="12">
        <v>3000</v>
      </c>
      <c r="H10" s="14">
        <f t="shared" si="1"/>
        <v>0</v>
      </c>
      <c r="I10" s="6" t="s">
        <v>15</v>
      </c>
      <c r="J10" s="7">
        <v>0</v>
      </c>
      <c r="K10" s="12">
        <v>3000</v>
      </c>
      <c r="L10" s="14">
        <f t="shared" si="2"/>
        <v>0</v>
      </c>
      <c r="M10" s="4">
        <f>D10+H10+L10</f>
        <v>0</v>
      </c>
    </row>
    <row r="11" spans="1:17" ht="15" customHeight="1" x14ac:dyDescent="0.3">
      <c r="A11" s="6" t="s">
        <v>14</v>
      </c>
      <c r="B11" s="7">
        <v>0</v>
      </c>
      <c r="C11" s="12">
        <v>7500</v>
      </c>
      <c r="D11" s="14">
        <f t="shared" si="0"/>
        <v>0</v>
      </c>
      <c r="E11" s="6" t="s">
        <v>14</v>
      </c>
      <c r="F11" s="7">
        <v>0</v>
      </c>
      <c r="G11" s="12">
        <v>7500</v>
      </c>
      <c r="H11" s="14">
        <f t="shared" si="1"/>
        <v>0</v>
      </c>
      <c r="I11" s="6" t="s">
        <v>14</v>
      </c>
      <c r="J11" s="7">
        <v>0</v>
      </c>
      <c r="K11" s="12">
        <v>7500</v>
      </c>
      <c r="L11" s="14">
        <f t="shared" si="2"/>
        <v>0</v>
      </c>
      <c r="M11" s="4">
        <f>D11+H11+L11</f>
        <v>0</v>
      </c>
    </row>
    <row r="12" spans="1:17" ht="20.149999999999999" customHeight="1" x14ac:dyDescent="0.3">
      <c r="A12" s="3" t="s">
        <v>3</v>
      </c>
      <c r="B12" s="3" t="s">
        <v>8</v>
      </c>
      <c r="C12" s="3" t="s">
        <v>17</v>
      </c>
      <c r="D12" s="3" t="s">
        <v>2</v>
      </c>
      <c r="E12" s="21"/>
      <c r="F12" s="22"/>
      <c r="G12" s="22"/>
      <c r="H12" s="22"/>
      <c r="I12" s="22"/>
      <c r="J12" s="22"/>
      <c r="K12" s="22"/>
      <c r="L12" s="22"/>
      <c r="M12" s="23"/>
    </row>
    <row r="13" spans="1:17" ht="15" customHeight="1" x14ac:dyDescent="0.3">
      <c r="A13" s="6" t="s">
        <v>6</v>
      </c>
      <c r="B13" s="5">
        <v>0</v>
      </c>
      <c r="C13" s="8">
        <v>0.2</v>
      </c>
      <c r="D13" s="4">
        <f t="shared" si="0"/>
        <v>0</v>
      </c>
      <c r="E13" s="24"/>
      <c r="F13" s="25"/>
      <c r="G13" s="25"/>
      <c r="H13" s="25"/>
      <c r="I13" s="25"/>
      <c r="J13" s="25"/>
      <c r="K13" s="25"/>
      <c r="L13" s="25"/>
      <c r="M13" s="26"/>
    </row>
    <row r="14" spans="1:17" ht="15" customHeight="1" x14ac:dyDescent="0.3">
      <c r="A14" s="6" t="s">
        <v>5</v>
      </c>
      <c r="B14" s="5">
        <v>0</v>
      </c>
      <c r="C14" s="8">
        <v>0.35</v>
      </c>
      <c r="D14" s="4">
        <f t="shared" si="0"/>
        <v>0</v>
      </c>
      <c r="E14" s="24"/>
      <c r="F14" s="25"/>
      <c r="G14" s="25"/>
      <c r="H14" s="25"/>
      <c r="I14" s="25"/>
      <c r="J14" s="25"/>
      <c r="K14" s="25"/>
      <c r="L14" s="25"/>
      <c r="M14" s="26"/>
    </row>
    <row r="15" spans="1:17" ht="15" customHeight="1" x14ac:dyDescent="0.3">
      <c r="A15" s="6" t="s">
        <v>4</v>
      </c>
      <c r="B15" s="5">
        <v>0</v>
      </c>
      <c r="C15" s="8">
        <v>0.45</v>
      </c>
      <c r="D15" s="4">
        <f t="shared" si="0"/>
        <v>0</v>
      </c>
      <c r="E15" s="24"/>
      <c r="F15" s="25"/>
      <c r="G15" s="25"/>
      <c r="H15" s="25"/>
      <c r="I15" s="25"/>
      <c r="J15" s="25"/>
      <c r="K15" s="25"/>
      <c r="L15" s="25"/>
      <c r="M15" s="26"/>
    </row>
    <row r="16" spans="1:17" ht="20.149999999999999" customHeight="1" x14ac:dyDescent="0.3">
      <c r="A16" s="3" t="s">
        <v>7</v>
      </c>
      <c r="B16" s="3" t="s">
        <v>8</v>
      </c>
      <c r="C16" s="3" t="s">
        <v>18</v>
      </c>
      <c r="D16" s="3" t="s">
        <v>2</v>
      </c>
      <c r="E16" s="24"/>
      <c r="F16" s="25"/>
      <c r="G16" s="25"/>
      <c r="H16" s="25"/>
      <c r="I16" s="25"/>
      <c r="J16" s="25"/>
      <c r="K16" s="25"/>
      <c r="L16" s="25"/>
      <c r="M16" s="26"/>
    </row>
    <row r="17" spans="1:14" ht="15" customHeight="1" x14ac:dyDescent="0.3">
      <c r="A17" s="36" t="s">
        <v>19</v>
      </c>
      <c r="B17" s="5">
        <v>0</v>
      </c>
      <c r="C17" s="38">
        <v>13</v>
      </c>
      <c r="D17" s="4">
        <f t="shared" si="0"/>
        <v>0</v>
      </c>
      <c r="E17" s="24"/>
      <c r="F17" s="25"/>
      <c r="G17" s="25"/>
      <c r="H17" s="25"/>
      <c r="I17" s="25"/>
      <c r="J17" s="25"/>
      <c r="K17" s="25"/>
      <c r="L17" s="25"/>
      <c r="M17" s="26"/>
    </row>
    <row r="18" spans="1:14" ht="40" customHeight="1" x14ac:dyDescent="0.3">
      <c r="A18" s="20" t="s">
        <v>9</v>
      </c>
      <c r="B18" s="20"/>
      <c r="C18" s="20"/>
      <c r="D18" s="15" cm="1">
        <f t="array" ref="D18:D24">M5:M11+D13:D15+D17</f>
        <v>0</v>
      </c>
      <c r="E18" s="27"/>
      <c r="F18" s="28"/>
      <c r="G18" s="28"/>
      <c r="H18" s="28"/>
      <c r="I18" s="28"/>
      <c r="J18" s="28"/>
      <c r="K18" s="28"/>
      <c r="L18" s="28"/>
      <c r="M18" s="29"/>
    </row>
    <row r="19" spans="1:14" ht="13" hidden="1" x14ac:dyDescent="0.3">
      <c r="A19" s="1"/>
      <c r="B19" s="1"/>
      <c r="C19" s="1"/>
      <c r="D19" s="1">
        <v>0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 s="1" customFormat="1" ht="63.75" hidden="1" customHeight="1" x14ac:dyDescent="0.3">
      <c r="D20" s="1">
        <v>0</v>
      </c>
    </row>
    <row r="21" spans="1:14" ht="13" hidden="1" x14ac:dyDescent="0.3">
      <c r="D21" s="2" t="e">
        <v>#N/A</v>
      </c>
      <c r="N21" s="2"/>
    </row>
    <row r="22" spans="1:14" ht="13" hidden="1" x14ac:dyDescent="0.3">
      <c r="D22" s="2" t="e">
        <v>#N/A</v>
      </c>
      <c r="N22" s="2"/>
    </row>
    <row r="23" spans="1:14" ht="13" hidden="1" x14ac:dyDescent="0.3">
      <c r="D23" s="2" t="e">
        <v>#N/A</v>
      </c>
      <c r="N23" s="2"/>
    </row>
    <row r="24" spans="1:14" ht="13" hidden="1" x14ac:dyDescent="0.3">
      <c r="D24" s="2" t="e">
        <v>#N/A</v>
      </c>
      <c r="N24" s="2"/>
    </row>
    <row r="25" spans="1:14" ht="13" hidden="1" x14ac:dyDescent="0.3">
      <c r="N25" s="2"/>
    </row>
    <row r="26" spans="1:14" ht="13" hidden="1" x14ac:dyDescent="0.3">
      <c r="N26" s="2"/>
    </row>
  </sheetData>
  <sheetProtection algorithmName="SHA-512" hashValue="l4mrCRcOKsHgSd+zWS91xDmkzPzibQxgTaAIQUm1J3oq4c+sOcDdgbwe7uKiD0WHRPi+uY4DjXrdcyDPE8jT8w==" saltValue="+9pwgrqwnjRjmN/0oiCWew==" spinCount="100000" sheet="1" objects="1" scenarios="1"/>
  <mergeCells count="7">
    <mergeCell ref="A1:M1"/>
    <mergeCell ref="A2:M2"/>
    <mergeCell ref="A18:C18"/>
    <mergeCell ref="A4:D4"/>
    <mergeCell ref="E4:H4"/>
    <mergeCell ref="I4:L4"/>
    <mergeCell ref="E12:M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03466-5505-4977-93B5-734DE7C0E0B6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00A908EB-6EB2-4A89-84CB-EE1461FCF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235E4F-B377-4F7C-A666-FABF44F53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2023-02-24T14:23:38Z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