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AfdMID\TeamFac\Inkoop\Inkoop vanaf 2016-12\Aanbestedingen 2022\Hard- en Software\Te publiceren op TenderNed\"/>
    </mc:Choice>
  </mc:AlternateContent>
  <xr:revisionPtr revIDLastSave="0" documentId="13_ncr:1_{5F9AA108-CA25-418C-8A94-2F474A253976}" xr6:coauthVersionLast="47" xr6:coauthVersionMax="47" xr10:uidLastSave="{00000000-0000-0000-0000-000000000000}"/>
  <bookViews>
    <workbookView xWindow="-108" yWindow="-108" windowWidth="23256" windowHeight="12576" xr2:uid="{16D879FD-5170-4A0C-8FBB-133C38642333}"/>
  </bookViews>
  <sheets>
    <sheet name="Blad1" sheetId="1" r:id="rId1"/>
  </sheets>
  <definedNames>
    <definedName name="_xlnm.Print_Area" localSheetId="0">Blad1!$B$2:$I$24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24" i="1" l="1"/>
  <c r="C23" i="1"/>
  <c r="C21" i="1"/>
  <c r="C20" i="1"/>
  <c r="C22" i="1"/>
  <c r="F23" i="1"/>
  <c r="E23" i="1"/>
  <c r="D23" i="1"/>
  <c r="F22" i="1"/>
  <c r="E22" i="1"/>
  <c r="D22" i="1"/>
  <c r="F24" i="1"/>
  <c r="E24" i="1"/>
  <c r="D24" i="1"/>
  <c r="F21" i="1"/>
  <c r="E21" i="1"/>
  <c r="D21" i="1"/>
  <c r="F20" i="1"/>
  <c r="E20" i="1"/>
  <c r="D20" i="1"/>
  <c r="H22" i="1" l="1"/>
  <c r="H20" i="1"/>
  <c r="H24" i="1"/>
  <c r="H23" i="1"/>
  <c r="H21" i="1"/>
</calcChain>
</file>

<file path=xl/sharedStrings.xml><?xml version="1.0" encoding="utf-8"?>
<sst xmlns="http://schemas.openxmlformats.org/spreadsheetml/2006/main" count="18" uniqueCount="12">
  <si>
    <t>Gunningscriterium</t>
  </si>
  <si>
    <t>Prijs</t>
  </si>
  <si>
    <t>Inschrijver</t>
  </si>
  <si>
    <t>Eindscore</t>
  </si>
  <si>
    <t>Eindrangschikking</t>
  </si>
  <si>
    <t>Beoordelingscijfer in consensus</t>
  </si>
  <si>
    <t>Behaald aantal punten in concensus</t>
  </si>
  <si>
    <t>Bijlage Rekenvoorbeeld te behalen aantal punten</t>
  </si>
  <si>
    <t>Uitwerking Case Kwaliteit</t>
  </si>
  <si>
    <t>Service, garantie en onderhoud</t>
  </si>
  <si>
    <t>Maatschappelijk verantwoord inkopen</t>
  </si>
  <si>
    <t>Alle ingevulde waarden zijn fictieve waarden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</si>
</sst>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€&quot;\ #,##0;[Red]&quot;€&quot;\ \-#,##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4" fillId="0" borderId="0" xfId="0" applyFont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/>
    </xf>
    <xf numFmtId="9" fontId="4" fillId="0" borderId="6" xfId="0" applyNumberFormat="1" applyFont="1" applyBorder="1" applyAlignment="1">
      <alignment horizontal="right" vertical="center"/>
    </xf>
    <xf numFmtId="9" fontId="4" fillId="0" borderId="7" xfId="0" applyNumberFormat="1" applyFont="1" applyBorder="1" applyAlignment="1">
      <alignment horizontal="right" vertical="center"/>
    </xf>
    <xf numFmtId="9" fontId="4" fillId="0" borderId="8" xfId="0" applyNumberFormat="1" applyFont="1" applyBorder="1" applyAlignment="1">
      <alignment horizontal="right" vertical="center"/>
    </xf>
    <xf numFmtId="9" fontId="4" fillId="0" borderId="0" xfId="0" applyNumberFormat="1" applyFont="1" applyAlignment="1">
      <alignment horizontal="right" vertical="center"/>
    </xf>
    <xf numFmtId="0" fontId="4" fillId="0" borderId="16" xfId="0" applyFont="1" applyBorder="1" applyAlignment="1">
      <alignment horizontal="right" vertical="center"/>
    </xf>
    <xf numFmtId="6" fontId="5" fillId="0" borderId="9" xfId="0" applyNumberFormat="1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4" fillId="0" borderId="22" xfId="0" applyFont="1" applyBorder="1" applyAlignment="1">
      <alignment horizontal="right" vertical="center"/>
    </xf>
    <xf numFmtId="6" fontId="5" fillId="0" borderId="23" xfId="0" applyNumberFormat="1" applyFont="1" applyBorder="1" applyAlignment="1">
      <alignment horizontal="right" vertical="center"/>
    </xf>
    <xf numFmtId="0" fontId="5" fillId="0" borderId="24" xfId="0" applyFont="1" applyBorder="1" applyAlignment="1">
      <alignment horizontal="right" vertical="center"/>
    </xf>
    <xf numFmtId="0" fontId="5" fillId="0" borderId="25" xfId="0" applyFont="1" applyBorder="1" applyAlignment="1">
      <alignment horizontal="right" vertical="center"/>
    </xf>
    <xf numFmtId="0" fontId="4" fillId="0" borderId="17" xfId="0" applyFont="1" applyBorder="1" applyAlignment="1">
      <alignment horizontal="right" vertical="center"/>
    </xf>
    <xf numFmtId="6" fontId="5" fillId="0" borderId="12" xfId="0" applyNumberFormat="1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/>
    </xf>
    <xf numFmtId="0" fontId="5" fillId="0" borderId="14" xfId="0" applyFont="1" applyBorder="1" applyAlignment="1">
      <alignment horizontal="right" vertical="center"/>
    </xf>
    <xf numFmtId="0" fontId="0" fillId="0" borderId="4" xfId="0" applyBorder="1"/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0" fillId="0" borderId="5" xfId="0" applyBorder="1"/>
    <xf numFmtId="0" fontId="4" fillId="0" borderId="18" xfId="0" applyFont="1" applyBorder="1" applyAlignment="1">
      <alignment horizontal="left" vertical="center"/>
    </xf>
    <xf numFmtId="0" fontId="4" fillId="0" borderId="20" xfId="0" applyFont="1" applyBorder="1" applyAlignment="1">
      <alignment vertical="center"/>
    </xf>
    <xf numFmtId="0" fontId="4" fillId="0" borderId="21" xfId="0" applyFont="1" applyBorder="1" applyAlignment="1">
      <alignment horizontal="center" vertical="center"/>
    </xf>
    <xf numFmtId="9" fontId="4" fillId="2" borderId="6" xfId="0" applyNumberFormat="1" applyFont="1" applyFill="1" applyBorder="1" applyAlignment="1">
      <alignment horizontal="right" vertical="center"/>
    </xf>
    <xf numFmtId="9" fontId="4" fillId="2" borderId="8" xfId="0" applyNumberFormat="1" applyFont="1" applyFill="1" applyBorder="1" applyAlignment="1">
      <alignment horizontal="center" vertical="center"/>
    </xf>
    <xf numFmtId="2" fontId="5" fillId="0" borderId="9" xfId="0" applyNumberFormat="1" applyFont="1" applyBorder="1" applyAlignment="1">
      <alignment horizontal="right" vertical="center"/>
    </xf>
    <xf numFmtId="2" fontId="5" fillId="0" borderId="10" xfId="0" applyNumberFormat="1" applyFont="1" applyBorder="1" applyAlignment="1">
      <alignment horizontal="right" vertical="center"/>
    </xf>
    <xf numFmtId="2" fontId="5" fillId="0" borderId="11" xfId="0" applyNumberFormat="1" applyFont="1" applyBorder="1" applyAlignment="1">
      <alignment horizontal="right" vertical="center"/>
    </xf>
    <xf numFmtId="1" fontId="5" fillId="0" borderId="11" xfId="0" applyNumberFormat="1" applyFont="1" applyBorder="1" applyAlignment="1">
      <alignment horizontal="center" vertical="center"/>
    </xf>
    <xf numFmtId="2" fontId="5" fillId="0" borderId="23" xfId="0" applyNumberFormat="1" applyFont="1" applyBorder="1" applyAlignment="1">
      <alignment horizontal="right" vertical="center"/>
    </xf>
    <xf numFmtId="2" fontId="5" fillId="0" borderId="24" xfId="0" applyNumberFormat="1" applyFont="1" applyBorder="1" applyAlignment="1">
      <alignment horizontal="right" vertical="center"/>
    </xf>
    <xf numFmtId="2" fontId="5" fillId="0" borderId="25" xfId="0" applyNumberFormat="1" applyFont="1" applyBorder="1" applyAlignment="1">
      <alignment horizontal="right" vertical="center"/>
    </xf>
    <xf numFmtId="1" fontId="5" fillId="0" borderId="25" xfId="0" applyNumberFormat="1" applyFont="1" applyBorder="1" applyAlignment="1">
      <alignment horizontal="center" vertical="center"/>
    </xf>
    <xf numFmtId="2" fontId="5" fillId="0" borderId="12" xfId="0" applyNumberFormat="1" applyFont="1" applyBorder="1" applyAlignment="1">
      <alignment horizontal="right" vertical="center"/>
    </xf>
    <xf numFmtId="2" fontId="5" fillId="0" borderId="13" xfId="0" applyNumberFormat="1" applyFont="1" applyBorder="1" applyAlignment="1">
      <alignment horizontal="right" vertical="center"/>
    </xf>
    <xf numFmtId="2" fontId="5" fillId="0" borderId="14" xfId="0" applyNumberFormat="1" applyFont="1" applyBorder="1" applyAlignment="1">
      <alignment horizontal="right" vertical="center"/>
    </xf>
    <xf numFmtId="1" fontId="5" fillId="0" borderId="14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2" fillId="3" borderId="0" xfId="0" applyFont="1" applyFill="1" applyAlignment="1">
      <alignment horizontal="center"/>
    </xf>
    <xf numFmtId="0" fontId="3" fillId="0" borderId="0" xfId="0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3AF25-1A31-4420-AC9B-EED7E2A59F81}">
  <dimension ref="B2:I27"/>
  <sheetViews>
    <sheetView tabSelected="1" zoomScaleNormal="100" workbookViewId="0">
      <selection activeCell="J11" sqref="J11"/>
    </sheetView>
  </sheetViews>
  <sheetFormatPr defaultRowHeight="14.4" x14ac:dyDescent="0.3"/>
  <cols>
    <col min="1" max="1" width="2.33203125" customWidth="1"/>
    <col min="2" max="2" width="10" bestFit="1" customWidth="1"/>
    <col min="3" max="3" width="18.77734375" customWidth="1"/>
    <col min="4" max="6" width="18.33203125" customWidth="1"/>
    <col min="7" max="7" width="6.109375" customWidth="1"/>
    <col min="8" max="9" width="18.33203125" customWidth="1"/>
  </cols>
  <sheetData>
    <row r="2" spans="2:9" ht="21" x14ac:dyDescent="0.4">
      <c r="B2" s="51" t="s">
        <v>7</v>
      </c>
      <c r="C2" s="51"/>
      <c r="D2" s="51"/>
      <c r="E2" s="51"/>
      <c r="F2" s="51"/>
    </row>
    <row r="3" spans="2:9" x14ac:dyDescent="0.3">
      <c r="B3" s="1"/>
    </row>
    <row r="4" spans="2:9" x14ac:dyDescent="0.3">
      <c r="B4" s="1"/>
    </row>
    <row r="5" spans="2:9" ht="15" thickBot="1" x14ac:dyDescent="0.35">
      <c r="B5" s="47" t="s">
        <v>5</v>
      </c>
      <c r="C5" s="47"/>
      <c r="D5" s="47"/>
      <c r="E5" s="47"/>
      <c r="F5" s="47"/>
    </row>
    <row r="6" spans="2:9" ht="15" thickBot="1" x14ac:dyDescent="0.35">
      <c r="C6" s="48" t="s">
        <v>0</v>
      </c>
      <c r="D6" s="49"/>
      <c r="E6" s="49"/>
      <c r="F6" s="3"/>
      <c r="H6" s="2"/>
      <c r="I6" s="2"/>
    </row>
    <row r="7" spans="2:9" ht="43.8" thickBot="1" x14ac:dyDescent="0.35">
      <c r="C7" s="4" t="s">
        <v>1</v>
      </c>
      <c r="D7" s="5" t="s">
        <v>8</v>
      </c>
      <c r="E7" s="5" t="s">
        <v>9</v>
      </c>
      <c r="F7" s="6" t="s">
        <v>10</v>
      </c>
      <c r="H7" s="2"/>
      <c r="I7" s="2"/>
    </row>
    <row r="8" spans="2:9" x14ac:dyDescent="0.3">
      <c r="B8" s="7" t="s">
        <v>2</v>
      </c>
      <c r="C8" s="8">
        <v>0.3</v>
      </c>
      <c r="D8" s="9">
        <v>0.35</v>
      </c>
      <c r="E8" s="9">
        <v>0.3</v>
      </c>
      <c r="F8" s="10">
        <v>0.05</v>
      </c>
      <c r="H8" s="11"/>
      <c r="I8" s="11"/>
    </row>
    <row r="9" spans="2:9" x14ac:dyDescent="0.3">
      <c r="B9" s="12">
        <v>1</v>
      </c>
      <c r="C9" s="13">
        <v>1050</v>
      </c>
      <c r="D9" s="14">
        <v>6</v>
      </c>
      <c r="E9" s="14">
        <v>7</v>
      </c>
      <c r="F9" s="15">
        <v>7</v>
      </c>
      <c r="H9" s="16"/>
      <c r="I9" s="16"/>
    </row>
    <row r="10" spans="2:9" x14ac:dyDescent="0.3">
      <c r="B10" s="12">
        <v>2</v>
      </c>
      <c r="C10" s="13">
        <v>1100</v>
      </c>
      <c r="D10" s="14">
        <v>9</v>
      </c>
      <c r="E10" s="14">
        <v>7</v>
      </c>
      <c r="F10" s="15">
        <v>6</v>
      </c>
      <c r="H10" s="16"/>
      <c r="I10" s="16"/>
    </row>
    <row r="11" spans="2:9" x14ac:dyDescent="0.3">
      <c r="B11" s="17">
        <v>3</v>
      </c>
      <c r="C11" s="18">
        <v>800</v>
      </c>
      <c r="D11" s="19">
        <v>6</v>
      </c>
      <c r="E11" s="19">
        <v>5</v>
      </c>
      <c r="F11" s="20">
        <v>5</v>
      </c>
      <c r="H11" s="16"/>
      <c r="I11" s="16"/>
    </row>
    <row r="12" spans="2:9" x14ac:dyDescent="0.3">
      <c r="B12" s="17">
        <v>4</v>
      </c>
      <c r="C12" s="18">
        <v>1200</v>
      </c>
      <c r="D12" s="19">
        <v>8</v>
      </c>
      <c r="E12" s="19">
        <v>7</v>
      </c>
      <c r="F12" s="20">
        <v>8</v>
      </c>
      <c r="H12" s="16"/>
      <c r="I12" s="16"/>
    </row>
    <row r="13" spans="2:9" ht="15" thickBot="1" x14ac:dyDescent="0.35">
      <c r="B13" s="21">
        <v>5</v>
      </c>
      <c r="C13" s="22">
        <v>950</v>
      </c>
      <c r="D13" s="23">
        <v>8</v>
      </c>
      <c r="E13" s="23">
        <v>8</v>
      </c>
      <c r="F13" s="24">
        <v>8</v>
      </c>
      <c r="H13" s="16"/>
      <c r="I13" s="16"/>
    </row>
    <row r="16" spans="2:9" x14ac:dyDescent="0.3">
      <c r="B16" s="47" t="s">
        <v>6</v>
      </c>
      <c r="C16" s="47"/>
      <c r="D16" s="47"/>
      <c r="E16" s="47"/>
      <c r="F16" s="47"/>
    </row>
    <row r="17" spans="2:9" ht="15" customHeight="1" thickBot="1" x14ac:dyDescent="0.35">
      <c r="B17" s="25"/>
      <c r="C17" s="26" t="s">
        <v>0</v>
      </c>
      <c r="D17" s="27"/>
      <c r="E17" s="27"/>
      <c r="F17" s="28"/>
      <c r="G17" s="29"/>
    </row>
    <row r="18" spans="2:9" ht="43.8" thickBot="1" x14ac:dyDescent="0.35">
      <c r="C18" s="30" t="s">
        <v>1</v>
      </c>
      <c r="D18" s="5" t="s">
        <v>8</v>
      </c>
      <c r="E18" s="5" t="s">
        <v>9</v>
      </c>
      <c r="F18" s="6" t="s">
        <v>10</v>
      </c>
      <c r="H18" s="31" t="s">
        <v>3</v>
      </c>
      <c r="I18" s="32" t="s">
        <v>4</v>
      </c>
    </row>
    <row r="19" spans="2:9" x14ac:dyDescent="0.3">
      <c r="B19" s="7" t="s">
        <v>2</v>
      </c>
      <c r="C19" s="8">
        <v>0.3</v>
      </c>
      <c r="D19" s="9">
        <v>0.35</v>
      </c>
      <c r="E19" s="9">
        <v>0.3</v>
      </c>
      <c r="F19" s="10">
        <v>0.05</v>
      </c>
      <c r="H19" s="33"/>
      <c r="I19" s="34"/>
    </row>
    <row r="20" spans="2:9" x14ac:dyDescent="0.3">
      <c r="B20" s="12">
        <v>1</v>
      </c>
      <c r="C20" s="35">
        <f t="shared" ref="C20:C21" si="0">$C$11/C9*$C$8*100</f>
        <v>22.857142857142854</v>
      </c>
      <c r="D20" s="36">
        <f>D9/10*$D$19*100</f>
        <v>21</v>
      </c>
      <c r="E20" s="36">
        <f>E9/10*$E$8*100</f>
        <v>21</v>
      </c>
      <c r="F20" s="37">
        <f>F9/10*$F$8*100</f>
        <v>3.4999999999999996</v>
      </c>
      <c r="H20" s="35">
        <f>SUM(C20:F20)</f>
        <v>68.357142857142861</v>
      </c>
      <c r="I20" s="38">
        <v>4</v>
      </c>
    </row>
    <row r="21" spans="2:9" x14ac:dyDescent="0.3">
      <c r="B21" s="12">
        <v>2</v>
      </c>
      <c r="C21" s="35">
        <f t="shared" si="0"/>
        <v>21.818181818181817</v>
      </c>
      <c r="D21" s="36">
        <f>D10/10*$D$19*100</f>
        <v>31.5</v>
      </c>
      <c r="E21" s="36">
        <f>E10/10*$E$8*100</f>
        <v>21</v>
      </c>
      <c r="F21" s="37">
        <f>F10/10*$F$8*100</f>
        <v>3</v>
      </c>
      <c r="H21" s="35">
        <f t="shared" ref="H21:H23" si="1">SUM(C21:F21)</f>
        <v>77.318181818181813</v>
      </c>
      <c r="I21" s="38">
        <v>2</v>
      </c>
    </row>
    <row r="22" spans="2:9" x14ac:dyDescent="0.3">
      <c r="B22" s="17">
        <v>3</v>
      </c>
      <c r="C22" s="39">
        <f>$C$11/C11*$C$8*100</f>
        <v>30</v>
      </c>
      <c r="D22" s="40">
        <f t="shared" ref="D22:D23" si="2">D11/10*$D$19*100</f>
        <v>21</v>
      </c>
      <c r="E22" s="40">
        <f t="shared" ref="E22:E23" si="3">E11/10*$E$8*100</f>
        <v>15</v>
      </c>
      <c r="F22" s="41">
        <f t="shared" ref="F22:F23" si="4">F11/10*$F$8*100</f>
        <v>2.5</v>
      </c>
      <c r="H22" s="35">
        <f>SUM(C22:F22)</f>
        <v>68.5</v>
      </c>
      <c r="I22" s="42">
        <v>5</v>
      </c>
    </row>
    <row r="23" spans="2:9" x14ac:dyDescent="0.3">
      <c r="B23" s="17">
        <v>4</v>
      </c>
      <c r="C23" s="39">
        <f t="shared" ref="C23:C24" si="5">$C$11/C12*$C$8*100</f>
        <v>20</v>
      </c>
      <c r="D23" s="40">
        <f t="shared" si="2"/>
        <v>27.999999999999996</v>
      </c>
      <c r="E23" s="40">
        <f t="shared" si="3"/>
        <v>21</v>
      </c>
      <c r="F23" s="41">
        <f t="shared" si="4"/>
        <v>4.0000000000000009</v>
      </c>
      <c r="H23" s="35">
        <f t="shared" si="1"/>
        <v>73</v>
      </c>
      <c r="I23" s="42">
        <v>3</v>
      </c>
    </row>
    <row r="24" spans="2:9" ht="15" thickBot="1" x14ac:dyDescent="0.35">
      <c r="B24" s="21">
        <v>5</v>
      </c>
      <c r="C24" s="43">
        <f t="shared" si="5"/>
        <v>25.263157894736839</v>
      </c>
      <c r="D24" s="44">
        <f>D13/10*$D$19*100</f>
        <v>27.999999999999996</v>
      </c>
      <c r="E24" s="44">
        <f>E13/10*$E$8*100</f>
        <v>24</v>
      </c>
      <c r="F24" s="45">
        <f>F13/10*$F$8*100</f>
        <v>4.0000000000000009</v>
      </c>
      <c r="H24" s="43">
        <f>SUM(C24:F24)</f>
        <v>81.263157894736835</v>
      </c>
      <c r="I24" s="46">
        <v>1</v>
      </c>
    </row>
    <row r="27" spans="2:9" x14ac:dyDescent="0.3">
      <c r="B27" s="50" t="s">
        <v>11</v>
      </c>
      <c r="C27" s="50"/>
      <c r="D27" s="50"/>
      <c r="E27" s="50"/>
      <c r="F27" s="50"/>
    </row>
  </sheetData>
  <mergeCells count="5">
    <mergeCell ref="B5:F5"/>
    <mergeCell ref="C6:E6"/>
    <mergeCell ref="B16:F16"/>
    <mergeCell ref="B27:F27"/>
    <mergeCell ref="B2:F2"/>
  </mergeCells>
  <pageMargins left="0.7" right="0.7" top="0.75" bottom="0.75" header="0.3" footer="0.3"/>
  <pageSetup paperSize="9" orientation="landscape" r:id="rId1"/>
  <ignoredErrors>
    <ignoredError sqref="C22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DB880D589511459ABC9745314338AC" ma:contentTypeVersion="2" ma:contentTypeDescription="Een nieuw document maken." ma:contentTypeScope="" ma:versionID="3e2d8d2396e05f5c432ce626e647c048">
  <xsd:schema xmlns:xsd="http://www.w3.org/2001/XMLSchema" xmlns:xs="http://www.w3.org/2001/XMLSchema" xmlns:p="http://schemas.microsoft.com/office/2006/metadata/properties" xmlns:ns2="c59f62e9-3269-4a0b-bf3b-f4083dd01fb1" targetNamespace="http://schemas.microsoft.com/office/2006/metadata/properties" ma:root="true" ma:fieldsID="371dba78b6721dd522e14d433ee4b33f" ns2:_="">
    <xsd:import namespace="c59f62e9-3269-4a0b-bf3b-f4083dd01f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9f62e9-3269-4a0b-bf3b-f4083dd01f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1EF5CCC-D57B-44A8-AF24-2023EB90C4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9f62e9-3269-4a0b-bf3b-f4083dd01f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3EDA6CE-57A3-40ED-A9FD-EBBD52208CA9}">
  <ds:schemaRefs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c59f62e9-3269-4a0b-bf3b-f4083dd01fb1"/>
    <ds:schemaRef ds:uri="http://purl.org/dc/dcmitype/"/>
    <ds:schemaRef ds:uri="http://schemas.microsoft.com/office/2006/documentManagement/typ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9EEE614-E77D-4D4F-95EA-998AD2686D9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Manager/>
  <Company>Gemeente Assen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Peter Koomans van den Dries</dc:creator>
  <cp:keywords/>
  <dc:description/>
  <cp:lastModifiedBy>Koomans, Peter</cp:lastModifiedBy>
  <cp:revision/>
  <dcterms:created xsi:type="dcterms:W3CDTF">2022-08-23T09:39:21Z</dcterms:created>
  <dcterms:modified xsi:type="dcterms:W3CDTF">2023-03-15T15:17:20Z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0x010100FFDB880D589511459ABC9745314338AC</vt:lpwstr>
  </property>
</Properties>
</file>