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SSC IUC G1 Aanbesteden\1 DJI\01 Personeelsgerel. zaken\EA Digitale Psychologische Test\2023\_5 Nota van inlichtingen\"/>
    </mc:Choice>
  </mc:AlternateContent>
  <bookViews>
    <workbookView xWindow="30" yWindow="0" windowWidth="19320" windowHeight="10560"/>
  </bookViews>
  <sheets>
    <sheet name="Invulinstructie" sheetId="8" r:id="rId1"/>
    <sheet name="Prijzenblad" sheetId="5" r:id="rId2"/>
    <sheet name="tabel" sheetId="3" state="hidden" r:id="rId3"/>
  </sheets>
  <calcPr calcId="162913"/>
</workbook>
</file>

<file path=xl/calcChain.xml><?xml version="1.0" encoding="utf-8"?>
<calcChain xmlns="http://schemas.openxmlformats.org/spreadsheetml/2006/main">
  <c r="K36" i="5" l="1"/>
  <c r="K37" i="5"/>
  <c r="K35" i="5"/>
  <c r="K9" i="5"/>
  <c r="K10" i="5"/>
  <c r="K11" i="5"/>
  <c r="K12" i="5"/>
  <c r="K13" i="5"/>
  <c r="K14" i="5"/>
  <c r="K15" i="5"/>
  <c r="K16" i="5"/>
  <c r="K17" i="5"/>
  <c r="K18" i="5"/>
  <c r="K19" i="5"/>
  <c r="K20" i="5"/>
  <c r="K21" i="5"/>
  <c r="K22" i="5"/>
  <c r="K23" i="5"/>
  <c r="K24" i="5"/>
  <c r="K25" i="5"/>
  <c r="K26" i="5"/>
  <c r="K27" i="5"/>
  <c r="K28" i="5"/>
  <c r="K29" i="5"/>
  <c r="K30" i="5"/>
  <c r="K31" i="5"/>
  <c r="K32" i="5"/>
  <c r="K8" i="5"/>
  <c r="E47" i="5" l="1"/>
  <c r="I35" i="5" l="1"/>
  <c r="A3" i="5" l="1"/>
  <c r="A1" i="5"/>
  <c r="I37" i="5"/>
  <c r="J37" i="5" s="1"/>
  <c r="I36" i="5"/>
  <c r="J36" i="5" s="1"/>
  <c r="J35" i="5"/>
  <c r="I19" i="5"/>
  <c r="J19" i="5" s="1"/>
  <c r="I20" i="5"/>
  <c r="J20" i="5" s="1"/>
  <c r="I21" i="5"/>
  <c r="J21" i="5" s="1"/>
  <c r="I22" i="5"/>
  <c r="J22" i="5" s="1"/>
  <c r="I23" i="5"/>
  <c r="J23" i="5" s="1"/>
  <c r="I24" i="5"/>
  <c r="J24" i="5" s="1"/>
  <c r="I25" i="5"/>
  <c r="J25" i="5" s="1"/>
  <c r="I26" i="5"/>
  <c r="J26" i="5" s="1"/>
  <c r="I27" i="5"/>
  <c r="J27" i="5" s="1"/>
  <c r="I28" i="5"/>
  <c r="J28" i="5" s="1"/>
  <c r="I29" i="5"/>
  <c r="J29" i="5" s="1"/>
  <c r="I30" i="5"/>
  <c r="J30" i="5" s="1"/>
  <c r="I31" i="5"/>
  <c r="J31" i="5" s="1"/>
  <c r="I32" i="5"/>
  <c r="J32" i="5" s="1"/>
  <c r="I13" i="5"/>
  <c r="J13" i="5" s="1"/>
  <c r="J42" i="5"/>
  <c r="J41" i="5"/>
  <c r="I18" i="5"/>
  <c r="J18" i="5" s="1"/>
  <c r="I17" i="5"/>
  <c r="J17" i="5" s="1"/>
  <c r="I16" i="5"/>
  <c r="J16" i="5" s="1"/>
  <c r="I15" i="5"/>
  <c r="J15" i="5" s="1"/>
  <c r="I14" i="5"/>
  <c r="J14" i="5" s="1"/>
  <c r="I12" i="5"/>
  <c r="J12" i="5" s="1"/>
  <c r="I11" i="5"/>
  <c r="J11" i="5" s="1"/>
  <c r="I10" i="5"/>
  <c r="J10" i="5" s="1"/>
  <c r="I9" i="5"/>
  <c r="J9" i="5" s="1"/>
  <c r="I8" i="5"/>
  <c r="J8" i="5" s="1"/>
  <c r="J43" i="5" l="1"/>
  <c r="J38" i="5"/>
  <c r="J33" i="5"/>
  <c r="J45" i="5" l="1"/>
</calcChain>
</file>

<file path=xl/sharedStrings.xml><?xml version="1.0" encoding="utf-8"?>
<sst xmlns="http://schemas.openxmlformats.org/spreadsheetml/2006/main" count="83" uniqueCount="80">
  <si>
    <t>subtotaal</t>
  </si>
  <si>
    <t>WPV of gelijkwaardig</t>
  </si>
  <si>
    <t>360 graden feedback</t>
  </si>
  <si>
    <t>nee</t>
  </si>
  <si>
    <t>tabel</t>
  </si>
  <si>
    <t>ja</t>
  </si>
  <si>
    <t>Prijs met toeslag</t>
  </si>
  <si>
    <t>Werk- en communicatiestijlen (kleurenprofiel) individueel</t>
  </si>
  <si>
    <t>5. Integriteitsvragenlijst</t>
  </si>
  <si>
    <t>8. Gesurveilleerd testen-tool</t>
  </si>
  <si>
    <t>10. Vacaturebank/arbeidsmarkt-verkennertool</t>
  </si>
  <si>
    <t>Eigenaar</t>
  </si>
  <si>
    <t>Subtest</t>
  </si>
  <si>
    <t>Categorie</t>
  </si>
  <si>
    <t>Subtotaalprijzen</t>
  </si>
  <si>
    <t>1.</t>
  </si>
  <si>
    <t>2.</t>
  </si>
  <si>
    <t>3.</t>
  </si>
  <si>
    <t>4.</t>
  </si>
  <si>
    <t>Tarieven moeten in 2 decimalen nauwkeurig worden opgegeven. De door Opdrachtnemer opgegeven prijzen zijn inclusief alle bijkomende kosten welke door de Opdrachtnemer worden gemaakt om de gevraagde Diensten te leveren. Dit betreft ook de kosten die verband houden met de invulling/uitvoering van de wensuitwerkingen.</t>
  </si>
  <si>
    <t>5.</t>
  </si>
  <si>
    <t>Het indienen van een irreële of manipulatieve Inschrijving is verboden. Van een manipulatieve Inschrijving kan sprake zijn wanneer - als gevolg van miskenning door de inschrijver van bepaalde aannames van de aanbestedende dienst - de beoordelingssystematiek zo wordt gemanipuleerd dat het daarmee beoogde doel, zoals het innemen van een realistische positie, wordt verstoord. De volgende situaties worden in ieder geval in meegenomen bij de bepaling door Aanbestedende dienst of een Inschrijving al dan niet als manipulatief of irreëel kan worden gezien. 
• één of meer tarieven die op zichzelf beschouwd niet marktconform en/of niet realistisch zijn;
• tarieven die niet een in de branche gebruikelijke opbouw/samenhang hebben;
• één of meer tarieven de gehanteerde formule frustreren;
• negatieve of nultarieven.
Een irreële of manipulatieve Inschrijving is ongeldig en wordt terzijde gelegd.</t>
  </si>
  <si>
    <t>6.</t>
  </si>
  <si>
    <t>7.</t>
  </si>
  <si>
    <t>Alle overige dienstverlening als vermeld in het Beschrijvend document dient inbegrepen te zijn in de op te geven prijzen en tarieven.</t>
  </si>
  <si>
    <t>8.</t>
  </si>
  <si>
    <t>Inschrijver vult alleen de geel gekleurde cellen in. De geel gekleurde cellen dienen te worden ingevuld in verband met de vergelijkbaarheid van de Inschrijvingen. Indien niet alle geel gekleurde cellen ingevuld zijn, wordt de inschrijving terzijde gelegd.</t>
  </si>
  <si>
    <t>Voor alle op te geven prijzen en tarieven geldt dat dit de prijzen en tarieven zijn die gefactureerd kunnen worden voor desbetreffende, behoudens indexatie.</t>
  </si>
  <si>
    <t>Inschrijver vult de op te geven prijzen en tarieven in Euro’s exclusief BTW  doch inclusief alle bijkomende kosten welke door de Inschrijver worden gemaakt om de gevraagde producten te leveren, tenzij uitdrukkelijk anders vermeld.</t>
  </si>
  <si>
    <t>Datum</t>
  </si>
  <si>
    <t>Naam Inschrijver</t>
  </si>
  <si>
    <t>Naam rechtsgeldige ondertekenaar</t>
  </si>
  <si>
    <t>Functie</t>
  </si>
  <si>
    <t xml:space="preserve">Europese aanbesteding Digitale Psychologische testen en vragenlijsten t.b.v. de Dienst Justitiële Inrichtingen </t>
  </si>
  <si>
    <t>Referentie: 02-DJI-PSYCHTESTEN-23</t>
  </si>
  <si>
    <t>Mentale veerkracht</t>
  </si>
  <si>
    <t>Checktest</t>
  </si>
  <si>
    <t>Test voor kritisch denken</t>
  </si>
  <si>
    <t>Operationeel niveau</t>
  </si>
  <si>
    <t>Adaptief drijfverentest algemeen</t>
  </si>
  <si>
    <t>Adaptief drijfverentest leidinggevend</t>
  </si>
  <si>
    <t>Tactisch niveau</t>
  </si>
  <si>
    <t>Strategisch niveau</t>
  </si>
  <si>
    <t xml:space="preserve">Moreel inzicht </t>
  </si>
  <si>
    <t>Werksoorten/Holland profiel-RIASOC</t>
  </si>
  <si>
    <t>Werkwaarden/ zingeving</t>
  </si>
  <si>
    <t>Talenten en potentie</t>
  </si>
  <si>
    <t>Omgaan met veranderingen</t>
  </si>
  <si>
    <t>Scan duurzame inzetbaarheid</t>
  </si>
  <si>
    <t>Skillspaspoort</t>
  </si>
  <si>
    <t>Managementrollen</t>
  </si>
  <si>
    <t>Teamrollen</t>
  </si>
  <si>
    <t>9. Arbeidsmarktpositie en arbeidsmarktkansentool</t>
  </si>
  <si>
    <t>6. Loopbaanvragenlijst</t>
  </si>
  <si>
    <t>4. Motivatietest</t>
  </si>
  <si>
    <t>3. Postbakken</t>
  </si>
  <si>
    <t>1. Capaciteitenmeting (ACAP)</t>
  </si>
  <si>
    <t>7. Aanvullende vragenlijst</t>
  </si>
  <si>
    <t>Formulier E Prijzenblad</t>
  </si>
  <si>
    <t>Adaptief</t>
  </si>
  <si>
    <t>Beroepskeuze/beroepsinteresse/beroepenanalyse</t>
  </si>
  <si>
    <t>Loopbaanscan (samengesteld uit meerdere vragenlijsten, hierboven genoemd)</t>
  </si>
  <si>
    <t>Dit prijzenblad is uitsluitend bedoeld voor bepaling van de prijs van de aanbieding en biedt geen garantie voor daadwerkelijke afname. De ingevulde hoeveelheden zijn fictief.</t>
  </si>
  <si>
    <t>Invulinstructie</t>
  </si>
  <si>
    <t>Prijzenblad</t>
  </si>
  <si>
    <t>Beoordelingsprijs</t>
  </si>
  <si>
    <t>Fictief aantal per jaar voor bepaling fictieve inschrijfsom</t>
  </si>
  <si>
    <t>Aangeboden prijs per eenheid</t>
  </si>
  <si>
    <t>Toeslag als gevraagde niet in eigendom is
(maximaal 15%)</t>
  </si>
  <si>
    <t>Eigendom Inschrijver
ja / nee</t>
  </si>
  <si>
    <t>Het Prijzenblad dient bij Inschrijving, rechtsgeldig ondertekend te zijn. Zie bijlage 3. Checklist Inschrijving.</t>
  </si>
  <si>
    <r>
      <t>11. Enterprise abonnement</t>
    </r>
    <r>
      <rPr>
        <sz val="10"/>
        <rFont val="Verdana"/>
        <family val="2"/>
      </rPr>
      <t xml:space="preserve"> met onbeperkt aantal kandidaten</t>
    </r>
    <r>
      <rPr>
        <sz val="10"/>
        <color theme="1"/>
        <rFont val="Verdana"/>
        <family val="2"/>
      </rPr>
      <t xml:space="preserve"> en gebruikers (eis 21 onder E van het Programma van Eisen). </t>
    </r>
  </si>
  <si>
    <t>12. Eenmalige implementatiekosten (eis 47 van het Programma van Eisen).</t>
  </si>
  <si>
    <t>2. Persoonlijkheidsvragenlijst</t>
  </si>
  <si>
    <t>Handtekening*</t>
  </si>
  <si>
    <t>9.</t>
  </si>
  <si>
    <t>Inschrijver dient aan te geven welke toeslag er voor testen en/of vragenlijsten in rekening wordt gebracht indien deze testen en/of vragenlijsten niet in eigendom zijn van Inschrijver. Het maximaal aan te bieden toeslagpercentage is 15%. Indien een Inschrijver een hogere toeslag aanbiedt, wordt de Inschrijving ter zijde gelegd.</t>
  </si>
  <si>
    <t>* Zie paragraaf 4.1 van het beschrijvend document betreffende de rechtsgeldige ondertekening.</t>
  </si>
  <si>
    <r>
      <rPr>
        <strike/>
        <sz val="10"/>
        <color rgb="FFFF0000"/>
        <rFont val="Verdana"/>
        <family val="2"/>
      </rPr>
      <t>Adaptief</t>
    </r>
    <r>
      <rPr>
        <sz val="10"/>
        <color theme="1"/>
        <rFont val="Verdana"/>
        <family val="2"/>
      </rPr>
      <t xml:space="preserve"> Normatieve BIG6/ HEXACO</t>
    </r>
  </si>
  <si>
    <r>
      <rPr>
        <sz val="10"/>
        <color rgb="FFFF0000"/>
        <rFont val="Verdana"/>
        <family val="2"/>
      </rPr>
      <t>(adaptief)</t>
    </r>
    <r>
      <rPr>
        <sz val="10"/>
        <color theme="1"/>
        <rFont val="Verdana"/>
        <family val="2"/>
      </rPr>
      <t xml:space="preserve"> normatieve BIG5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</si>
</sst>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F800]dddd\,\ mmmm\ dd\,\ yyyy"/>
  </numFmts>
  <fonts count="19" x14ac:knownFonts="1">
    <font>
      <sz val="11"/>
      <color theme="1"/>
      <name val="Calibri"/>
      <family val="2"/>
      <scheme val="minor"/>
    </font>
    <font>
      <sz val="8"/>
      <color theme="1"/>
      <name val="Verdana"/>
      <family val="2"/>
    </font>
    <font>
      <sz val="11"/>
      <color theme="1"/>
      <name val="Calibri"/>
      <family val="2"/>
      <scheme val="minor"/>
    </font>
    <font>
      <b/>
      <sz val="11"/>
      <color theme="1"/>
      <name val="Verdana"/>
      <family val="2"/>
    </font>
    <font>
      <sz val="10"/>
      <color rgb="FF756C63"/>
      <name val="Verdana"/>
      <family val="2"/>
    </font>
    <font>
      <b/>
      <sz val="9"/>
      <color theme="1"/>
      <name val="Verdana"/>
      <family val="2"/>
    </font>
    <font>
      <sz val="9"/>
      <color theme="1"/>
      <name val="Verdana"/>
      <family val="2"/>
    </font>
    <font>
      <sz val="11"/>
      <color theme="1"/>
      <name val="Verdana"/>
      <family val="2"/>
    </font>
    <font>
      <b/>
      <sz val="9"/>
      <color rgb="FFFF0000"/>
      <name val="Verdana"/>
      <family val="2"/>
    </font>
    <font>
      <sz val="10"/>
      <color theme="1"/>
      <name val="Verdana"/>
      <family val="2"/>
    </font>
    <font>
      <b/>
      <sz val="10"/>
      <color theme="1"/>
      <name val="Verdana"/>
      <family val="2"/>
    </font>
    <font>
      <sz val="10"/>
      <color rgb="FFFF0000"/>
      <name val="Verdana"/>
      <family val="2"/>
    </font>
    <font>
      <sz val="10"/>
      <name val="Verdana"/>
      <family val="2"/>
    </font>
    <font>
      <b/>
      <sz val="10"/>
      <color rgb="FFFF0000"/>
      <name val="Verdana"/>
      <family val="2"/>
    </font>
    <font>
      <b/>
      <sz val="10"/>
      <name val="Verdana"/>
      <family val="2"/>
    </font>
    <font>
      <b/>
      <sz val="12"/>
      <color theme="1"/>
      <name val="Verdana"/>
      <family val="2"/>
    </font>
    <font>
      <sz val="8"/>
      <color theme="1"/>
      <name val="Calibri"/>
      <family val="2"/>
      <scheme val="minor"/>
    </font>
    <font>
      <i/>
      <sz val="10"/>
      <color theme="1"/>
      <name val="Verdana"/>
      <family val="2"/>
    </font>
    <font>
      <strike/>
      <sz val="10"/>
      <color rgb="FFFF0000"/>
      <name val="Verdana"/>
      <family val="2"/>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9" fontId="2" fillId="0" borderId="0" applyFont="0" applyFill="0" applyBorder="0" applyAlignment="0" applyProtection="0"/>
  </cellStyleXfs>
  <cellXfs count="68">
    <xf numFmtId="0" fontId="0" fillId="0" borderId="0" xfId="0"/>
    <xf numFmtId="0" fontId="3" fillId="2" borderId="0" xfId="0" applyFont="1" applyFill="1"/>
    <xf numFmtId="0" fontId="4" fillId="2" borderId="0" xfId="0" applyFont="1" applyFill="1" applyAlignment="1">
      <alignment vertical="center"/>
    </xf>
    <xf numFmtId="0" fontId="5" fillId="2" borderId="0" xfId="0" applyFont="1" applyFill="1" applyAlignment="1">
      <alignment vertical="top" wrapText="1"/>
    </xf>
    <xf numFmtId="0" fontId="5" fillId="2" borderId="0" xfId="0" applyFont="1" applyFill="1" applyAlignment="1">
      <alignment horizontal="left" vertical="top" wrapText="1"/>
    </xf>
    <xf numFmtId="0" fontId="7" fillId="2" borderId="0" xfId="0" applyFont="1" applyFill="1"/>
    <xf numFmtId="0" fontId="9" fillId="2" borderId="0" xfId="0" applyFont="1" applyFill="1"/>
    <xf numFmtId="0" fontId="9" fillId="0" borderId="1" xfId="0" applyFont="1" applyBorder="1" applyAlignment="1">
      <alignment wrapText="1"/>
    </xf>
    <xf numFmtId="44" fontId="9" fillId="0" borderId="1" xfId="0" applyNumberFormat="1" applyFont="1" applyBorder="1"/>
    <xf numFmtId="0" fontId="9" fillId="2" borderId="1" xfId="0" applyFont="1" applyFill="1" applyBorder="1" applyAlignment="1">
      <alignment wrapText="1"/>
    </xf>
    <xf numFmtId="0" fontId="9" fillId="2" borderId="1" xfId="0" applyFont="1" applyFill="1" applyBorder="1" applyAlignment="1">
      <alignment horizontal="left" vertical="center"/>
    </xf>
    <xf numFmtId="44" fontId="9" fillId="2" borderId="1" xfId="0" applyNumberFormat="1" applyFont="1" applyFill="1" applyBorder="1"/>
    <xf numFmtId="0" fontId="11" fillId="2" borderId="1" xfId="0" applyFont="1" applyFill="1" applyBorder="1" applyAlignment="1">
      <alignment wrapText="1"/>
    </xf>
    <xf numFmtId="0" fontId="9" fillId="2" borderId="1" xfId="0" applyFont="1" applyFill="1" applyBorder="1"/>
    <xf numFmtId="0" fontId="9" fillId="2" borderId="0" xfId="0" applyFont="1" applyFill="1" applyBorder="1"/>
    <xf numFmtId="44" fontId="9" fillId="2" borderId="0" xfId="0" applyNumberFormat="1" applyFont="1" applyFill="1" applyBorder="1"/>
    <xf numFmtId="0" fontId="10" fillId="2" borderId="3" xfId="0" applyFont="1" applyFill="1" applyBorder="1" applyAlignment="1">
      <alignment horizontal="right"/>
    </xf>
    <xf numFmtId="44" fontId="9" fillId="2" borderId="3" xfId="0" applyNumberFormat="1" applyFont="1" applyFill="1" applyBorder="1"/>
    <xf numFmtId="0" fontId="9" fillId="2" borderId="0" xfId="0" applyFont="1" applyFill="1" applyBorder="1" applyAlignment="1">
      <alignment horizontal="center"/>
    </xf>
    <xf numFmtId="0" fontId="13" fillId="2" borderId="0" xfId="0" applyFont="1" applyFill="1" applyBorder="1" applyAlignment="1">
      <alignment horizontal="left"/>
    </xf>
    <xf numFmtId="44" fontId="13" fillId="2" borderId="0" xfId="0" applyNumberFormat="1" applyFont="1" applyFill="1" applyBorder="1"/>
    <xf numFmtId="0" fontId="13" fillId="2" borderId="0" xfId="0" applyFont="1" applyFill="1" applyBorder="1"/>
    <xf numFmtId="0" fontId="10" fillId="2" borderId="0" xfId="0" applyFont="1" applyFill="1" applyBorder="1" applyAlignment="1">
      <alignment horizontal="right"/>
    </xf>
    <xf numFmtId="0" fontId="10" fillId="2" borderId="1" xfId="0" applyFont="1" applyFill="1" applyBorder="1" applyAlignment="1">
      <alignment horizontal="right"/>
    </xf>
    <xf numFmtId="44" fontId="14" fillId="2" borderId="1" xfId="0" applyNumberFormat="1" applyFont="1" applyFill="1" applyBorder="1"/>
    <xf numFmtId="0" fontId="8" fillId="2" borderId="0" xfId="0" applyFont="1" applyFill="1" applyAlignment="1">
      <alignment horizontal="left" vertical="top" wrapText="1"/>
    </xf>
    <xf numFmtId="0" fontId="15" fillId="2" borderId="0" xfId="0" applyFont="1" applyFill="1"/>
    <xf numFmtId="0" fontId="16" fillId="2" borderId="0" xfId="0" applyFont="1" applyFill="1"/>
    <xf numFmtId="0" fontId="6" fillId="2" borderId="1" xfId="0" applyFont="1" applyFill="1" applyBorder="1" applyAlignment="1" applyProtection="1">
      <alignment horizontal="left" vertical="center"/>
      <protection locked="0"/>
    </xf>
    <xf numFmtId="0" fontId="6" fillId="2" borderId="1" xfId="0" applyFont="1" applyFill="1" applyBorder="1" applyAlignment="1" applyProtection="1">
      <alignment vertical="center"/>
      <protection locked="0"/>
    </xf>
    <xf numFmtId="44" fontId="6" fillId="2" borderId="1" xfId="0" applyNumberFormat="1" applyFont="1" applyFill="1" applyBorder="1" applyAlignment="1" applyProtection="1">
      <alignment horizontal="left" vertical="center"/>
      <protection locked="0"/>
    </xf>
    <xf numFmtId="44" fontId="6" fillId="2" borderId="1" xfId="0" applyNumberFormat="1" applyFont="1" applyFill="1" applyBorder="1" applyAlignment="1" applyProtection="1">
      <alignment vertical="center"/>
      <protection locked="0"/>
    </xf>
    <xf numFmtId="9" fontId="6" fillId="2" borderId="1" xfId="1" applyFont="1" applyFill="1" applyBorder="1" applyAlignment="1" applyProtection="1">
      <alignment horizontal="left" vertical="center"/>
      <protection locked="0"/>
    </xf>
    <xf numFmtId="0" fontId="1" fillId="2" borderId="0" xfId="0" applyFont="1" applyFill="1"/>
    <xf numFmtId="164" fontId="9" fillId="2" borderId="1" xfId="0" applyNumberFormat="1" applyFont="1" applyFill="1" applyBorder="1" applyAlignment="1" applyProtection="1">
      <alignment horizontal="left" vertical="center"/>
    </xf>
    <xf numFmtId="0" fontId="9" fillId="2" borderId="1" xfId="0" applyFont="1" applyFill="1" applyBorder="1" applyAlignment="1" applyProtection="1">
      <alignment vertical="center"/>
      <protection locked="0"/>
    </xf>
    <xf numFmtId="0" fontId="12" fillId="2" borderId="1" xfId="0" applyFont="1" applyFill="1" applyBorder="1" applyAlignment="1">
      <alignment vertical="center" wrapText="1"/>
    </xf>
    <xf numFmtId="0" fontId="3" fillId="2" borderId="0" xfId="0" applyFont="1" applyFill="1" applyAlignment="1">
      <alignment horizontal="left" vertical="top" wrapText="1"/>
    </xf>
    <xf numFmtId="0" fontId="12" fillId="0" borderId="1" xfId="0" applyFont="1" applyBorder="1" applyAlignment="1">
      <alignment wrapText="1"/>
    </xf>
    <xf numFmtId="0" fontId="12" fillId="2" borderId="1" xfId="0" applyFont="1" applyFill="1" applyBorder="1" applyAlignment="1">
      <alignment wrapText="1"/>
    </xf>
    <xf numFmtId="0" fontId="10" fillId="2" borderId="0" xfId="0" applyFont="1" applyFill="1" applyBorder="1" applyAlignment="1">
      <alignment vertical="center"/>
    </xf>
    <xf numFmtId="0" fontId="10" fillId="0" borderId="1" xfId="0" applyFont="1" applyBorder="1" applyAlignment="1">
      <alignment horizontal="left" vertical="top" wrapText="1"/>
    </xf>
    <xf numFmtId="11" fontId="6" fillId="2" borderId="1" xfId="0" applyNumberFormat="1" applyFont="1" applyFill="1" applyBorder="1" applyAlignment="1" applyProtection="1">
      <alignment horizontal="left" vertical="center"/>
      <protection locked="0"/>
    </xf>
    <xf numFmtId="44" fontId="9" fillId="0" borderId="1" xfId="0" applyNumberFormat="1" applyFont="1" applyBorder="1" applyAlignment="1">
      <alignment horizontal="left" vertical="center"/>
    </xf>
    <xf numFmtId="44" fontId="10" fillId="3" borderId="1" xfId="0" applyNumberFormat="1" applyFont="1" applyFill="1" applyBorder="1"/>
    <xf numFmtId="0" fontId="10" fillId="2" borderId="0" xfId="0" applyFont="1" applyFill="1" applyBorder="1" applyAlignment="1">
      <alignment horizontal="right" wrapText="1"/>
    </xf>
    <xf numFmtId="44" fontId="10" fillId="2" borderId="0" xfId="0" applyNumberFormat="1" applyFont="1" applyFill="1" applyBorder="1"/>
    <xf numFmtId="0" fontId="10" fillId="2" borderId="0" xfId="0" applyFont="1" applyFill="1" applyBorder="1" applyAlignment="1">
      <alignment horizontal="right" wrapText="1"/>
    </xf>
    <xf numFmtId="3" fontId="9" fillId="0" borderId="1" xfId="0" applyNumberFormat="1" applyFont="1" applyBorder="1" applyAlignment="1">
      <alignment horizontal="right" vertical="center"/>
    </xf>
    <xf numFmtId="3" fontId="12" fillId="0" borderId="1" xfId="0" applyNumberFormat="1" applyFont="1" applyBorder="1" applyAlignment="1">
      <alignment horizontal="right" vertical="center"/>
    </xf>
    <xf numFmtId="3" fontId="12" fillId="2" borderId="1" xfId="0" applyNumberFormat="1" applyFont="1" applyFill="1" applyBorder="1" applyAlignment="1">
      <alignment horizontal="right" vertical="center"/>
    </xf>
    <xf numFmtId="3" fontId="9" fillId="2" borderId="0" xfId="0" applyNumberFormat="1" applyFont="1" applyFill="1" applyAlignment="1">
      <alignment horizontal="right"/>
    </xf>
    <xf numFmtId="3" fontId="9" fillId="2" borderId="1" xfId="0" applyNumberFormat="1" applyFont="1" applyFill="1" applyBorder="1" applyAlignment="1">
      <alignment horizontal="right" vertical="center"/>
    </xf>
    <xf numFmtId="0" fontId="9" fillId="2" borderId="0" xfId="0" applyFont="1" applyFill="1" applyAlignment="1">
      <alignment horizontal="right"/>
    </xf>
    <xf numFmtId="0" fontId="9" fillId="2" borderId="1" xfId="0" applyFont="1" applyFill="1" applyBorder="1" applyAlignment="1">
      <alignment horizontal="right"/>
    </xf>
    <xf numFmtId="0" fontId="3" fillId="2" borderId="0" xfId="0" applyFont="1" applyFill="1" applyAlignment="1">
      <alignment horizontal="left" vertical="top" wrapText="1"/>
    </xf>
    <xf numFmtId="0" fontId="10" fillId="2" borderId="0" xfId="0" applyFont="1" applyFill="1" applyBorder="1" applyAlignment="1" applyProtection="1">
      <alignment vertical="center"/>
      <protection locked="0"/>
    </xf>
    <xf numFmtId="0" fontId="10" fillId="2" borderId="0" xfId="0" applyFont="1" applyFill="1" applyBorder="1" applyAlignment="1" applyProtection="1">
      <alignment vertical="center"/>
    </xf>
    <xf numFmtId="0" fontId="10" fillId="2" borderId="0" xfId="0" applyFont="1" applyFill="1" applyAlignment="1" applyProtection="1">
      <alignment horizontal="left" vertical="top" wrapText="1"/>
      <protection locked="0"/>
    </xf>
    <xf numFmtId="49" fontId="9" fillId="2" borderId="2" xfId="0" quotePrefix="1" applyNumberFormat="1" applyFont="1" applyFill="1" applyBorder="1" applyAlignment="1">
      <alignment horizontal="left" vertical="center" wrapText="1"/>
    </xf>
    <xf numFmtId="49" fontId="9" fillId="2" borderId="6" xfId="0" quotePrefix="1" applyNumberFormat="1" applyFont="1" applyFill="1" applyBorder="1" applyAlignment="1">
      <alignment horizontal="left" vertical="center" wrapText="1"/>
    </xf>
    <xf numFmtId="49" fontId="9" fillId="2" borderId="4" xfId="0" quotePrefix="1" applyNumberFormat="1" applyFont="1" applyFill="1" applyBorder="1" applyAlignment="1">
      <alignment horizontal="left" vertical="center" wrapText="1"/>
    </xf>
    <xf numFmtId="0" fontId="3" fillId="2" borderId="0" xfId="0" applyFont="1" applyFill="1" applyAlignment="1">
      <alignment horizontal="left" vertical="top" wrapText="1"/>
    </xf>
    <xf numFmtId="0" fontId="17" fillId="2" borderId="7" xfId="0" applyFont="1" applyFill="1" applyBorder="1" applyAlignment="1">
      <alignment horizontal="left" vertical="center"/>
    </xf>
    <xf numFmtId="0" fontId="10" fillId="2" borderId="0" xfId="0" applyFont="1" applyFill="1" applyBorder="1" applyAlignment="1">
      <alignment horizontal="right" wrapText="1"/>
    </xf>
    <xf numFmtId="0" fontId="10" fillId="2" borderId="5" xfId="0" applyFont="1" applyFill="1" applyBorder="1" applyAlignment="1">
      <alignment horizontal="right" wrapText="1"/>
    </xf>
    <xf numFmtId="0" fontId="9" fillId="2" borderId="1" xfId="0" applyFont="1" applyFill="1" applyBorder="1" applyAlignment="1">
      <alignment horizontal="left" vertical="center" wrapText="1"/>
    </xf>
    <xf numFmtId="0" fontId="12" fillId="2" borderId="1" xfId="0" applyFont="1" applyFill="1" applyBorder="1" applyAlignment="1">
      <alignment horizontal="left" vertical="center" wrapText="1"/>
    </xf>
  </cellXfs>
  <cellStyles count="2">
    <cellStyle name="Procent" xfId="1" builtinId="5"/>
    <cellStyle name="Standaard" xfId="0" builtinId="0"/>
  </cellStyles>
  <dxfs count="9">
    <dxf>
      <font>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strike val="0"/>
        <color rgb="FFFF0000"/>
      </font>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abSelected="1" zoomScale="80" zoomScaleNormal="80" workbookViewId="0">
      <selection activeCell="B5" sqref="B5"/>
    </sheetView>
  </sheetViews>
  <sheetFormatPr defaultColWidth="0" defaultRowHeight="14.25" zeroHeight="1" x14ac:dyDescent="0.2"/>
  <cols>
    <col min="1" max="1" width="2.28515625" style="5" customWidth="1"/>
    <col min="2" max="2" width="2.7109375" style="5" bestFit="1" customWidth="1"/>
    <col min="3" max="3" width="34" style="5" customWidth="1"/>
    <col min="4" max="4" width="25.42578125" style="5" bestFit="1" customWidth="1"/>
    <col min="5" max="5" width="13.85546875" style="5" customWidth="1"/>
    <col min="6" max="6" width="24.28515625" style="5" customWidth="1"/>
    <col min="7" max="7" width="17.85546875" style="5" bestFit="1" customWidth="1"/>
    <col min="8" max="8" width="57.85546875" style="5" customWidth="1"/>
    <col min="9" max="9" width="52.28515625" style="5" customWidth="1"/>
    <col min="10" max="10" width="9.140625" style="5" customWidth="1"/>
    <col min="11" max="16384" width="9.140625" style="5" hidden="1"/>
  </cols>
  <sheetData>
    <row r="1" spans="1:9" ht="15" x14ac:dyDescent="0.2">
      <c r="A1" s="26" t="s">
        <v>58</v>
      </c>
      <c r="C1" s="1"/>
      <c r="D1" s="2"/>
      <c r="E1" s="2"/>
      <c r="F1" s="2"/>
      <c r="G1" s="2"/>
      <c r="H1" s="2"/>
      <c r="I1" s="2"/>
    </row>
    <row r="2" spans="1:9" x14ac:dyDescent="0.2">
      <c r="B2" s="2"/>
      <c r="C2" s="2"/>
      <c r="D2" s="2"/>
      <c r="E2" s="2"/>
      <c r="F2" s="2"/>
      <c r="G2" s="2"/>
      <c r="H2" s="2"/>
      <c r="I2" s="2"/>
    </row>
    <row r="3" spans="1:9" x14ac:dyDescent="0.2">
      <c r="A3" s="62" t="s">
        <v>33</v>
      </c>
      <c r="B3" s="62"/>
      <c r="C3" s="62"/>
      <c r="D3" s="62"/>
      <c r="E3" s="62"/>
      <c r="F3" s="62"/>
      <c r="G3" s="62"/>
      <c r="H3" s="62"/>
      <c r="I3" s="62"/>
    </row>
    <row r="4" spans="1:9" x14ac:dyDescent="0.2">
      <c r="A4" s="37"/>
      <c r="B4" s="37"/>
      <c r="C4" s="37"/>
      <c r="D4" s="37"/>
      <c r="E4" s="37"/>
      <c r="F4" s="37"/>
      <c r="G4" s="37"/>
      <c r="H4" s="37"/>
      <c r="I4" s="37"/>
    </row>
    <row r="5" spans="1:9" x14ac:dyDescent="0.2">
      <c r="A5" s="37"/>
      <c r="B5" s="56" t="s">
        <v>63</v>
      </c>
      <c r="C5" s="40"/>
      <c r="D5" s="40"/>
      <c r="E5" s="40"/>
      <c r="F5" s="40"/>
      <c r="G5" s="37"/>
      <c r="H5" s="37"/>
      <c r="I5" s="37"/>
    </row>
    <row r="6" spans="1:9" x14ac:dyDescent="0.2">
      <c r="A6" s="55"/>
      <c r="B6" s="57"/>
      <c r="C6" s="40"/>
      <c r="D6" s="40"/>
      <c r="E6" s="40"/>
      <c r="F6" s="40"/>
      <c r="G6" s="55"/>
      <c r="H6" s="55"/>
      <c r="I6" s="55"/>
    </row>
    <row r="7" spans="1:9" x14ac:dyDescent="0.2">
      <c r="B7" s="10" t="s">
        <v>15</v>
      </c>
      <c r="C7" s="59" t="s">
        <v>62</v>
      </c>
      <c r="D7" s="60"/>
      <c r="E7" s="60"/>
      <c r="F7" s="60"/>
      <c r="G7" s="60"/>
      <c r="H7" s="60"/>
      <c r="I7" s="61"/>
    </row>
    <row r="8" spans="1:9" ht="28.5" customHeight="1" x14ac:dyDescent="0.2">
      <c r="B8" s="10" t="s">
        <v>16</v>
      </c>
      <c r="C8" s="59" t="s">
        <v>26</v>
      </c>
      <c r="D8" s="60"/>
      <c r="E8" s="60"/>
      <c r="F8" s="60"/>
      <c r="G8" s="60"/>
      <c r="H8" s="60"/>
      <c r="I8" s="61"/>
    </row>
    <row r="9" spans="1:9" ht="24.75" customHeight="1" x14ac:dyDescent="0.2">
      <c r="B9" s="10" t="s">
        <v>17</v>
      </c>
      <c r="C9" s="59" t="s">
        <v>28</v>
      </c>
      <c r="D9" s="60"/>
      <c r="E9" s="60"/>
      <c r="F9" s="60"/>
      <c r="G9" s="60"/>
      <c r="H9" s="60"/>
      <c r="I9" s="61"/>
    </row>
    <row r="10" spans="1:9" ht="29.25" customHeight="1" x14ac:dyDescent="0.2">
      <c r="B10" s="10" t="s">
        <v>18</v>
      </c>
      <c r="C10" s="59" t="s">
        <v>19</v>
      </c>
      <c r="D10" s="60"/>
      <c r="E10" s="60"/>
      <c r="F10" s="60"/>
      <c r="G10" s="60"/>
      <c r="H10" s="60"/>
      <c r="I10" s="61"/>
    </row>
    <row r="11" spans="1:9" ht="111" customHeight="1" x14ac:dyDescent="0.2">
      <c r="B11" s="10" t="s">
        <v>20</v>
      </c>
      <c r="C11" s="59" t="s">
        <v>21</v>
      </c>
      <c r="D11" s="60"/>
      <c r="E11" s="60"/>
      <c r="F11" s="60"/>
      <c r="G11" s="60"/>
      <c r="H11" s="60"/>
      <c r="I11" s="61"/>
    </row>
    <row r="12" spans="1:9" ht="29.25" customHeight="1" x14ac:dyDescent="0.2">
      <c r="B12" s="10" t="s">
        <v>22</v>
      </c>
      <c r="C12" s="59" t="s">
        <v>76</v>
      </c>
      <c r="D12" s="60"/>
      <c r="E12" s="60"/>
      <c r="F12" s="60"/>
      <c r="G12" s="60"/>
      <c r="H12" s="60"/>
      <c r="I12" s="61"/>
    </row>
    <row r="13" spans="1:9" x14ac:dyDescent="0.2">
      <c r="B13" s="10" t="s">
        <v>23</v>
      </c>
      <c r="C13" s="59" t="s">
        <v>27</v>
      </c>
      <c r="D13" s="60"/>
      <c r="E13" s="60"/>
      <c r="F13" s="60"/>
      <c r="G13" s="60"/>
      <c r="H13" s="60"/>
      <c r="I13" s="61"/>
    </row>
    <row r="14" spans="1:9" x14ac:dyDescent="0.2">
      <c r="B14" s="10" t="s">
        <v>25</v>
      </c>
      <c r="C14" s="59" t="s">
        <v>24</v>
      </c>
      <c r="D14" s="60"/>
      <c r="E14" s="60"/>
      <c r="F14" s="60"/>
      <c r="G14" s="60"/>
      <c r="H14" s="60"/>
      <c r="I14" s="61"/>
    </row>
    <row r="15" spans="1:9" x14ac:dyDescent="0.2">
      <c r="B15" s="10" t="s">
        <v>75</v>
      </c>
      <c r="C15" s="59" t="s">
        <v>70</v>
      </c>
      <c r="D15" s="60"/>
      <c r="E15" s="60"/>
      <c r="F15" s="60"/>
      <c r="G15" s="60"/>
      <c r="H15" s="60"/>
      <c r="I15" s="61"/>
    </row>
    <row r="16" spans="1:9" x14ac:dyDescent="0.2"/>
    <row r="17" spans="2:2" x14ac:dyDescent="0.2"/>
    <row r="18" spans="2:2" x14ac:dyDescent="0.2">
      <c r="B18" s="33" t="s">
        <v>34</v>
      </c>
    </row>
    <row r="19" spans="2:2" x14ac:dyDescent="0.2"/>
    <row r="20" spans="2:2" hidden="1" x14ac:dyDescent="0.2"/>
    <row r="21" spans="2:2" hidden="1" x14ac:dyDescent="0.2"/>
    <row r="22" spans="2:2" hidden="1" x14ac:dyDescent="0.2"/>
  </sheetData>
  <sheetProtection algorithmName="SHA-512" hashValue="UT4mRIbUOSkKvGU7qB1jY2BMV+LV08Z1a6BTkl0/E3UUnD4S98Mtz7Acm0T7Eao05oPq4nGB+65Dt7GSId9fVQ==" saltValue="4b52fqwrBcDUU5CKUOCeoQ==" spinCount="100000" sheet="1" objects="1" scenarios="1" selectLockedCells="1"/>
  <mergeCells count="10">
    <mergeCell ref="C14:I14"/>
    <mergeCell ref="C13:I13"/>
    <mergeCell ref="C15:I15"/>
    <mergeCell ref="A3:I3"/>
    <mergeCell ref="C7:I7"/>
    <mergeCell ref="C9:I9"/>
    <mergeCell ref="C8:I8"/>
    <mergeCell ref="C11:I11"/>
    <mergeCell ref="C10:I10"/>
    <mergeCell ref="C12:I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zoomScale="80" zoomScaleNormal="80" workbookViewId="0">
      <selection activeCell="B5" sqref="B5"/>
    </sheetView>
  </sheetViews>
  <sheetFormatPr defaultColWidth="0" defaultRowHeight="14.25" zeroHeight="1" x14ac:dyDescent="0.2"/>
  <cols>
    <col min="1" max="1" width="2.28515625" style="5" customWidth="1"/>
    <col min="2" max="2" width="33.5703125" style="5" bestFit="1" customWidth="1"/>
    <col min="3" max="3" width="64.5703125" style="5" customWidth="1"/>
    <col min="4" max="4" width="26.5703125" style="5" bestFit="1" customWidth="1"/>
    <col min="5" max="5" width="32.140625" style="5" customWidth="1"/>
    <col min="6" max="6" width="27.85546875" style="5" customWidth="1"/>
    <col min="7" max="7" width="20.5703125" style="5" customWidth="1"/>
    <col min="8" max="8" width="23.7109375" style="5" customWidth="1"/>
    <col min="9" max="9" width="15.7109375" style="5" customWidth="1"/>
    <col min="10" max="10" width="28" style="5" customWidth="1"/>
    <col min="11" max="11" width="42.28515625" style="5" bestFit="1" customWidth="1"/>
    <col min="12" max="12" width="9.140625" style="5" customWidth="1"/>
    <col min="13" max="21" width="0" style="5" hidden="1" customWidth="1"/>
    <col min="22" max="16384" width="9.140625" style="5" hidden="1"/>
  </cols>
  <sheetData>
    <row r="1" spans="1:21" ht="15" x14ac:dyDescent="0.2">
      <c r="A1" s="26" t="str">
        <f>Invulinstructie!A1</f>
        <v>Formulier E Prijzenblad</v>
      </c>
      <c r="C1" s="1"/>
      <c r="D1" s="2"/>
      <c r="E1" s="2"/>
      <c r="F1" s="2"/>
      <c r="G1" s="2"/>
      <c r="H1" s="2"/>
      <c r="I1" s="2"/>
      <c r="J1" s="2"/>
      <c r="K1" s="2"/>
      <c r="L1" s="2"/>
      <c r="M1" s="2"/>
      <c r="N1" s="2"/>
      <c r="O1" s="2"/>
      <c r="P1" s="2"/>
    </row>
    <row r="2" spans="1:21" x14ac:dyDescent="0.2">
      <c r="B2" s="2"/>
      <c r="C2" s="2"/>
      <c r="D2" s="2"/>
      <c r="E2" s="2"/>
      <c r="F2" s="2"/>
      <c r="G2" s="2"/>
      <c r="H2" s="2"/>
      <c r="I2" s="2"/>
      <c r="J2" s="2"/>
      <c r="K2" s="2"/>
      <c r="L2" s="2"/>
      <c r="M2" s="2"/>
      <c r="N2" s="2"/>
      <c r="O2" s="2"/>
      <c r="P2" s="2"/>
    </row>
    <row r="3" spans="1:21" x14ac:dyDescent="0.2">
      <c r="A3" s="62" t="str">
        <f>Invulinstructie!A3</f>
        <v xml:space="preserve">Europese aanbesteding Digitale Psychologische testen en vragenlijsten t.b.v. de Dienst Justitiële Inrichtingen </v>
      </c>
      <c r="B3" s="62"/>
      <c r="C3" s="62"/>
      <c r="D3" s="62"/>
      <c r="E3" s="62"/>
      <c r="F3" s="62"/>
      <c r="G3" s="62"/>
      <c r="H3" s="62"/>
      <c r="I3" s="62"/>
      <c r="J3" s="62"/>
      <c r="K3" s="3"/>
      <c r="L3" s="3"/>
      <c r="M3" s="3"/>
      <c r="N3" s="3"/>
      <c r="O3" s="3"/>
      <c r="P3" s="3"/>
      <c r="Q3" s="3"/>
      <c r="R3" s="3"/>
      <c r="S3" s="3"/>
      <c r="T3" s="3"/>
      <c r="U3" s="3"/>
    </row>
    <row r="4" spans="1:21" x14ac:dyDescent="0.2">
      <c r="A4" s="37"/>
      <c r="B4" s="37"/>
      <c r="C4" s="37"/>
      <c r="D4" s="37"/>
      <c r="E4" s="37"/>
      <c r="F4" s="37"/>
      <c r="G4" s="37"/>
      <c r="H4" s="37"/>
      <c r="I4" s="37"/>
      <c r="J4" s="37"/>
      <c r="K4" s="3"/>
      <c r="L4" s="3"/>
      <c r="M4" s="3"/>
      <c r="N4" s="3"/>
      <c r="O4" s="3"/>
      <c r="P4" s="3"/>
      <c r="Q4" s="3"/>
      <c r="R4" s="3"/>
      <c r="S4" s="3"/>
      <c r="T4" s="3"/>
      <c r="U4" s="3"/>
    </row>
    <row r="5" spans="1:21" x14ac:dyDescent="0.2">
      <c r="A5" s="37"/>
      <c r="B5" s="58" t="s">
        <v>64</v>
      </c>
      <c r="C5" s="37"/>
      <c r="D5" s="37"/>
      <c r="E5" s="37"/>
      <c r="F5" s="37"/>
      <c r="G5" s="37"/>
      <c r="H5" s="37"/>
      <c r="I5" s="37"/>
      <c r="J5" s="37"/>
      <c r="K5" s="3"/>
      <c r="L5" s="3"/>
      <c r="M5" s="3"/>
      <c r="N5" s="3"/>
      <c r="O5" s="3"/>
      <c r="P5" s="3"/>
      <c r="Q5" s="3"/>
      <c r="R5" s="3"/>
      <c r="S5" s="3"/>
      <c r="T5" s="3"/>
      <c r="U5" s="3"/>
    </row>
    <row r="6" spans="1:21" x14ac:dyDescent="0.2">
      <c r="A6" s="4"/>
      <c r="B6" s="4"/>
      <c r="C6" s="4"/>
      <c r="D6" s="4"/>
      <c r="E6" s="25"/>
      <c r="F6" s="4"/>
      <c r="G6" s="4"/>
      <c r="H6" s="4"/>
      <c r="I6" s="4"/>
      <c r="J6" s="4"/>
      <c r="K6" s="4"/>
      <c r="L6" s="4"/>
      <c r="M6" s="4"/>
      <c r="N6" s="4"/>
      <c r="O6" s="4"/>
      <c r="P6" s="4"/>
      <c r="Q6" s="4"/>
      <c r="R6" s="4"/>
      <c r="S6" s="4"/>
      <c r="T6" s="4"/>
      <c r="U6" s="4"/>
    </row>
    <row r="7" spans="1:21" ht="57" customHeight="1" x14ac:dyDescent="0.2">
      <c r="A7" s="6"/>
      <c r="B7" s="41" t="s">
        <v>13</v>
      </c>
      <c r="C7" s="41" t="s">
        <v>12</v>
      </c>
      <c r="D7" s="41" t="s">
        <v>69</v>
      </c>
      <c r="E7" s="41" t="s">
        <v>11</v>
      </c>
      <c r="F7" s="41" t="s">
        <v>66</v>
      </c>
      <c r="G7" s="41" t="s">
        <v>67</v>
      </c>
      <c r="H7" s="41" t="s">
        <v>68</v>
      </c>
      <c r="I7" s="41" t="s">
        <v>6</v>
      </c>
      <c r="J7" s="41" t="s">
        <v>14</v>
      </c>
    </row>
    <row r="8" spans="1:21" x14ac:dyDescent="0.2">
      <c r="A8" s="6"/>
      <c r="B8" s="7" t="s">
        <v>56</v>
      </c>
      <c r="C8" s="7" t="s">
        <v>59</v>
      </c>
      <c r="D8" s="42"/>
      <c r="E8" s="28"/>
      <c r="F8" s="48">
        <v>5000</v>
      </c>
      <c r="G8" s="30"/>
      <c r="H8" s="32"/>
      <c r="I8" s="43">
        <f>IF(D8="nee",G8*(1+H8),G8)</f>
        <v>0</v>
      </c>
      <c r="J8" s="43">
        <f>+I8*F8</f>
        <v>0</v>
      </c>
      <c r="K8" s="5" t="str">
        <f t="shared" ref="K8:K32" si="0">IF(H8&gt;0.15,"Let op, corrigeer toeslag in tabel H.","")</f>
        <v/>
      </c>
    </row>
    <row r="9" spans="1:21" x14ac:dyDescent="0.2">
      <c r="A9" s="6"/>
      <c r="B9" s="7"/>
      <c r="C9" s="7" t="s">
        <v>36</v>
      </c>
      <c r="D9" s="29"/>
      <c r="E9" s="29"/>
      <c r="F9" s="48">
        <v>3000</v>
      </c>
      <c r="G9" s="30"/>
      <c r="H9" s="32"/>
      <c r="I9" s="43">
        <f t="shared" ref="I9:I37" si="1">IF(D9="nee",G9*(1+H9),G9)</f>
        <v>0</v>
      </c>
      <c r="J9" s="43">
        <f t="shared" ref="J9:J37" si="2">+I9*F9</f>
        <v>0</v>
      </c>
      <c r="K9" s="5" t="str">
        <f t="shared" si="0"/>
        <v/>
      </c>
    </row>
    <row r="10" spans="1:21" x14ac:dyDescent="0.2">
      <c r="A10" s="6"/>
      <c r="B10" s="7"/>
      <c r="C10" s="7" t="s">
        <v>37</v>
      </c>
      <c r="D10" s="28"/>
      <c r="E10" s="28"/>
      <c r="F10" s="48">
        <v>250</v>
      </c>
      <c r="G10" s="30"/>
      <c r="H10" s="32"/>
      <c r="I10" s="43">
        <f t="shared" si="1"/>
        <v>0</v>
      </c>
      <c r="J10" s="43">
        <f t="shared" si="2"/>
        <v>0</v>
      </c>
      <c r="K10" s="5" t="str">
        <f t="shared" si="0"/>
        <v/>
      </c>
    </row>
    <row r="11" spans="1:21" x14ac:dyDescent="0.2">
      <c r="A11" s="6"/>
      <c r="B11" s="7" t="s">
        <v>73</v>
      </c>
      <c r="C11" s="7" t="s">
        <v>79</v>
      </c>
      <c r="D11" s="28"/>
      <c r="E11" s="28"/>
      <c r="F11" s="48">
        <v>1000</v>
      </c>
      <c r="G11" s="30"/>
      <c r="H11" s="32"/>
      <c r="I11" s="43">
        <f t="shared" si="1"/>
        <v>0</v>
      </c>
      <c r="J11" s="43">
        <f t="shared" si="2"/>
        <v>0</v>
      </c>
      <c r="K11" s="5" t="str">
        <f t="shared" si="0"/>
        <v/>
      </c>
    </row>
    <row r="12" spans="1:21" x14ac:dyDescent="0.2">
      <c r="A12" s="6"/>
      <c r="B12" s="7"/>
      <c r="C12" s="7" t="s">
        <v>78</v>
      </c>
      <c r="D12" s="29"/>
      <c r="E12" s="29"/>
      <c r="F12" s="48">
        <v>2000</v>
      </c>
      <c r="G12" s="30"/>
      <c r="H12" s="32"/>
      <c r="I12" s="43">
        <f t="shared" si="1"/>
        <v>0</v>
      </c>
      <c r="J12" s="43">
        <f t="shared" si="2"/>
        <v>0</v>
      </c>
      <c r="K12" s="5" t="str">
        <f t="shared" si="0"/>
        <v/>
      </c>
    </row>
    <row r="13" spans="1:21" x14ac:dyDescent="0.2">
      <c r="A13" s="6"/>
      <c r="B13" s="7"/>
      <c r="C13" s="7" t="s">
        <v>1</v>
      </c>
      <c r="D13" s="28"/>
      <c r="E13" s="28"/>
      <c r="F13" s="48">
        <v>5000</v>
      </c>
      <c r="G13" s="30"/>
      <c r="H13" s="32"/>
      <c r="I13" s="43">
        <f t="shared" si="1"/>
        <v>0</v>
      </c>
      <c r="J13" s="43">
        <f t="shared" si="2"/>
        <v>0</v>
      </c>
      <c r="K13" s="5" t="str">
        <f t="shared" si="0"/>
        <v/>
      </c>
    </row>
    <row r="14" spans="1:21" x14ac:dyDescent="0.2">
      <c r="A14" s="6"/>
      <c r="B14" s="7" t="s">
        <v>55</v>
      </c>
      <c r="C14" s="7" t="s">
        <v>38</v>
      </c>
      <c r="D14" s="28"/>
      <c r="E14" s="28"/>
      <c r="F14" s="48">
        <v>200</v>
      </c>
      <c r="G14" s="30"/>
      <c r="H14" s="32"/>
      <c r="I14" s="43">
        <f t="shared" si="1"/>
        <v>0</v>
      </c>
      <c r="J14" s="43">
        <f t="shared" si="2"/>
        <v>0</v>
      </c>
      <c r="K14" s="5" t="str">
        <f t="shared" si="0"/>
        <v/>
      </c>
    </row>
    <row r="15" spans="1:21" x14ac:dyDescent="0.2">
      <c r="A15" s="6"/>
      <c r="B15" s="7"/>
      <c r="C15" s="7" t="s">
        <v>41</v>
      </c>
      <c r="D15" s="29"/>
      <c r="E15" s="29"/>
      <c r="F15" s="48">
        <v>100</v>
      </c>
      <c r="G15" s="30"/>
      <c r="H15" s="32"/>
      <c r="I15" s="43">
        <f t="shared" si="1"/>
        <v>0</v>
      </c>
      <c r="J15" s="43">
        <f t="shared" si="2"/>
        <v>0</v>
      </c>
      <c r="K15" s="5" t="str">
        <f t="shared" si="0"/>
        <v/>
      </c>
    </row>
    <row r="16" spans="1:21" x14ac:dyDescent="0.2">
      <c r="A16" s="6"/>
      <c r="B16" s="7"/>
      <c r="C16" s="7" t="s">
        <v>42</v>
      </c>
      <c r="D16" s="28"/>
      <c r="E16" s="28"/>
      <c r="F16" s="48">
        <v>40</v>
      </c>
      <c r="G16" s="30"/>
      <c r="H16" s="32"/>
      <c r="I16" s="43">
        <f t="shared" si="1"/>
        <v>0</v>
      </c>
      <c r="J16" s="43">
        <f t="shared" si="2"/>
        <v>0</v>
      </c>
      <c r="K16" s="5" t="str">
        <f t="shared" si="0"/>
        <v/>
      </c>
    </row>
    <row r="17" spans="1:11" x14ac:dyDescent="0.2">
      <c r="A17" s="6"/>
      <c r="B17" s="7" t="s">
        <v>54</v>
      </c>
      <c r="C17" s="7" t="s">
        <v>39</v>
      </c>
      <c r="D17" s="28"/>
      <c r="E17" s="28"/>
      <c r="F17" s="48">
        <v>5000</v>
      </c>
      <c r="G17" s="30"/>
      <c r="H17" s="32"/>
      <c r="I17" s="43">
        <f t="shared" si="1"/>
        <v>0</v>
      </c>
      <c r="J17" s="43">
        <f t="shared" si="2"/>
        <v>0</v>
      </c>
      <c r="K17" s="5" t="str">
        <f t="shared" si="0"/>
        <v/>
      </c>
    </row>
    <row r="18" spans="1:11" x14ac:dyDescent="0.2">
      <c r="A18" s="6"/>
      <c r="B18" s="7"/>
      <c r="C18" s="7" t="s">
        <v>40</v>
      </c>
      <c r="D18" s="29"/>
      <c r="E18" s="29"/>
      <c r="F18" s="48">
        <v>500</v>
      </c>
      <c r="G18" s="30"/>
      <c r="H18" s="32"/>
      <c r="I18" s="43">
        <f t="shared" si="1"/>
        <v>0</v>
      </c>
      <c r="J18" s="43">
        <f t="shared" si="2"/>
        <v>0</v>
      </c>
      <c r="K18" s="5" t="str">
        <f t="shared" si="0"/>
        <v/>
      </c>
    </row>
    <row r="19" spans="1:11" x14ac:dyDescent="0.2">
      <c r="A19" s="6"/>
      <c r="B19" s="7" t="s">
        <v>8</v>
      </c>
      <c r="C19" s="7" t="s">
        <v>43</v>
      </c>
      <c r="D19" s="28"/>
      <c r="E19" s="28"/>
      <c r="F19" s="48">
        <v>4500</v>
      </c>
      <c r="G19" s="30"/>
      <c r="H19" s="32"/>
      <c r="I19" s="43">
        <f t="shared" si="1"/>
        <v>0</v>
      </c>
      <c r="J19" s="43">
        <f t="shared" si="2"/>
        <v>0</v>
      </c>
      <c r="K19" s="5" t="str">
        <f t="shared" si="0"/>
        <v/>
      </c>
    </row>
    <row r="20" spans="1:11" x14ac:dyDescent="0.2">
      <c r="A20" s="6"/>
      <c r="B20" s="7" t="s">
        <v>53</v>
      </c>
      <c r="C20" s="7" t="s">
        <v>44</v>
      </c>
      <c r="D20" s="28"/>
      <c r="E20" s="28"/>
      <c r="F20" s="49">
        <v>200</v>
      </c>
      <c r="G20" s="30"/>
      <c r="H20" s="32"/>
      <c r="I20" s="43">
        <f t="shared" si="1"/>
        <v>0</v>
      </c>
      <c r="J20" s="43">
        <f t="shared" si="2"/>
        <v>0</v>
      </c>
      <c r="K20" s="5" t="str">
        <f t="shared" si="0"/>
        <v/>
      </c>
    </row>
    <row r="21" spans="1:11" x14ac:dyDescent="0.2">
      <c r="A21" s="6"/>
      <c r="B21" s="7"/>
      <c r="C21" s="38" t="s">
        <v>60</v>
      </c>
      <c r="D21" s="29"/>
      <c r="E21" s="29"/>
      <c r="F21" s="49">
        <v>200</v>
      </c>
      <c r="G21" s="30"/>
      <c r="H21" s="32"/>
      <c r="I21" s="43">
        <f t="shared" si="1"/>
        <v>0</v>
      </c>
      <c r="J21" s="43">
        <f t="shared" si="2"/>
        <v>0</v>
      </c>
      <c r="K21" s="5" t="str">
        <f t="shared" si="0"/>
        <v/>
      </c>
    </row>
    <row r="22" spans="1:11" x14ac:dyDescent="0.2">
      <c r="A22" s="6"/>
      <c r="B22" s="7"/>
      <c r="C22" s="38" t="s">
        <v>45</v>
      </c>
      <c r="D22" s="28"/>
      <c r="E22" s="28"/>
      <c r="F22" s="49">
        <v>150</v>
      </c>
      <c r="G22" s="30"/>
      <c r="H22" s="32"/>
      <c r="I22" s="43">
        <f t="shared" si="1"/>
        <v>0</v>
      </c>
      <c r="J22" s="43">
        <f t="shared" si="2"/>
        <v>0</v>
      </c>
      <c r="K22" s="5" t="str">
        <f t="shared" si="0"/>
        <v/>
      </c>
    </row>
    <row r="23" spans="1:11" x14ac:dyDescent="0.2">
      <c r="A23" s="6"/>
      <c r="B23" s="7"/>
      <c r="C23" s="38" t="s">
        <v>46</v>
      </c>
      <c r="D23" s="28"/>
      <c r="E23" s="28"/>
      <c r="F23" s="49">
        <v>100</v>
      </c>
      <c r="G23" s="30"/>
      <c r="H23" s="32"/>
      <c r="I23" s="43">
        <f t="shared" si="1"/>
        <v>0</v>
      </c>
      <c r="J23" s="43">
        <f t="shared" si="2"/>
        <v>0</v>
      </c>
      <c r="K23" s="5" t="str">
        <f t="shared" si="0"/>
        <v/>
      </c>
    </row>
    <row r="24" spans="1:11" x14ac:dyDescent="0.2">
      <c r="A24" s="6"/>
      <c r="B24" s="9"/>
      <c r="C24" s="39" t="s">
        <v>47</v>
      </c>
      <c r="D24" s="29"/>
      <c r="E24" s="29"/>
      <c r="F24" s="50">
        <v>50</v>
      </c>
      <c r="G24" s="30"/>
      <c r="H24" s="32"/>
      <c r="I24" s="43">
        <f t="shared" si="1"/>
        <v>0</v>
      </c>
      <c r="J24" s="43">
        <f t="shared" si="2"/>
        <v>0</v>
      </c>
      <c r="K24" s="5" t="str">
        <f t="shared" si="0"/>
        <v/>
      </c>
    </row>
    <row r="25" spans="1:11" x14ac:dyDescent="0.2">
      <c r="A25" s="6"/>
      <c r="B25" s="9"/>
      <c r="C25" s="39" t="s">
        <v>2</v>
      </c>
      <c r="D25" s="28"/>
      <c r="E25" s="28"/>
      <c r="F25" s="50">
        <v>50</v>
      </c>
      <c r="G25" s="30"/>
      <c r="H25" s="32"/>
      <c r="I25" s="43">
        <f t="shared" si="1"/>
        <v>0</v>
      </c>
      <c r="J25" s="43">
        <f t="shared" si="2"/>
        <v>0</v>
      </c>
      <c r="K25" s="5" t="str">
        <f t="shared" si="0"/>
        <v/>
      </c>
    </row>
    <row r="26" spans="1:11" x14ac:dyDescent="0.2">
      <c r="A26" s="6"/>
      <c r="B26" s="9"/>
      <c r="C26" s="39" t="s">
        <v>48</v>
      </c>
      <c r="D26" s="28"/>
      <c r="E26" s="28"/>
      <c r="F26" s="50">
        <v>200</v>
      </c>
      <c r="G26" s="30"/>
      <c r="H26" s="32"/>
      <c r="I26" s="43">
        <f t="shared" si="1"/>
        <v>0</v>
      </c>
      <c r="J26" s="43">
        <f t="shared" si="2"/>
        <v>0</v>
      </c>
      <c r="K26" s="5" t="str">
        <f t="shared" si="0"/>
        <v/>
      </c>
    </row>
    <row r="27" spans="1:11" ht="25.5" x14ac:dyDescent="0.2">
      <c r="A27" s="6"/>
      <c r="B27" s="9"/>
      <c r="C27" s="39" t="s">
        <v>61</v>
      </c>
      <c r="D27" s="29"/>
      <c r="E27" s="29"/>
      <c r="F27" s="50">
        <v>300</v>
      </c>
      <c r="G27" s="30"/>
      <c r="H27" s="32"/>
      <c r="I27" s="43">
        <f t="shared" si="1"/>
        <v>0</v>
      </c>
      <c r="J27" s="43">
        <f t="shared" si="2"/>
        <v>0</v>
      </c>
      <c r="K27" s="5" t="str">
        <f t="shared" si="0"/>
        <v/>
      </c>
    </row>
    <row r="28" spans="1:11" x14ac:dyDescent="0.2">
      <c r="A28" s="6"/>
      <c r="B28" s="9"/>
      <c r="C28" s="39" t="s">
        <v>49</v>
      </c>
      <c r="D28" s="28"/>
      <c r="E28" s="28"/>
      <c r="F28" s="50">
        <v>300</v>
      </c>
      <c r="G28" s="30"/>
      <c r="H28" s="32"/>
      <c r="I28" s="43">
        <f t="shared" si="1"/>
        <v>0</v>
      </c>
      <c r="J28" s="43">
        <f t="shared" si="2"/>
        <v>0</v>
      </c>
      <c r="K28" s="5" t="str">
        <f t="shared" si="0"/>
        <v/>
      </c>
    </row>
    <row r="29" spans="1:11" x14ac:dyDescent="0.2">
      <c r="A29" s="6"/>
      <c r="B29" s="9" t="s">
        <v>57</v>
      </c>
      <c r="C29" s="9" t="s">
        <v>50</v>
      </c>
      <c r="D29" s="29"/>
      <c r="E29" s="29"/>
      <c r="F29" s="50">
        <v>500</v>
      </c>
      <c r="G29" s="30"/>
      <c r="H29" s="32"/>
      <c r="I29" s="43">
        <f t="shared" si="1"/>
        <v>0</v>
      </c>
      <c r="J29" s="43">
        <f t="shared" si="2"/>
        <v>0</v>
      </c>
      <c r="K29" s="5" t="str">
        <f t="shared" si="0"/>
        <v/>
      </c>
    </row>
    <row r="30" spans="1:11" x14ac:dyDescent="0.2">
      <c r="A30" s="6"/>
      <c r="B30" s="9"/>
      <c r="C30" s="9" t="s">
        <v>51</v>
      </c>
      <c r="D30" s="28"/>
      <c r="E30" s="28"/>
      <c r="F30" s="50">
        <v>1000</v>
      </c>
      <c r="G30" s="30"/>
      <c r="H30" s="32"/>
      <c r="I30" s="43">
        <f t="shared" si="1"/>
        <v>0</v>
      </c>
      <c r="J30" s="43">
        <f t="shared" si="2"/>
        <v>0</v>
      </c>
      <c r="K30" s="5" t="str">
        <f t="shared" si="0"/>
        <v/>
      </c>
    </row>
    <row r="31" spans="1:11" x14ac:dyDescent="0.2">
      <c r="A31" s="6"/>
      <c r="B31" s="9"/>
      <c r="C31" s="9" t="s">
        <v>35</v>
      </c>
      <c r="D31" s="28"/>
      <c r="E31" s="28"/>
      <c r="F31" s="50">
        <v>50</v>
      </c>
      <c r="G31" s="30"/>
      <c r="H31" s="32"/>
      <c r="I31" s="43">
        <f t="shared" si="1"/>
        <v>0</v>
      </c>
      <c r="J31" s="43">
        <f t="shared" si="2"/>
        <v>0</v>
      </c>
      <c r="K31" s="5" t="str">
        <f t="shared" si="0"/>
        <v/>
      </c>
    </row>
    <row r="32" spans="1:11" x14ac:dyDescent="0.2">
      <c r="A32" s="6"/>
      <c r="B32" s="9"/>
      <c r="C32" s="13" t="s">
        <v>7</v>
      </c>
      <c r="D32" s="29"/>
      <c r="E32" s="29"/>
      <c r="F32" s="50">
        <v>300</v>
      </c>
      <c r="G32" s="30"/>
      <c r="H32" s="32"/>
      <c r="I32" s="43">
        <f t="shared" si="1"/>
        <v>0</v>
      </c>
      <c r="J32" s="43">
        <f t="shared" si="2"/>
        <v>0</v>
      </c>
      <c r="K32" s="5" t="str">
        <f t="shared" si="0"/>
        <v/>
      </c>
    </row>
    <row r="33" spans="1:11" x14ac:dyDescent="0.2">
      <c r="A33" s="6"/>
      <c r="B33" s="6"/>
      <c r="C33" s="6"/>
      <c r="D33" s="6"/>
      <c r="E33" s="6"/>
      <c r="F33" s="51"/>
      <c r="G33" s="6"/>
      <c r="H33" s="6"/>
      <c r="I33" s="23" t="s">
        <v>0</v>
      </c>
      <c r="J33" s="11">
        <f>SUM(J8:J32)</f>
        <v>0</v>
      </c>
    </row>
    <row r="34" spans="1:11" x14ac:dyDescent="0.2">
      <c r="A34" s="6"/>
      <c r="B34" s="6"/>
      <c r="C34" s="6"/>
      <c r="D34" s="6"/>
      <c r="E34" s="6"/>
      <c r="F34" s="51"/>
      <c r="G34" s="6"/>
      <c r="H34" s="6"/>
      <c r="I34" s="14"/>
      <c r="J34" s="15"/>
    </row>
    <row r="35" spans="1:11" x14ac:dyDescent="0.2">
      <c r="A35" s="6"/>
      <c r="B35" s="13" t="s">
        <v>9</v>
      </c>
      <c r="C35" s="12"/>
      <c r="D35" s="29"/>
      <c r="E35" s="29"/>
      <c r="F35" s="52">
        <v>50</v>
      </c>
      <c r="G35" s="31"/>
      <c r="H35" s="32"/>
      <c r="I35" s="8">
        <f>IF(D35="nee",G35*(1+H35),G35)</f>
        <v>0</v>
      </c>
      <c r="J35" s="8">
        <f t="shared" si="2"/>
        <v>0</v>
      </c>
      <c r="K35" s="5" t="str">
        <f t="shared" ref="K35:K37" si="3">IF(H35&gt;0.15,"Let op, corrigeer toeslag in tabel H.","")</f>
        <v/>
      </c>
    </row>
    <row r="36" spans="1:11" ht="25.5" x14ac:dyDescent="0.2">
      <c r="A36" s="6"/>
      <c r="B36" s="9" t="s">
        <v>52</v>
      </c>
      <c r="C36" s="13"/>
      <c r="D36" s="28"/>
      <c r="E36" s="28"/>
      <c r="F36" s="52">
        <v>200</v>
      </c>
      <c r="G36" s="30"/>
      <c r="H36" s="32"/>
      <c r="I36" s="8">
        <f t="shared" si="1"/>
        <v>0</v>
      </c>
      <c r="J36" s="8">
        <f t="shared" si="2"/>
        <v>0</v>
      </c>
      <c r="K36" s="5" t="str">
        <f t="shared" si="3"/>
        <v/>
      </c>
    </row>
    <row r="37" spans="1:11" ht="25.5" x14ac:dyDescent="0.2">
      <c r="A37" s="6"/>
      <c r="B37" s="9" t="s">
        <v>10</v>
      </c>
      <c r="C37" s="13"/>
      <c r="D37" s="28"/>
      <c r="E37" s="28"/>
      <c r="F37" s="52">
        <v>200</v>
      </c>
      <c r="G37" s="30"/>
      <c r="H37" s="32"/>
      <c r="I37" s="8">
        <f t="shared" si="1"/>
        <v>0</v>
      </c>
      <c r="J37" s="8">
        <f t="shared" si="2"/>
        <v>0</v>
      </c>
      <c r="K37" s="5" t="str">
        <f t="shared" si="3"/>
        <v/>
      </c>
    </row>
    <row r="38" spans="1:11" x14ac:dyDescent="0.2">
      <c r="A38" s="6"/>
      <c r="B38" s="6"/>
      <c r="C38" s="6"/>
      <c r="D38" s="6"/>
      <c r="E38" s="6"/>
      <c r="F38" s="53"/>
      <c r="G38" s="6"/>
      <c r="H38" s="6"/>
      <c r="I38" s="16" t="s">
        <v>0</v>
      </c>
      <c r="J38" s="17">
        <f>SUM(J35:J37)</f>
        <v>0</v>
      </c>
    </row>
    <row r="39" spans="1:11" x14ac:dyDescent="0.2">
      <c r="A39" s="6"/>
      <c r="B39" s="6"/>
      <c r="C39" s="6"/>
      <c r="D39" s="6"/>
      <c r="E39" s="6"/>
      <c r="F39" s="53"/>
      <c r="G39" s="6"/>
      <c r="H39" s="6"/>
      <c r="I39" s="14"/>
      <c r="J39" s="15"/>
    </row>
    <row r="40" spans="1:11" x14ac:dyDescent="0.2">
      <c r="A40" s="6"/>
      <c r="B40" s="6"/>
      <c r="C40" s="6"/>
      <c r="D40" s="6"/>
      <c r="E40" s="6"/>
      <c r="F40" s="53"/>
      <c r="G40" s="6"/>
      <c r="H40" s="6"/>
      <c r="I40" s="14"/>
      <c r="J40" s="15"/>
    </row>
    <row r="41" spans="1:11" x14ac:dyDescent="0.2">
      <c r="A41" s="6"/>
      <c r="B41" s="66" t="s">
        <v>71</v>
      </c>
      <c r="C41" s="66"/>
      <c r="D41" s="66"/>
      <c r="E41" s="66"/>
      <c r="F41" s="54">
        <v>12</v>
      </c>
      <c r="G41" s="31"/>
      <c r="H41" s="31"/>
      <c r="I41" s="13"/>
      <c r="J41" s="11">
        <f>+F41*G41</f>
        <v>0</v>
      </c>
    </row>
    <row r="42" spans="1:11" ht="15" customHeight="1" x14ac:dyDescent="0.2">
      <c r="A42" s="6"/>
      <c r="B42" s="66" t="s">
        <v>72</v>
      </c>
      <c r="C42" s="66"/>
      <c r="D42" s="66"/>
      <c r="E42" s="66"/>
      <c r="F42" s="54">
        <v>1</v>
      </c>
      <c r="G42" s="30"/>
      <c r="H42" s="30"/>
      <c r="I42" s="13"/>
      <c r="J42" s="11">
        <f>+F42*G42</f>
        <v>0</v>
      </c>
    </row>
    <row r="43" spans="1:11" x14ac:dyDescent="0.2">
      <c r="A43" s="6"/>
      <c r="B43" s="18"/>
      <c r="C43" s="18"/>
      <c r="D43" s="18"/>
      <c r="E43" s="18"/>
      <c r="F43" s="19"/>
      <c r="G43" s="20"/>
      <c r="H43" s="21"/>
      <c r="I43" s="16" t="s">
        <v>0</v>
      </c>
      <c r="J43" s="24">
        <f>SUM(J41:J42)</f>
        <v>0</v>
      </c>
    </row>
    <row r="44" spans="1:11" x14ac:dyDescent="0.2">
      <c r="A44" s="6"/>
      <c r="B44" s="18"/>
      <c r="C44" s="18"/>
      <c r="D44" s="18"/>
      <c r="E44" s="18"/>
      <c r="F44" s="19"/>
      <c r="G44" s="20"/>
      <c r="H44" s="21"/>
      <c r="I44" s="22"/>
      <c r="J44" s="20"/>
    </row>
    <row r="45" spans="1:11" x14ac:dyDescent="0.2">
      <c r="A45" s="6"/>
      <c r="B45" s="6"/>
      <c r="C45" s="6"/>
      <c r="D45" s="6"/>
      <c r="E45" s="6"/>
      <c r="F45" s="6"/>
      <c r="G45" s="6"/>
      <c r="H45" s="64" t="s">
        <v>65</v>
      </c>
      <c r="I45" s="65"/>
      <c r="J45" s="44">
        <f>J33+J38+J43</f>
        <v>0</v>
      </c>
    </row>
    <row r="46" spans="1:11" x14ac:dyDescent="0.2">
      <c r="A46" s="6"/>
      <c r="B46" s="6"/>
      <c r="C46" s="6"/>
      <c r="D46" s="6"/>
      <c r="E46" s="6"/>
      <c r="F46" s="6"/>
      <c r="G46" s="6"/>
      <c r="H46" s="45"/>
      <c r="I46" s="45"/>
      <c r="J46" s="46"/>
    </row>
    <row r="47" spans="1:11" x14ac:dyDescent="0.2">
      <c r="A47" s="6"/>
      <c r="B47" s="67" t="s">
        <v>29</v>
      </c>
      <c r="C47" s="67"/>
      <c r="D47" s="67"/>
      <c r="E47" s="34">
        <f ca="1">TODAY()</f>
        <v>45222</v>
      </c>
      <c r="F47" s="6"/>
      <c r="G47" s="6"/>
      <c r="H47" s="45"/>
      <c r="I47" s="45"/>
      <c r="J47" s="46"/>
    </row>
    <row r="48" spans="1:11" x14ac:dyDescent="0.2">
      <c r="A48" s="6"/>
      <c r="B48" s="67" t="s">
        <v>30</v>
      </c>
      <c r="C48" s="67"/>
      <c r="D48" s="67"/>
      <c r="E48" s="35"/>
      <c r="F48" s="6"/>
      <c r="G48" s="6"/>
      <c r="H48" s="45"/>
      <c r="I48" s="45"/>
      <c r="J48" s="46"/>
    </row>
    <row r="49" spans="1:10" x14ac:dyDescent="0.2">
      <c r="A49" s="6"/>
      <c r="B49" s="67" t="s">
        <v>31</v>
      </c>
      <c r="C49" s="67"/>
      <c r="D49" s="67"/>
      <c r="E49" s="35"/>
      <c r="F49" s="6"/>
      <c r="G49" s="6"/>
      <c r="H49" s="45"/>
      <c r="I49" s="45"/>
      <c r="J49" s="46"/>
    </row>
    <row r="50" spans="1:10" x14ac:dyDescent="0.2">
      <c r="A50" s="6"/>
      <c r="B50" s="67" t="s">
        <v>32</v>
      </c>
      <c r="C50" s="67"/>
      <c r="D50" s="67"/>
      <c r="E50" s="35"/>
      <c r="F50" s="6"/>
      <c r="G50" s="6"/>
      <c r="H50" s="45"/>
      <c r="I50" s="45"/>
      <c r="J50" s="46"/>
    </row>
    <row r="51" spans="1:10" ht="68.25" customHeight="1" x14ac:dyDescent="0.2">
      <c r="A51" s="6"/>
      <c r="B51" s="67" t="s">
        <v>74</v>
      </c>
      <c r="C51" s="67"/>
      <c r="D51" s="67"/>
      <c r="E51" s="36"/>
      <c r="F51" s="6"/>
      <c r="G51" s="6"/>
      <c r="H51" s="45"/>
      <c r="I51" s="45"/>
      <c r="J51" s="46"/>
    </row>
    <row r="52" spans="1:10" x14ac:dyDescent="0.2">
      <c r="A52" s="6"/>
      <c r="B52" s="63" t="s">
        <v>77</v>
      </c>
      <c r="C52" s="63"/>
      <c r="D52" s="63"/>
      <c r="E52" s="6"/>
      <c r="F52" s="6"/>
      <c r="G52" s="6"/>
      <c r="H52" s="45"/>
      <c r="I52" s="45"/>
      <c r="J52" s="46"/>
    </row>
    <row r="53" spans="1:10" x14ac:dyDescent="0.2">
      <c r="A53" s="6"/>
      <c r="B53" s="6"/>
      <c r="C53" s="6"/>
      <c r="D53" s="6"/>
      <c r="E53" s="6"/>
      <c r="F53" s="6"/>
      <c r="G53" s="6"/>
      <c r="H53" s="47"/>
      <c r="I53" s="47"/>
      <c r="J53" s="46"/>
    </row>
    <row r="54" spans="1:10" ht="11.25" customHeight="1" x14ac:dyDescent="0.2">
      <c r="B54" s="27" t="s">
        <v>34</v>
      </c>
    </row>
    <row r="55" spans="1:10" ht="11.25" customHeight="1" x14ac:dyDescent="0.2"/>
    <row r="56" spans="1:10" ht="11.25" hidden="1" customHeight="1" x14ac:dyDescent="0.2"/>
    <row r="57" spans="1:10" ht="11.25" hidden="1" customHeight="1" x14ac:dyDescent="0.2"/>
    <row r="58" spans="1:10" hidden="1" x14ac:dyDescent="0.2"/>
    <row r="59" spans="1:10" hidden="1" x14ac:dyDescent="0.2"/>
    <row r="60" spans="1:10" hidden="1" x14ac:dyDescent="0.2"/>
  </sheetData>
  <sheetProtection algorithmName="SHA-512" hashValue="sDMybbV4e74t9SIJ6gOr6H20T+V46lrunKY8KUJ2/E2eqb1fPw13XNU13Akk6i26h6kMY9DXQ51vVoQziuApiA==" saltValue="nJWC7CSUZtvbgIgbR2vWCw==" spinCount="100000" sheet="1" selectLockedCells="1"/>
  <protectedRanges>
    <protectedRange sqref="E47:E50" name="Bereik4_1"/>
  </protectedRanges>
  <mergeCells count="10">
    <mergeCell ref="B52:D52"/>
    <mergeCell ref="H45:I45"/>
    <mergeCell ref="B41:E41"/>
    <mergeCell ref="B42:E42"/>
    <mergeCell ref="A3:J3"/>
    <mergeCell ref="B47:D47"/>
    <mergeCell ref="B48:D48"/>
    <mergeCell ref="B49:D49"/>
    <mergeCell ref="B50:D50"/>
    <mergeCell ref="B51:D51"/>
  </mergeCells>
  <conditionalFormatting sqref="K8:K32 K35:K37">
    <cfRule type="containsText" dxfId="8" priority="14" operator="containsText" text="let op">
      <formula>NOT(ISERROR(SEARCH("let op",K8)))</formula>
    </cfRule>
  </conditionalFormatting>
  <conditionalFormatting sqref="D8:E32 G8:H32">
    <cfRule type="containsBlanks" dxfId="7" priority="12">
      <formula>LEN(TRIM(D8))=0</formula>
    </cfRule>
  </conditionalFormatting>
  <conditionalFormatting sqref="D35:D37">
    <cfRule type="containsBlanks" dxfId="6" priority="8">
      <formula>LEN(TRIM(D35))=0</formula>
    </cfRule>
  </conditionalFormatting>
  <conditionalFormatting sqref="E35:E37">
    <cfRule type="containsBlanks" dxfId="5" priority="7">
      <formula>LEN(TRIM(E35))=0</formula>
    </cfRule>
  </conditionalFormatting>
  <conditionalFormatting sqref="G35:G37">
    <cfRule type="containsBlanks" dxfId="4" priority="6">
      <formula>LEN(TRIM(G35))=0</formula>
    </cfRule>
  </conditionalFormatting>
  <conditionalFormatting sqref="H35:H37">
    <cfRule type="containsBlanks" dxfId="3" priority="5">
      <formula>LEN(TRIM(H35))=0</formula>
    </cfRule>
  </conditionalFormatting>
  <conditionalFormatting sqref="G41:G42">
    <cfRule type="containsBlanks" dxfId="2" priority="4">
      <formula>LEN(TRIM(G41))=0</formula>
    </cfRule>
  </conditionalFormatting>
  <conditionalFormatting sqref="E47:E50">
    <cfRule type="containsBlanks" dxfId="1" priority="2">
      <formula>LEN(TRIM(E47))=0</formula>
    </cfRule>
  </conditionalFormatting>
  <conditionalFormatting sqref="H35:H37 H8:H32">
    <cfRule type="cellIs" dxfId="0" priority="1" operator="greaterThan">
      <formula>15%</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tabel!$A$2:$A$3</xm:f>
          </x14:formula1>
          <xm:sqref>D8:D37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defaultRowHeight="15" x14ac:dyDescent="0.25"/>
  <sheetData>
    <row r="1" spans="1:1" x14ac:dyDescent="0.25">
      <c r="A1" t="s">
        <v>4</v>
      </c>
    </row>
    <row r="2" spans="1:1" x14ac:dyDescent="0.25">
      <c r="A2" t="s">
        <v>5</v>
      </c>
    </row>
    <row r="3" spans="1:1" x14ac:dyDescent="0.25">
      <c r="A3" t="s">
        <v>3</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Invulinstructie</vt:lpstr>
      <vt:lpstr>Prijzenblad</vt:lpstr>
      <vt:lpstr>tabel</vt:lpstr>
    </vt:vector>
  </TitlesOfParts>
  <Company>Ministerie van Veiligheid en Justitie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Alting, Niels</dc:creator>
  <cp:lastModifiedBy>Alting, Niels</cp:lastModifiedBy>
  <cp:lastPrinted>2018-05-09T12:29:28Z</cp:lastPrinted>
  <dcterms:created xsi:type="dcterms:W3CDTF">2018-04-23T14:07:42Z</dcterms:created>
  <dcterms:modified xsi:type="dcterms:W3CDTF">2023-10-23T13:32:44Z</dcterms:modified>
</cp:coreProperties>
</file>