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eurs\Beurs covers certificaten + aanhangsels + brieven\Gemeente Hellendoorn\Brand\Aanbesteding 2022\"/>
    </mc:Choice>
  </mc:AlternateContent>
  <xr:revisionPtr revIDLastSave="0" documentId="13_ncr:1_{514DF900-4076-44E5-88AF-E6DFE74BAC2D}" xr6:coauthVersionLast="36" xr6:coauthVersionMax="36" xr10:uidLastSave="{00000000-0000-0000-0000-000000000000}"/>
  <bookViews>
    <workbookView xWindow="0" yWindow="0" windowWidth="57600" windowHeight="13425" activeTab="3" xr2:uid="{F5850C36-1187-4E54-8BAB-AC30AC7F8C2C}"/>
  </bookViews>
  <sheets>
    <sheet name="Gemeentelijke opstallen" sheetId="1" r:id="rId1"/>
    <sheet name="Schoolgebouwen" sheetId="2" r:id="rId2"/>
    <sheet name="Sportaccomodaties" sheetId="3" r:id="rId3"/>
    <sheet name="Recapitulatie" sheetId="4" r:id="rId4"/>
  </sheets>
  <externalReferences>
    <externalReference r:id="rId5"/>
  </externalReferences>
  <definedNames>
    <definedName name="promillagescholen">Schoolgebouwen!$C$7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4" l="1"/>
  <c r="B7" i="4"/>
  <c r="B6" i="4"/>
  <c r="B5" i="4"/>
  <c r="B4" i="4"/>
  <c r="B3" i="4"/>
  <c r="E32" i="3"/>
  <c r="E31" i="3"/>
  <c r="E27" i="3"/>
  <c r="E56" i="2"/>
  <c r="E52" i="2"/>
  <c r="E57" i="2" s="1"/>
  <c r="D75" i="1"/>
  <c r="D71" i="1"/>
  <c r="B15" i="4" l="1"/>
  <c r="D76" i="1"/>
</calcChain>
</file>

<file path=xl/sharedStrings.xml><?xml version="1.0" encoding="utf-8"?>
<sst xmlns="http://schemas.openxmlformats.org/spreadsheetml/2006/main" count="584" uniqueCount="222">
  <si>
    <t>gebouwen</t>
  </si>
  <si>
    <t>inventaris</t>
  </si>
  <si>
    <t>Relatiegegevens</t>
  </si>
  <si>
    <t>Gemeente Hellendoorn</t>
  </si>
  <si>
    <t>Postbus 200</t>
  </si>
  <si>
    <t>7440 AE NIJVERDAL</t>
  </si>
  <si>
    <t>Basisgegevens</t>
  </si>
  <si>
    <t>Omschrijving</t>
  </si>
  <si>
    <t>Gemeentelijke gebouwen en objecten</t>
  </si>
  <si>
    <t>Premieprommillage (jaar)</t>
  </si>
  <si>
    <t>OMSCHRIJVING</t>
  </si>
  <si>
    <t>ADRES</t>
  </si>
  <si>
    <t>GEBOUW</t>
  </si>
  <si>
    <t>INVENTARIS</t>
  </si>
  <si>
    <t>Taxatie geindexeerd</t>
  </si>
  <si>
    <t>Ongetaxeerd geindexeerd</t>
  </si>
  <si>
    <t>Raadhuis, bibliotheek, theater, touristisch bureau, cultureel centrum, dorpshuis</t>
  </si>
  <si>
    <t>Nijverdal</t>
  </si>
  <si>
    <t>Willem Alexanderstraat 7</t>
  </si>
  <si>
    <t>steen</t>
  </si>
  <si>
    <t>Stg. Zinin inventaris theater/cultureel centrum/dorpshuis</t>
  </si>
  <si>
    <t>Hoge Dijkje 4a</t>
  </si>
  <si>
    <t>steen/hard</t>
  </si>
  <si>
    <t>Dienstgebouw gemeentewerken</t>
  </si>
  <si>
    <t>Kerkstraat 140</t>
  </si>
  <si>
    <t>Kantorencomplex gemeentewerken</t>
  </si>
  <si>
    <t xml:space="preserve">Inventaris </t>
  </si>
  <si>
    <t>Open zoutloods</t>
  </si>
  <si>
    <t>hout</t>
  </si>
  <si>
    <t>Autowasplaats</t>
  </si>
  <si>
    <t>steen/staal</t>
  </si>
  <si>
    <t>Garage</t>
  </si>
  <si>
    <t>Dienstgebouw</t>
  </si>
  <si>
    <t>Hellendoorn</t>
  </si>
  <si>
    <t>Vrugteveensweg</t>
  </si>
  <si>
    <t>Beheerdersgebouw Afval Breng Punt</t>
  </si>
  <si>
    <t>Fuutweg 25</t>
  </si>
  <si>
    <t>KCA-depot Afval Breng Punt</t>
  </si>
  <si>
    <t>Wacht-/schuilruimte alg begraafplaats</t>
  </si>
  <si>
    <t>Ninaberlaan</t>
  </si>
  <si>
    <t>steen/riet</t>
  </si>
  <si>
    <t>Windkorenmolen De Hoop</t>
  </si>
  <si>
    <t>Ninaberlaan 78</t>
  </si>
  <si>
    <t>Generatoren ingebouwd in Windkorenmolen de Hoop</t>
  </si>
  <si>
    <t>nvt</t>
  </si>
  <si>
    <t>Dorpshuis Noaberhuus</t>
  </si>
  <si>
    <t>Dorpsstraat 15</t>
  </si>
  <si>
    <t>Dorpshuis 'n Kadiek</t>
  </si>
  <si>
    <t xml:space="preserve">Daarle </t>
  </si>
  <si>
    <t>Nieuwstadweg 1 A</t>
  </si>
  <si>
    <t>Wijkgebouw Kruud'n huus</t>
  </si>
  <si>
    <t>Kuperserf 41-43-45</t>
  </si>
  <si>
    <t>Wijkgebouw Kruud'n huus (inv. Sporthal)</t>
  </si>
  <si>
    <t>Voorm. Kl.sch./project/LOH</t>
  </si>
  <si>
    <t>Koninginnestraat 20</t>
  </si>
  <si>
    <t>Oudheidkamer met bijgebouwen (museumboerderij)</t>
  </si>
  <si>
    <t>Hofmanstraat 2/hoek Reggeweg</t>
  </si>
  <si>
    <t>Voorm. Kleuterschool</t>
  </si>
  <si>
    <t>Leerlooierstraat</t>
  </si>
  <si>
    <t>4 schuilkeetwagens</t>
  </si>
  <si>
    <t>Gem. Hellendoorn</t>
  </si>
  <si>
    <t>Molenstomp</t>
  </si>
  <si>
    <t>Beltmolenweg 2</t>
  </si>
  <si>
    <t xml:space="preserve">steen </t>
  </si>
  <si>
    <t>Wijkgebouw Sion</t>
  </si>
  <si>
    <t>G.H. Kappertstraat 45 A</t>
  </si>
  <si>
    <t>Gemaal kerkstraat Nijverdal</t>
  </si>
  <si>
    <t>Kerkstraat (thv gemeentewerken)</t>
  </si>
  <si>
    <t>Gemaal Boomcateweg Groot Lochter</t>
  </si>
  <si>
    <t>Groot Lochter</t>
  </si>
  <si>
    <t>Boomcateweg (bij bosrand en begin woningen)</t>
  </si>
  <si>
    <t>Gemaal Industrieweg Nijverdal</t>
  </si>
  <si>
    <t>Industrieweg (thv bouwbedrijf Schothans)</t>
  </si>
  <si>
    <t>Gemaal Kasteelstraat Hellendoorn</t>
  </si>
  <si>
    <t>Kasteelstraat (thv sportvelden)</t>
  </si>
  <si>
    <t>Gemaal Looweg Hellendoorn</t>
  </si>
  <si>
    <t>Looweg (vanaf ommerweg links bosrand)</t>
  </si>
  <si>
    <t>Woonwagens:</t>
  </si>
  <si>
    <t>Sanitaire units</t>
  </si>
  <si>
    <t>Reestpark 27 - 32</t>
  </si>
  <si>
    <t>Woonwagen</t>
  </si>
  <si>
    <t>Reestpark 29</t>
  </si>
  <si>
    <t>Reestpark 30</t>
  </si>
  <si>
    <t>Sanitaire unit</t>
  </si>
  <si>
    <t>Industrieweg 68 / 70</t>
  </si>
  <si>
    <t>Watertoren</t>
  </si>
  <si>
    <t>P.C. Stamstraat 2</t>
  </si>
  <si>
    <t>Dierennachtverblijf</t>
  </si>
  <si>
    <t>P.C. Stamstraat</t>
  </si>
  <si>
    <t>hout/steen</t>
  </si>
  <si>
    <t>Schuur/opslaggebouw</t>
  </si>
  <si>
    <t>P.C. Stamstraat 21 / 23</t>
  </si>
  <si>
    <t>Berging</t>
  </si>
  <si>
    <t>Rosinckserve 15</t>
  </si>
  <si>
    <t>Clubhuis wielervereniging anex jeugdhonk</t>
  </si>
  <si>
    <t>Duivecatelaan 8</t>
  </si>
  <si>
    <t>Parkeergarage H. Dunantplein, Grotestraat, Maximastraat, W. Alexanderstraat</t>
  </si>
  <si>
    <t>Maximastraat 8 / Willem Alexanderstraat 2c</t>
  </si>
  <si>
    <t>Gebouw Stichting De Holtink</t>
  </si>
  <si>
    <t xml:space="preserve">Nicolaas Beetsstraat 6 / Mensinkweg 6 B </t>
  </si>
  <si>
    <t>Dienstgebouw toiletgebouw toegangshek algemene begraafplaats</t>
  </si>
  <si>
    <t>Meester Ponsteenlaan 2</t>
  </si>
  <si>
    <t>Bibliotheek Nijverdal</t>
  </si>
  <si>
    <t>W. Alexanderstraat 7</t>
  </si>
  <si>
    <t>Steen/hard</t>
  </si>
  <si>
    <t>St. Openbare bibliotheek Hellendoorn-Nijverdal</t>
  </si>
  <si>
    <t>Haarle</t>
  </si>
  <si>
    <t>Wolterinksweg 54</t>
  </si>
  <si>
    <t>Raadhuisstraat 4</t>
  </si>
  <si>
    <t>Daarle</t>
  </si>
  <si>
    <t>'t Caphorst 2</t>
  </si>
  <si>
    <t>Daarlerveen</t>
  </si>
  <si>
    <t>G. Nijlandstraat 1 A</t>
  </si>
  <si>
    <t>Verschillende bibliotheken (Boeken)</t>
  </si>
  <si>
    <t>Nijverdal e.o.</t>
  </si>
  <si>
    <t>verschillende adressen</t>
  </si>
  <si>
    <t>boeken</t>
  </si>
  <si>
    <t>Inboedel aangekocht tbv opvang asielzoekers (totaal belang verdeeld over 3 opvanglocaties)</t>
  </si>
  <si>
    <t xml:space="preserve">Opvanglocatie De Parallel - Parallelweg 49 tot en met 54 </t>
  </si>
  <si>
    <t>Opvanglocatie Berghoeve Sanatoriumlaan 20-01</t>
  </si>
  <si>
    <t>Opvanglocatie Stayokay, Duivenbreeweg 43</t>
  </si>
  <si>
    <t>Totaal</t>
  </si>
  <si>
    <t>Recapitulatie:</t>
  </si>
  <si>
    <t>gebouwen getaxeerd</t>
  </si>
  <si>
    <t>gebouwen ongetaxeerd</t>
  </si>
  <si>
    <t>Totaal verzekerde waarde gebouwen</t>
  </si>
  <si>
    <t>inventaris getaxeerd</t>
  </si>
  <si>
    <t>inventaris ongetaxeerd</t>
  </si>
  <si>
    <t>Totaal verzekerde waarde inventaris</t>
  </si>
  <si>
    <t>Totaal verzekerde waarde</t>
  </si>
  <si>
    <t xml:space="preserve"> indexcijfer 2023</t>
  </si>
  <si>
    <t>Schoolgebouwen</t>
  </si>
  <si>
    <t>Getaxeerd na indexatie</t>
  </si>
  <si>
    <t>Ongetaxeerd na indexatie</t>
  </si>
  <si>
    <t>Basisscholen Openbaar Onderwijs</t>
  </si>
  <si>
    <t xml:space="preserve">De Reggewinde </t>
  </si>
  <si>
    <t>Raadhuisstraat 15</t>
  </si>
  <si>
    <t>Noodlokaal</t>
  </si>
  <si>
    <t>Rembrandtplein 21</t>
  </si>
  <si>
    <t>Morgenster 2</t>
  </si>
  <si>
    <t>Dependance 1 Elimschool</t>
  </si>
  <si>
    <t>Schubertstraat 18</t>
  </si>
  <si>
    <t xml:space="preserve">Dependance 2 Elimschool </t>
  </si>
  <si>
    <t>Vederkruid 4 - 6</t>
  </si>
  <si>
    <t>Basisscholen Bijzonder Onderwijs</t>
  </si>
  <si>
    <t>De Ark</t>
  </si>
  <si>
    <t>t Caphorst 2</t>
  </si>
  <si>
    <t>De Veenbrug</t>
  </si>
  <si>
    <t>Gerhard Nijlandstraat 4</t>
  </si>
  <si>
    <t>Op Weg</t>
  </si>
  <si>
    <t>Pastoor Langedijkstraat 1</t>
  </si>
  <si>
    <t>De Es</t>
  </si>
  <si>
    <t>Noord Esweg 26</t>
  </si>
  <si>
    <t>Jan Barbierschool</t>
  </si>
  <si>
    <t>Ommerweg 138</t>
  </si>
  <si>
    <t>St. Sebastianusschool</t>
  </si>
  <si>
    <t>Bibenstraat 19</t>
  </si>
  <si>
    <t>De Marliaantjes</t>
  </si>
  <si>
    <t>Marle</t>
  </si>
  <si>
    <t>Hammerweg 8</t>
  </si>
  <si>
    <t>De Bongerd</t>
  </si>
  <si>
    <t>Hulsen</t>
  </si>
  <si>
    <t>Zuidelijke Hoofddijk 3</t>
  </si>
  <si>
    <t>De Wingerd</t>
  </si>
  <si>
    <t>Bachlaan 58 - 60</t>
  </si>
  <si>
    <t>De Hoitink/ De Rietslenke</t>
  </si>
  <si>
    <t>Nicolaas Beetsstraat 6</t>
  </si>
  <si>
    <t>De Triangel</t>
  </si>
  <si>
    <t>Kuperserf 1</t>
  </si>
  <si>
    <t>De Schaapskooi</t>
  </si>
  <si>
    <t>Kuperserf 47</t>
  </si>
  <si>
    <t>De Meander</t>
  </si>
  <si>
    <t>Lochtersweg 1 - 3</t>
  </si>
  <si>
    <t>Prinses Marijkeschool</t>
  </si>
  <si>
    <t>Noetselerbergweg 23</t>
  </si>
  <si>
    <t>Prinses Beatrixschool</t>
  </si>
  <si>
    <t>Trompweg 12 nieuwbouw</t>
  </si>
  <si>
    <t>De Twijn</t>
  </si>
  <si>
    <t xml:space="preserve">Nijverdal </t>
  </si>
  <si>
    <t>PC Stamstraat 2</t>
  </si>
  <si>
    <t>fietsenstalling en schuurtje</t>
  </si>
  <si>
    <t>Bachlaan 66 - 68</t>
  </si>
  <si>
    <t>divers</t>
  </si>
  <si>
    <t>Basisscholen Speciaal Onderwijs</t>
  </si>
  <si>
    <t>Elimschool</t>
  </si>
  <si>
    <t>Luttenbergerweg 11</t>
  </si>
  <si>
    <t>De Brug</t>
  </si>
  <si>
    <t>Maasstraat 6</t>
  </si>
  <si>
    <t>Zuidelijke Hoofddijk 2</t>
  </si>
  <si>
    <t>Scholen Voortgezet Onderwijs</t>
  </si>
  <si>
    <t>Scholengemeensch. Reggesteyn</t>
  </si>
  <si>
    <t>Noetselerbergweg 20</t>
  </si>
  <si>
    <t>W. de Clerqstraat 7</t>
  </si>
  <si>
    <t>Voortgezet Speciaal Onderwijs</t>
  </si>
  <si>
    <t>Luttenbergerweg 13</t>
  </si>
  <si>
    <t>verzekerde waarde</t>
  </si>
  <si>
    <t>Bouwaard</t>
  </si>
  <si>
    <t>Plaats</t>
  </si>
  <si>
    <t>Contractsvervaldatum</t>
  </si>
  <si>
    <t>Sportaccomodaties</t>
  </si>
  <si>
    <t>Sportzaal</t>
  </si>
  <si>
    <t>Gerard Nijlandstraat 2</t>
  </si>
  <si>
    <t>Portlandweg 7</t>
  </si>
  <si>
    <t>Bachlaan 56</t>
  </si>
  <si>
    <t>Sporthal De Voordam</t>
  </si>
  <si>
    <t>Koemaste 2b en 2D (gebouw A)</t>
  </si>
  <si>
    <t>Duivecatelaan 6</t>
  </si>
  <si>
    <t>Sport- Zorgcomplex het Ravijn</t>
  </si>
  <si>
    <t>Piet Heinweg 16</t>
  </si>
  <si>
    <t>steen / metaal</t>
  </si>
  <si>
    <t>Recapitulatie</t>
  </si>
  <si>
    <t>gemeentelijke gebouwen</t>
  </si>
  <si>
    <t>gemeentelijke inventaris</t>
  </si>
  <si>
    <t>schoolgebouwen</t>
  </si>
  <si>
    <t>schoolinventaris</t>
  </si>
  <si>
    <t>sportgebouwen</t>
  </si>
  <si>
    <t>sportinventaris</t>
  </si>
  <si>
    <t>opruimingskosten</t>
  </si>
  <si>
    <t>reconstructiekosten</t>
  </si>
  <si>
    <t>extra kosten</t>
  </si>
  <si>
    <t>exploitatiekosten</t>
  </si>
  <si>
    <t>extra kosten olv overheid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</si>
</sst>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&quot;€&quot;\ #,##0.00"/>
    <numFmt numFmtId="168" formatCode="_-&quot;€&quot;\ * #,##0.00_-;_-&quot;€&quot;\ * #,##0.00\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8" fontId="4" fillId="0" borderId="0" applyNumberFormat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/>
    <xf numFmtId="0" fontId="0" fillId="3" borderId="3" xfId="0" applyFill="1" applyBorder="1"/>
    <xf numFmtId="0" fontId="0" fillId="3" borderId="4" xfId="0" applyFill="1" applyBorder="1" applyAlignment="1">
      <alignment horizontal="center"/>
    </xf>
    <xf numFmtId="0" fontId="2" fillId="3" borderId="1" xfId="0" applyFont="1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0" fillId="5" borderId="4" xfId="0" applyFill="1" applyBorder="1"/>
    <xf numFmtId="0" fontId="0" fillId="5" borderId="3" xfId="0" applyFill="1" applyBorder="1"/>
    <xf numFmtId="0" fontId="0" fillId="5" borderId="4" xfId="0" applyFill="1" applyBorder="1" applyAlignment="1">
      <alignment horizontal="center"/>
    </xf>
    <xf numFmtId="0" fontId="0" fillId="6" borderId="1" xfId="0" applyFill="1" applyBorder="1"/>
    <xf numFmtId="0" fontId="0" fillId="0" borderId="0" xfId="0" applyFill="1" applyBorder="1" applyAlignment="1">
      <alignment horizontal="center"/>
    </xf>
    <xf numFmtId="0" fontId="0" fillId="7" borderId="2" xfId="0" applyFill="1" applyBorder="1"/>
    <xf numFmtId="0" fontId="0" fillId="7" borderId="2" xfId="0" applyFill="1" applyBorder="1" applyAlignment="1">
      <alignment horizontal="center"/>
    </xf>
    <xf numFmtId="0" fontId="0" fillId="7" borderId="4" xfId="0" applyFill="1" applyBorder="1"/>
    <xf numFmtId="0" fontId="0" fillId="7" borderId="1" xfId="0" applyFill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0" fontId="5" fillId="0" borderId="1" xfId="0" applyFont="1" applyBorder="1"/>
    <xf numFmtId="165" fontId="5" fillId="0" borderId="1" xfId="1" applyNumberFormat="1" applyFont="1" applyBorder="1"/>
    <xf numFmtId="165" fontId="5" fillId="4" borderId="1" xfId="1" applyNumberFormat="1" applyFont="1" applyFill="1" applyBorder="1"/>
    <xf numFmtId="0" fontId="5" fillId="0" borderId="0" xfId="0" applyFont="1"/>
    <xf numFmtId="165" fontId="5" fillId="0" borderId="0" xfId="1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165" fontId="6" fillId="0" borderId="1" xfId="1" applyNumberFormat="1" applyFont="1" applyBorder="1"/>
    <xf numFmtId="0" fontId="5" fillId="3" borderId="1" xfId="0" applyFont="1" applyFill="1" applyBorder="1"/>
    <xf numFmtId="0" fontId="6" fillId="3" borderId="1" xfId="0" applyFont="1" applyFill="1" applyBorder="1" applyAlignment="1">
      <alignment horizontal="center"/>
    </xf>
    <xf numFmtId="165" fontId="5" fillId="0" borderId="0" xfId="0" applyNumberFormat="1" applyFont="1"/>
    <xf numFmtId="0" fontId="6" fillId="0" borderId="0" xfId="0" applyFont="1"/>
    <xf numFmtId="165" fontId="6" fillId="0" borderId="0" xfId="0" applyNumberFormat="1" applyFont="1"/>
    <xf numFmtId="0" fontId="5" fillId="4" borderId="1" xfId="0" applyFont="1" applyFill="1" applyBorder="1"/>
    <xf numFmtId="0" fontId="5" fillId="2" borderId="0" xfId="0" applyFont="1" applyFill="1"/>
    <xf numFmtId="165" fontId="5" fillId="0" borderId="1" xfId="0" applyNumberFormat="1" applyFont="1" applyBorder="1"/>
    <xf numFmtId="0" fontId="5" fillId="2" borderId="1" xfId="0" applyFont="1" applyFill="1" applyBorder="1"/>
    <xf numFmtId="165" fontId="5" fillId="2" borderId="1" xfId="0" applyNumberFormat="1" applyFont="1" applyFill="1" applyBorder="1"/>
    <xf numFmtId="165" fontId="6" fillId="0" borderId="1" xfId="0" applyNumberFormat="1" applyFont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5" fillId="6" borderId="1" xfId="0" applyFont="1" applyFill="1" applyBorder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/>
  </cellXfs>
  <cellStyles count="4">
    <cellStyle name="Euro" xfId="3" xr:uid="{728394FC-3CAE-4F59-A21C-82913D84792F}"/>
    <cellStyle name="Komma" xfId="1" builtinId="3"/>
    <cellStyle name="Standaard" xfId="0" builtinId="0"/>
    <cellStyle name="Standaard 2" xfId="2" xr:uid="{C3469DE4-FE2B-4D77-8A80-866BEDE31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eurs/Beurs%20covers%20certificaten%20+%20aanhangsels%20+%20brieven/Gemeente%20Hellendoorn/Brand/Overzicht%20verzekerde%20objecten/20230106-42005%20Aanbesteding%20Objectenspecificat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meentelijke opstallen"/>
      <sheetName val="Schoolgebouwen"/>
      <sheetName val="Sportaccomodaties"/>
      <sheetName val="Recapitulatie"/>
    </sheetNames>
    <sheetDataSet>
      <sheetData sheetId="0">
        <row r="81">
          <cell r="E81">
            <v>95417756.289210856</v>
          </cell>
        </row>
        <row r="85">
          <cell r="E85">
            <v>15956289.86616428</v>
          </cell>
        </row>
      </sheetData>
      <sheetData sheetId="1">
        <row r="64">
          <cell r="E64">
            <v>89532289.401224762</v>
          </cell>
        </row>
        <row r="68">
          <cell r="E68">
            <v>18965189.310354181</v>
          </cell>
        </row>
      </sheetData>
      <sheetData sheetId="2">
        <row r="28">
          <cell r="E28">
            <v>41611009.546363629</v>
          </cell>
        </row>
        <row r="32">
          <cell r="E32">
            <v>2305220.444370761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C3F9-6A3B-4467-8A09-39678E863AD2}">
  <dimension ref="B2:W231"/>
  <sheetViews>
    <sheetView workbookViewId="0">
      <selection activeCell="F12" sqref="F12"/>
    </sheetView>
  </sheetViews>
  <sheetFormatPr defaultRowHeight="15" x14ac:dyDescent="0.25"/>
  <cols>
    <col min="1" max="1" width="6" customWidth="1"/>
    <col min="2" max="2" width="85.140625" bestFit="1" customWidth="1"/>
    <col min="3" max="3" width="36" bestFit="1" customWidth="1"/>
    <col min="4" max="4" width="52.140625" bestFit="1" customWidth="1"/>
    <col min="5" max="5" width="22.5703125" bestFit="1" customWidth="1"/>
    <col min="6" max="6" width="19.42578125" bestFit="1" customWidth="1"/>
    <col min="7" max="7" width="24.7109375" bestFit="1" customWidth="1"/>
    <col min="8" max="8" width="1.85546875" customWidth="1"/>
    <col min="9" max="9" width="19.42578125" bestFit="1" customWidth="1"/>
    <col min="10" max="10" width="24.7109375" bestFit="1" customWidth="1"/>
    <col min="11" max="11" width="25.28515625" bestFit="1" customWidth="1"/>
    <col min="12" max="12" width="12" bestFit="1" customWidth="1"/>
    <col min="13" max="13" width="24.85546875" bestFit="1" customWidth="1"/>
    <col min="14" max="14" width="12" bestFit="1" customWidth="1"/>
    <col min="15" max="15" width="21" bestFit="1" customWidth="1"/>
    <col min="16" max="16" width="21.5703125" bestFit="1" customWidth="1"/>
    <col min="17" max="17" width="16.5703125" bestFit="1" customWidth="1"/>
    <col min="18" max="18" width="6.7109375" bestFit="1" customWidth="1"/>
    <col min="19" max="20" width="12" bestFit="1" customWidth="1"/>
    <col min="21" max="22" width="11" bestFit="1" customWidth="1"/>
    <col min="23" max="23" width="23.140625" bestFit="1" customWidth="1"/>
    <col min="24" max="24" width="14.28515625" bestFit="1" customWidth="1"/>
    <col min="25" max="25" width="16.7109375" bestFit="1" customWidth="1"/>
    <col min="27" max="27" width="6.42578125" bestFit="1" customWidth="1"/>
    <col min="28" max="28" width="15.7109375" bestFit="1" customWidth="1"/>
    <col min="29" max="29" width="15.28515625" bestFit="1" customWidth="1"/>
  </cols>
  <sheetData>
    <row r="2" spans="2:10" x14ac:dyDescent="0.25">
      <c r="B2" s="1" t="s">
        <v>2</v>
      </c>
      <c r="C2" s="1" t="s">
        <v>3</v>
      </c>
      <c r="E2" s="4"/>
      <c r="F2" s="5" t="s">
        <v>0</v>
      </c>
      <c r="G2" s="6"/>
      <c r="H2" s="7"/>
      <c r="I2" s="8" t="s">
        <v>1</v>
      </c>
    </row>
    <row r="3" spans="2:10" x14ac:dyDescent="0.25">
      <c r="C3" t="s">
        <v>4</v>
      </c>
      <c r="E3" s="47" t="s">
        <v>130</v>
      </c>
      <c r="F3" s="48">
        <v>1807</v>
      </c>
      <c r="G3" s="49"/>
      <c r="H3" s="50"/>
      <c r="I3" s="51">
        <v>1537</v>
      </c>
    </row>
    <row r="4" spans="2:10" x14ac:dyDescent="0.25">
      <c r="C4" t="s">
        <v>5</v>
      </c>
      <c r="E4" s="27"/>
      <c r="F4" s="53"/>
      <c r="G4" s="27"/>
      <c r="H4" s="27"/>
      <c r="I4" s="53"/>
    </row>
    <row r="5" spans="2:10" x14ac:dyDescent="0.25">
      <c r="B5" t="s">
        <v>6</v>
      </c>
      <c r="E5" s="36" t="s">
        <v>198</v>
      </c>
      <c r="F5" s="52">
        <v>45069</v>
      </c>
      <c r="G5" s="27"/>
      <c r="H5" s="27"/>
      <c r="I5" s="27"/>
    </row>
    <row r="6" spans="2:10" x14ac:dyDescent="0.25">
      <c r="B6" t="s">
        <v>7</v>
      </c>
      <c r="C6" s="1" t="s">
        <v>8</v>
      </c>
    </row>
    <row r="7" spans="2:10" x14ac:dyDescent="0.25">
      <c r="B7" t="s">
        <v>9</v>
      </c>
    </row>
    <row r="9" spans="2:10" x14ac:dyDescent="0.25">
      <c r="B9" s="9" t="s">
        <v>10</v>
      </c>
      <c r="C9" s="9" t="s">
        <v>197</v>
      </c>
      <c r="D9" s="9" t="s">
        <v>11</v>
      </c>
      <c r="E9" s="9" t="s">
        <v>196</v>
      </c>
      <c r="F9" s="9" t="s">
        <v>12</v>
      </c>
      <c r="G9" s="9"/>
      <c r="H9" s="9"/>
      <c r="I9" s="9" t="s">
        <v>13</v>
      </c>
      <c r="J9" s="9"/>
    </row>
    <row r="10" spans="2:10" x14ac:dyDescent="0.25">
      <c r="F10" s="24" t="s">
        <v>14</v>
      </c>
      <c r="G10" s="24" t="s">
        <v>15</v>
      </c>
      <c r="H10" s="38"/>
      <c r="I10" s="24" t="s">
        <v>14</v>
      </c>
      <c r="J10" s="24" t="s">
        <v>15</v>
      </c>
    </row>
    <row r="12" spans="2:10" x14ac:dyDescent="0.25">
      <c r="B12" s="24" t="s">
        <v>16</v>
      </c>
      <c r="C12" s="24" t="s">
        <v>17</v>
      </c>
      <c r="D12" s="24" t="s">
        <v>18</v>
      </c>
      <c r="E12" s="24" t="s">
        <v>19</v>
      </c>
      <c r="F12" s="25">
        <v>45631313.13131313</v>
      </c>
      <c r="G12" s="25"/>
      <c r="H12" s="26"/>
      <c r="I12" s="25">
        <v>8911602.4446119051</v>
      </c>
      <c r="J12" s="25">
        <v>1396837.6458176337</v>
      </c>
    </row>
    <row r="13" spans="2:10" x14ac:dyDescent="0.25">
      <c r="B13" s="24" t="s">
        <v>20</v>
      </c>
      <c r="C13" s="24" t="s">
        <v>17</v>
      </c>
      <c r="D13" s="24" t="s">
        <v>21</v>
      </c>
      <c r="E13" s="24" t="s">
        <v>22</v>
      </c>
      <c r="F13" s="25"/>
      <c r="G13" s="25"/>
      <c r="H13" s="26"/>
      <c r="I13" s="25"/>
      <c r="J13" s="25">
        <v>30075.870060286357</v>
      </c>
    </row>
    <row r="14" spans="2:10" x14ac:dyDescent="0.25">
      <c r="B14" s="24" t="s">
        <v>23</v>
      </c>
      <c r="C14" s="24" t="s">
        <v>17</v>
      </c>
      <c r="D14" s="24" t="s">
        <v>24</v>
      </c>
      <c r="E14" s="24" t="s">
        <v>19</v>
      </c>
      <c r="F14" s="25">
        <v>5983405.9343434339</v>
      </c>
      <c r="G14" s="25"/>
      <c r="H14" s="26"/>
      <c r="I14" s="25"/>
      <c r="J14" s="25"/>
    </row>
    <row r="15" spans="2:10" x14ac:dyDescent="0.25">
      <c r="B15" s="24" t="s">
        <v>25</v>
      </c>
      <c r="C15" s="24" t="s">
        <v>17</v>
      </c>
      <c r="D15" s="24" t="s">
        <v>24</v>
      </c>
      <c r="E15" s="24" t="s">
        <v>19</v>
      </c>
      <c r="F15" s="25"/>
      <c r="G15" s="25"/>
      <c r="H15" s="26"/>
      <c r="I15" s="25"/>
      <c r="J15" s="25"/>
    </row>
    <row r="16" spans="2:10" x14ac:dyDescent="0.25">
      <c r="B16" s="24" t="s">
        <v>26</v>
      </c>
      <c r="C16" s="24" t="s">
        <v>17</v>
      </c>
      <c r="D16" s="24" t="s">
        <v>24</v>
      </c>
      <c r="E16" s="24"/>
      <c r="F16" s="25"/>
      <c r="G16" s="25"/>
      <c r="H16" s="26"/>
      <c r="I16" s="25">
        <v>1102828.1936699322</v>
      </c>
      <c r="J16" s="25">
        <v>113336.0866616428</v>
      </c>
    </row>
    <row r="17" spans="2:10" x14ac:dyDescent="0.25">
      <c r="B17" s="24" t="s">
        <v>27</v>
      </c>
      <c r="C17" s="24" t="s">
        <v>17</v>
      </c>
      <c r="D17" s="24" t="s">
        <v>24</v>
      </c>
      <c r="E17" s="24" t="s">
        <v>28</v>
      </c>
      <c r="F17" s="25"/>
      <c r="G17" s="25"/>
      <c r="H17" s="26"/>
      <c r="I17" s="25"/>
      <c r="J17" s="25"/>
    </row>
    <row r="18" spans="2:10" x14ac:dyDescent="0.25">
      <c r="B18" s="24" t="s">
        <v>29</v>
      </c>
      <c r="C18" s="24" t="s">
        <v>17</v>
      </c>
      <c r="D18" s="24" t="s">
        <v>24</v>
      </c>
      <c r="E18" s="24" t="s">
        <v>30</v>
      </c>
      <c r="F18" s="25"/>
      <c r="G18" s="25"/>
      <c r="H18" s="26"/>
      <c r="I18" s="25"/>
      <c r="J18" s="25"/>
    </row>
    <row r="19" spans="2:10" x14ac:dyDescent="0.25">
      <c r="B19" s="24" t="s">
        <v>31</v>
      </c>
      <c r="C19" s="24" t="s">
        <v>17</v>
      </c>
      <c r="D19" s="24" t="s">
        <v>24</v>
      </c>
      <c r="E19" s="24" t="s">
        <v>30</v>
      </c>
      <c r="F19" s="25"/>
      <c r="G19" s="25"/>
      <c r="H19" s="26"/>
      <c r="I19" s="25"/>
      <c r="J19" s="25"/>
    </row>
    <row r="20" spans="2:10" x14ac:dyDescent="0.25">
      <c r="B20" s="24" t="s">
        <v>32</v>
      </c>
      <c r="C20" s="24" t="s">
        <v>33</v>
      </c>
      <c r="D20" s="24" t="s">
        <v>34</v>
      </c>
      <c r="E20" s="24" t="s">
        <v>19</v>
      </c>
      <c r="F20" s="25"/>
      <c r="G20" s="25">
        <v>211346.84548611112</v>
      </c>
      <c r="H20" s="26"/>
      <c r="I20" s="25"/>
      <c r="J20" s="25">
        <v>47516.071228334586</v>
      </c>
    </row>
    <row r="21" spans="2:10" x14ac:dyDescent="0.25">
      <c r="B21" s="24" t="s">
        <v>35</v>
      </c>
      <c r="C21" s="24" t="s">
        <v>17</v>
      </c>
      <c r="D21" s="24" t="s">
        <v>36</v>
      </c>
      <c r="E21" s="24" t="s">
        <v>19</v>
      </c>
      <c r="F21" s="25"/>
      <c r="G21" s="25">
        <v>135030.31093434343</v>
      </c>
      <c r="H21" s="26"/>
      <c r="I21" s="25"/>
      <c r="J21" s="25"/>
    </row>
    <row r="22" spans="2:10" x14ac:dyDescent="0.25">
      <c r="B22" s="24" t="s">
        <v>37</v>
      </c>
      <c r="C22" s="24" t="s">
        <v>17</v>
      </c>
      <c r="D22" s="24" t="s">
        <v>36</v>
      </c>
      <c r="E22" s="24" t="s">
        <v>19</v>
      </c>
      <c r="F22" s="25"/>
      <c r="G22" s="25">
        <v>135030.31093434343</v>
      </c>
      <c r="H22" s="26"/>
      <c r="I22" s="25"/>
      <c r="J22" s="25"/>
    </row>
    <row r="23" spans="2:10" x14ac:dyDescent="0.25">
      <c r="B23" s="24"/>
      <c r="C23" s="24"/>
      <c r="D23" s="24"/>
      <c r="E23" s="24"/>
      <c r="F23" s="25"/>
      <c r="G23" s="25"/>
      <c r="H23" s="26"/>
      <c r="I23" s="25"/>
      <c r="J23" s="25"/>
    </row>
    <row r="24" spans="2:10" x14ac:dyDescent="0.25">
      <c r="B24" s="24" t="s">
        <v>38</v>
      </c>
      <c r="C24" s="24" t="s">
        <v>33</v>
      </c>
      <c r="D24" s="24" t="s">
        <v>39</v>
      </c>
      <c r="E24" s="24" t="s">
        <v>40</v>
      </c>
      <c r="F24" s="25"/>
      <c r="G24" s="25">
        <v>137693.91335227274</v>
      </c>
      <c r="H24" s="26"/>
      <c r="I24" s="25"/>
      <c r="J24" s="25">
        <v>9547.4918914845512</v>
      </c>
    </row>
    <row r="25" spans="2:10" x14ac:dyDescent="0.25">
      <c r="B25" s="24" t="s">
        <v>41</v>
      </c>
      <c r="C25" s="24" t="s">
        <v>33</v>
      </c>
      <c r="D25" s="24" t="s">
        <v>42</v>
      </c>
      <c r="E25" s="24" t="s">
        <v>40</v>
      </c>
      <c r="F25" s="25">
        <v>2623800.505050505</v>
      </c>
      <c r="G25" s="25"/>
      <c r="H25" s="26"/>
      <c r="I25" s="25"/>
      <c r="J25" s="25"/>
    </row>
    <row r="26" spans="2:10" x14ac:dyDescent="0.25">
      <c r="B26" s="24" t="s">
        <v>43</v>
      </c>
      <c r="C26" s="24" t="s">
        <v>33</v>
      </c>
      <c r="D26" s="24" t="s">
        <v>42</v>
      </c>
      <c r="E26" s="24" t="s">
        <v>44</v>
      </c>
      <c r="F26" s="25"/>
      <c r="G26" s="25">
        <v>120132.98768939394</v>
      </c>
      <c r="H26" s="26"/>
      <c r="I26" s="25"/>
      <c r="J26" s="25"/>
    </row>
    <row r="27" spans="2:10" x14ac:dyDescent="0.25">
      <c r="B27" s="24" t="s">
        <v>45</v>
      </c>
      <c r="C27" s="24" t="s">
        <v>33</v>
      </c>
      <c r="D27" s="24" t="s">
        <v>46</v>
      </c>
      <c r="E27" s="24" t="s">
        <v>19</v>
      </c>
      <c r="F27" s="25">
        <v>2053409.0909090908</v>
      </c>
      <c r="G27" s="25"/>
      <c r="H27" s="26"/>
      <c r="I27" s="25"/>
      <c r="J27" s="25">
        <v>2386.5660361718155</v>
      </c>
    </row>
    <row r="28" spans="2:10" x14ac:dyDescent="0.25">
      <c r="B28" s="24" t="s">
        <v>47</v>
      </c>
      <c r="C28" s="24" t="s">
        <v>48</v>
      </c>
      <c r="D28" s="24" t="s">
        <v>49</v>
      </c>
      <c r="E28" s="24" t="s">
        <v>19</v>
      </c>
      <c r="F28" s="25">
        <v>1996369.9494949495</v>
      </c>
      <c r="G28" s="25">
        <v>399273.98989898991</v>
      </c>
      <c r="H28" s="26"/>
      <c r="I28" s="25"/>
      <c r="J28" s="25">
        <v>63835.501725697053</v>
      </c>
    </row>
    <row r="29" spans="2:10" x14ac:dyDescent="0.25">
      <c r="B29" s="24" t="s">
        <v>50</v>
      </c>
      <c r="C29" s="24" t="s">
        <v>17</v>
      </c>
      <c r="D29" s="24" t="s">
        <v>51</v>
      </c>
      <c r="E29" s="24" t="s">
        <v>19</v>
      </c>
      <c r="F29" s="25">
        <v>5932070.7070707073</v>
      </c>
      <c r="G29" s="25"/>
      <c r="H29" s="26"/>
      <c r="I29" s="25"/>
      <c r="J29" s="25">
        <v>239476.87746797287</v>
      </c>
    </row>
    <row r="30" spans="2:10" x14ac:dyDescent="0.25">
      <c r="B30" s="24" t="s">
        <v>52</v>
      </c>
      <c r="C30" s="24" t="s">
        <v>17</v>
      </c>
      <c r="D30" s="24" t="s">
        <v>51</v>
      </c>
      <c r="E30" s="24" t="s">
        <v>19</v>
      </c>
      <c r="F30" s="25"/>
      <c r="G30" s="25"/>
      <c r="H30" s="26"/>
      <c r="I30" s="25"/>
      <c r="J30" s="25">
        <v>489301.52925395622</v>
      </c>
    </row>
    <row r="31" spans="2:10" x14ac:dyDescent="0.25">
      <c r="B31" s="24" t="s">
        <v>53</v>
      </c>
      <c r="C31" s="24" t="s">
        <v>17</v>
      </c>
      <c r="D31" s="24" t="s">
        <v>54</v>
      </c>
      <c r="E31" s="24" t="s">
        <v>19</v>
      </c>
      <c r="F31" s="25"/>
      <c r="G31" s="25">
        <v>692175.27429292933</v>
      </c>
      <c r="H31" s="26"/>
      <c r="I31" s="25"/>
      <c r="J31" s="25"/>
    </row>
    <row r="32" spans="2:10" x14ac:dyDescent="0.25">
      <c r="B32" s="24" t="s">
        <v>55</v>
      </c>
      <c r="C32" s="24" t="s">
        <v>33</v>
      </c>
      <c r="D32" s="24" t="s">
        <v>56</v>
      </c>
      <c r="E32" s="24" t="s">
        <v>40</v>
      </c>
      <c r="F32" s="25">
        <v>2143627.8666603537</v>
      </c>
      <c r="G32" s="25"/>
      <c r="H32" s="26"/>
      <c r="I32" s="25"/>
      <c r="J32" s="25"/>
    </row>
    <row r="33" spans="2:10" x14ac:dyDescent="0.25">
      <c r="B33" s="24" t="s">
        <v>57</v>
      </c>
      <c r="C33" s="24" t="s">
        <v>33</v>
      </c>
      <c r="D33" s="24" t="s">
        <v>58</v>
      </c>
      <c r="E33" s="24" t="s">
        <v>28</v>
      </c>
      <c r="F33" s="25"/>
      <c r="G33" s="25">
        <v>90444.844684343436</v>
      </c>
      <c r="H33" s="26"/>
      <c r="I33" s="25"/>
      <c r="J33" s="25">
        <v>18650.944830444612</v>
      </c>
    </row>
    <row r="34" spans="2:10" x14ac:dyDescent="0.25">
      <c r="B34" s="24" t="s">
        <v>59</v>
      </c>
      <c r="C34" s="24" t="s">
        <v>17</v>
      </c>
      <c r="D34" s="24" t="s">
        <v>60</v>
      </c>
      <c r="E34" s="24" t="s">
        <v>28</v>
      </c>
      <c r="F34" s="25"/>
      <c r="G34" s="25">
        <v>38795.172032828283</v>
      </c>
      <c r="H34" s="26"/>
      <c r="I34" s="25"/>
      <c r="J34" s="25"/>
    </row>
    <row r="35" spans="2:10" x14ac:dyDescent="0.25">
      <c r="B35" s="24" t="s">
        <v>61</v>
      </c>
      <c r="C35" s="24" t="s">
        <v>17</v>
      </c>
      <c r="D35" s="24" t="s">
        <v>62</v>
      </c>
      <c r="E35" s="24" t="s">
        <v>63</v>
      </c>
      <c r="F35" s="25"/>
      <c r="G35" s="25">
        <v>460446.54114267678</v>
      </c>
      <c r="H35" s="26"/>
      <c r="I35" s="25"/>
      <c r="J35" s="25"/>
    </row>
    <row r="36" spans="2:10" x14ac:dyDescent="0.25">
      <c r="B36" s="24" t="s">
        <v>64</v>
      </c>
      <c r="C36" s="24" t="s">
        <v>17</v>
      </c>
      <c r="D36" s="24" t="s">
        <v>65</v>
      </c>
      <c r="E36" s="24" t="s">
        <v>22</v>
      </c>
      <c r="F36" s="25"/>
      <c r="G36" s="25">
        <v>603351.69875631307</v>
      </c>
      <c r="H36" s="26"/>
      <c r="I36" s="25"/>
      <c r="J36" s="25"/>
    </row>
    <row r="37" spans="2:10" x14ac:dyDescent="0.25">
      <c r="B37" s="24" t="s">
        <v>66</v>
      </c>
      <c r="C37" s="24" t="s">
        <v>17</v>
      </c>
      <c r="D37" s="24" t="s">
        <v>67</v>
      </c>
      <c r="E37" s="24" t="s">
        <v>22</v>
      </c>
      <c r="F37" s="25"/>
      <c r="G37" s="25">
        <v>17486.774779040403</v>
      </c>
      <c r="H37" s="26"/>
      <c r="I37" s="25"/>
      <c r="J37" s="25"/>
    </row>
    <row r="38" spans="2:10" x14ac:dyDescent="0.25">
      <c r="B38" s="24" t="s">
        <v>68</v>
      </c>
      <c r="C38" s="24" t="s">
        <v>69</v>
      </c>
      <c r="D38" s="24" t="s">
        <v>70</v>
      </c>
      <c r="E38" s="24" t="s">
        <v>22</v>
      </c>
      <c r="F38" s="25"/>
      <c r="G38" s="25">
        <v>17486.774779040403</v>
      </c>
      <c r="H38" s="26"/>
      <c r="I38" s="25"/>
      <c r="J38" s="25"/>
    </row>
    <row r="39" spans="2:10" x14ac:dyDescent="0.25">
      <c r="B39" s="24" t="s">
        <v>71</v>
      </c>
      <c r="C39" s="24" t="s">
        <v>17</v>
      </c>
      <c r="D39" s="24" t="s">
        <v>72</v>
      </c>
      <c r="E39" s="24" t="s">
        <v>22</v>
      </c>
      <c r="F39" s="25"/>
      <c r="G39" s="25">
        <v>17486.774779040403</v>
      </c>
      <c r="H39" s="26"/>
      <c r="I39" s="25"/>
      <c r="J39" s="25"/>
    </row>
    <row r="40" spans="2:10" x14ac:dyDescent="0.25">
      <c r="B40" s="24" t="s">
        <v>73</v>
      </c>
      <c r="C40" s="24" t="s">
        <v>33</v>
      </c>
      <c r="D40" s="24" t="s">
        <v>74</v>
      </c>
      <c r="E40" s="24" t="s">
        <v>22</v>
      </c>
      <c r="F40" s="25"/>
      <c r="G40" s="25">
        <v>17486.774779040403</v>
      </c>
      <c r="H40" s="26"/>
      <c r="I40" s="25"/>
      <c r="J40" s="25"/>
    </row>
    <row r="41" spans="2:10" x14ac:dyDescent="0.25">
      <c r="B41" s="24" t="s">
        <v>75</v>
      </c>
      <c r="C41" s="24" t="s">
        <v>33</v>
      </c>
      <c r="D41" s="24" t="s">
        <v>76</v>
      </c>
      <c r="E41" s="24" t="s">
        <v>22</v>
      </c>
      <c r="F41" s="25"/>
      <c r="G41" s="25">
        <v>17486.774779040403</v>
      </c>
      <c r="H41" s="26"/>
      <c r="I41" s="25"/>
      <c r="J41" s="25"/>
    </row>
    <row r="42" spans="2:10" x14ac:dyDescent="0.25">
      <c r="B42" s="24" t="s">
        <v>77</v>
      </c>
      <c r="C42" s="24"/>
      <c r="D42" s="24"/>
      <c r="E42" s="24"/>
      <c r="F42" s="25"/>
      <c r="G42" s="25"/>
      <c r="H42" s="26"/>
      <c r="I42" s="25"/>
      <c r="J42" s="25"/>
    </row>
    <row r="43" spans="2:10" x14ac:dyDescent="0.25">
      <c r="B43" s="24" t="s">
        <v>78</v>
      </c>
      <c r="C43" s="24" t="s">
        <v>33</v>
      </c>
      <c r="D43" s="24" t="s">
        <v>79</v>
      </c>
      <c r="E43" s="24" t="s">
        <v>19</v>
      </c>
      <c r="F43" s="25"/>
      <c r="G43" s="25">
        <v>121249.38058080808</v>
      </c>
      <c r="H43" s="26"/>
      <c r="I43" s="25"/>
      <c r="J43" s="25"/>
    </row>
    <row r="44" spans="2:10" x14ac:dyDescent="0.25">
      <c r="B44" s="24" t="s">
        <v>80</v>
      </c>
      <c r="C44" s="24" t="s">
        <v>33</v>
      </c>
      <c r="D44" s="24" t="s">
        <v>81</v>
      </c>
      <c r="E44" s="24" t="s">
        <v>28</v>
      </c>
      <c r="F44" s="25"/>
      <c r="G44" s="25">
        <v>35436.775833333333</v>
      </c>
      <c r="H44" s="26"/>
      <c r="I44" s="25"/>
      <c r="J44" s="25"/>
    </row>
    <row r="45" spans="2:10" x14ac:dyDescent="0.25">
      <c r="B45" s="24" t="s">
        <v>80</v>
      </c>
      <c r="C45" s="24" t="s">
        <v>33</v>
      </c>
      <c r="D45" s="24" t="s">
        <v>82</v>
      </c>
      <c r="E45" s="24" t="s">
        <v>28</v>
      </c>
      <c r="F45" s="25"/>
      <c r="G45" s="25">
        <v>35784.201243686868</v>
      </c>
      <c r="H45" s="26"/>
      <c r="I45" s="25"/>
      <c r="J45" s="25"/>
    </row>
    <row r="46" spans="2:10" x14ac:dyDescent="0.25">
      <c r="B46" s="24" t="s">
        <v>83</v>
      </c>
      <c r="C46" s="24" t="s">
        <v>17</v>
      </c>
      <c r="D46" s="24" t="s">
        <v>84</v>
      </c>
      <c r="E46" s="24" t="s">
        <v>19</v>
      </c>
      <c r="F46" s="25"/>
      <c r="G46" s="25">
        <v>23161.290946969697</v>
      </c>
      <c r="H46" s="26"/>
      <c r="I46" s="25"/>
      <c r="J46" s="25"/>
    </row>
    <row r="47" spans="2:10" x14ac:dyDescent="0.25">
      <c r="B47" s="24" t="s">
        <v>85</v>
      </c>
      <c r="C47" s="24" t="s">
        <v>17</v>
      </c>
      <c r="D47" s="24" t="s">
        <v>86</v>
      </c>
      <c r="E47" s="24" t="s">
        <v>19</v>
      </c>
      <c r="F47" s="25">
        <v>2064816.9191919193</v>
      </c>
      <c r="G47" s="25"/>
      <c r="H47" s="26"/>
      <c r="I47" s="25"/>
      <c r="J47" s="25"/>
    </row>
    <row r="48" spans="2:10" x14ac:dyDescent="0.25">
      <c r="B48" s="24" t="s">
        <v>87</v>
      </c>
      <c r="C48" s="24" t="s">
        <v>17</v>
      </c>
      <c r="D48" s="24" t="s">
        <v>88</v>
      </c>
      <c r="E48" s="24" t="s">
        <v>89</v>
      </c>
      <c r="F48" s="25">
        <v>29535.597525252524</v>
      </c>
      <c r="G48" s="25"/>
      <c r="H48" s="26"/>
      <c r="I48" s="25"/>
      <c r="J48" s="25"/>
    </row>
    <row r="49" spans="2:10" x14ac:dyDescent="0.25">
      <c r="B49" s="24" t="s">
        <v>90</v>
      </c>
      <c r="C49" s="24" t="s">
        <v>17</v>
      </c>
      <c r="D49" s="24" t="s">
        <v>88</v>
      </c>
      <c r="E49" s="24" t="s">
        <v>22</v>
      </c>
      <c r="F49" s="25">
        <v>106328.14652777778</v>
      </c>
      <c r="G49" s="25"/>
      <c r="H49" s="26"/>
      <c r="I49" s="25"/>
      <c r="J49" s="25"/>
    </row>
    <row r="50" spans="2:10" x14ac:dyDescent="0.25">
      <c r="B50" s="24" t="s">
        <v>83</v>
      </c>
      <c r="C50" s="24" t="s">
        <v>17</v>
      </c>
      <c r="D50" s="24" t="s">
        <v>91</v>
      </c>
      <c r="E50" s="24" t="s">
        <v>19</v>
      </c>
      <c r="F50" s="25"/>
      <c r="G50" s="25">
        <v>24026.597537878788</v>
      </c>
      <c r="H50" s="26"/>
      <c r="I50" s="25"/>
      <c r="J50" s="25"/>
    </row>
    <row r="51" spans="2:10" x14ac:dyDescent="0.25">
      <c r="B51" s="24" t="s">
        <v>92</v>
      </c>
      <c r="C51" s="24" t="s">
        <v>33</v>
      </c>
      <c r="D51" s="24" t="s">
        <v>93</v>
      </c>
      <c r="E51" s="24" t="s">
        <v>19</v>
      </c>
      <c r="F51" s="25"/>
      <c r="G51" s="25">
        <v>9959.3649179292934</v>
      </c>
      <c r="H51" s="26"/>
      <c r="I51" s="25"/>
      <c r="J51" s="25"/>
    </row>
    <row r="52" spans="2:10" x14ac:dyDescent="0.25">
      <c r="B52" s="24" t="s">
        <v>94</v>
      </c>
      <c r="C52" s="24" t="s">
        <v>17</v>
      </c>
      <c r="D52" s="24" t="s">
        <v>95</v>
      </c>
      <c r="E52" s="24" t="s">
        <v>22</v>
      </c>
      <c r="F52" s="25"/>
      <c r="G52" s="25">
        <v>332248.78924873739</v>
      </c>
      <c r="H52" s="26"/>
      <c r="I52" s="25"/>
      <c r="J52" s="25">
        <v>12232.550972117557</v>
      </c>
    </row>
    <row r="53" spans="2:10" x14ac:dyDescent="0.25">
      <c r="B53" s="24" t="s">
        <v>96</v>
      </c>
      <c r="C53" s="24" t="s">
        <v>17</v>
      </c>
      <c r="D53" s="24" t="s">
        <v>97</v>
      </c>
      <c r="E53" s="24" t="s">
        <v>22</v>
      </c>
      <c r="F53" s="25">
        <v>14504438.528699495</v>
      </c>
      <c r="G53" s="25"/>
      <c r="H53" s="26"/>
      <c r="I53" s="25"/>
      <c r="J53" s="25"/>
    </row>
    <row r="54" spans="2:10" x14ac:dyDescent="0.25">
      <c r="B54" s="24" t="s">
        <v>98</v>
      </c>
      <c r="C54" s="24" t="s">
        <v>17</v>
      </c>
      <c r="D54" s="24" t="s">
        <v>99</v>
      </c>
      <c r="E54" s="24" t="s">
        <v>22</v>
      </c>
      <c r="F54" s="25">
        <v>7400191.8933648989</v>
      </c>
      <c r="G54" s="25"/>
      <c r="H54" s="26"/>
      <c r="I54" s="25"/>
      <c r="J54" s="25"/>
    </row>
    <row r="55" spans="2:10" x14ac:dyDescent="0.25">
      <c r="B55" s="24" t="s">
        <v>100</v>
      </c>
      <c r="C55" s="24" t="s">
        <v>17</v>
      </c>
      <c r="D55" s="24" t="s">
        <v>101</v>
      </c>
      <c r="E55" s="24" t="s">
        <v>22</v>
      </c>
      <c r="F55" s="25"/>
      <c r="G55" s="25">
        <v>183089.99706439392</v>
      </c>
      <c r="H55" s="26"/>
      <c r="I55" s="25"/>
      <c r="J55" s="25"/>
    </row>
    <row r="56" spans="2:10" x14ac:dyDescent="0.25">
      <c r="B56" s="24" t="s">
        <v>102</v>
      </c>
      <c r="C56" s="24" t="s">
        <v>17</v>
      </c>
      <c r="D56" s="24" t="s">
        <v>103</v>
      </c>
      <c r="E56" s="24" t="s">
        <v>104</v>
      </c>
      <c r="F56" s="25"/>
      <c r="G56" s="25"/>
      <c r="H56" s="26"/>
      <c r="I56" s="25">
        <v>555960.81386586279</v>
      </c>
      <c r="J56" s="25">
        <v>1109498.565184627</v>
      </c>
    </row>
    <row r="57" spans="2:10" x14ac:dyDescent="0.25">
      <c r="B57" s="24" t="s">
        <v>105</v>
      </c>
      <c r="C57" s="24" t="s">
        <v>106</v>
      </c>
      <c r="D57" s="24" t="s">
        <v>107</v>
      </c>
      <c r="E57" s="24" t="s">
        <v>104</v>
      </c>
      <c r="F57" s="25">
        <v>513352.27272727271</v>
      </c>
      <c r="G57" s="25"/>
      <c r="H57" s="26"/>
      <c r="I57" s="25">
        <v>124031.38281838733</v>
      </c>
      <c r="J57" s="25">
        <v>14958.820648078372</v>
      </c>
    </row>
    <row r="58" spans="2:10" x14ac:dyDescent="0.25">
      <c r="B58" s="24" t="s">
        <v>105</v>
      </c>
      <c r="C58" s="24" t="s">
        <v>33</v>
      </c>
      <c r="D58" s="24" t="s">
        <v>108</v>
      </c>
      <c r="E58" s="24" t="s">
        <v>104</v>
      </c>
      <c r="F58" s="25">
        <v>558983.5858585859</v>
      </c>
      <c r="G58" s="25"/>
      <c r="H58" s="26"/>
      <c r="I58" s="25">
        <v>150000.5440844009</v>
      </c>
      <c r="J58" s="25">
        <v>17945.95177091183</v>
      </c>
    </row>
    <row r="59" spans="2:10" x14ac:dyDescent="0.25">
      <c r="B59" s="24" t="s">
        <v>105</v>
      </c>
      <c r="C59" s="24" t="s">
        <v>109</v>
      </c>
      <c r="D59" s="24" t="s">
        <v>110</v>
      </c>
      <c r="E59" s="24" t="s">
        <v>104</v>
      </c>
      <c r="F59" s="25"/>
      <c r="G59" s="25"/>
      <c r="H59" s="26"/>
      <c r="I59" s="25">
        <v>138133.09721175584</v>
      </c>
      <c r="J59" s="25">
        <v>12439.623210248681</v>
      </c>
    </row>
    <row r="60" spans="2:10" x14ac:dyDescent="0.25">
      <c r="B60" s="24" t="s">
        <v>105</v>
      </c>
      <c r="C60" s="24" t="s">
        <v>111</v>
      </c>
      <c r="D60" s="24" t="s">
        <v>112</v>
      </c>
      <c r="E60" s="24" t="s">
        <v>104</v>
      </c>
      <c r="F60" s="25"/>
      <c r="G60" s="25"/>
      <c r="H60" s="26"/>
      <c r="I60" s="25">
        <v>141271.95930670685</v>
      </c>
      <c r="J60" s="25">
        <v>15092.019593067067</v>
      </c>
    </row>
    <row r="61" spans="2:10" x14ac:dyDescent="0.25">
      <c r="B61" s="24" t="s">
        <v>113</v>
      </c>
      <c r="C61" s="24" t="s">
        <v>114</v>
      </c>
      <c r="D61" s="24" t="s">
        <v>115</v>
      </c>
      <c r="E61" s="24" t="s">
        <v>116</v>
      </c>
      <c r="F61" s="25"/>
      <c r="G61" s="25"/>
      <c r="H61" s="26"/>
      <c r="I61" s="25">
        <v>810776.18688771664</v>
      </c>
      <c r="J61" s="25">
        <v>196902.78824415975</v>
      </c>
    </row>
    <row r="62" spans="2:10" x14ac:dyDescent="0.25">
      <c r="B62" s="24" t="s">
        <v>117</v>
      </c>
      <c r="C62" s="24" t="s">
        <v>17</v>
      </c>
      <c r="D62" s="24" t="s">
        <v>118</v>
      </c>
      <c r="E62" s="24"/>
      <c r="F62" s="25"/>
      <c r="G62" s="25"/>
      <c r="H62" s="26"/>
      <c r="I62" s="25"/>
      <c r="J62" s="25">
        <v>231650.33911077617</v>
      </c>
    </row>
    <row r="63" spans="2:10" x14ac:dyDescent="0.25">
      <c r="B63" s="24"/>
      <c r="C63" s="24" t="s">
        <v>33</v>
      </c>
      <c r="D63" s="24" t="s">
        <v>119</v>
      </c>
      <c r="E63" s="24"/>
      <c r="F63" s="25"/>
      <c r="G63" s="25"/>
      <c r="H63" s="26"/>
      <c r="I63" s="25"/>
      <c r="J63" s="25"/>
    </row>
    <row r="64" spans="2:10" x14ac:dyDescent="0.25">
      <c r="B64" s="24"/>
      <c r="C64" s="24" t="s">
        <v>17</v>
      </c>
      <c r="D64" s="24" t="s">
        <v>120</v>
      </c>
      <c r="E64" s="24"/>
      <c r="F64" s="25"/>
      <c r="G64" s="25"/>
      <c r="H64" s="26"/>
      <c r="I64" s="25"/>
      <c r="J64" s="25"/>
    </row>
    <row r="65" spans="2:23" x14ac:dyDescent="0.25">
      <c r="B65" s="27"/>
      <c r="C65" s="27"/>
      <c r="D65" s="27"/>
      <c r="E65" s="27"/>
      <c r="F65" s="28"/>
      <c r="G65" s="28"/>
      <c r="H65" s="28"/>
      <c r="I65" s="28"/>
      <c r="J65" s="28"/>
    </row>
    <row r="66" spans="2:23" x14ac:dyDescent="0.25">
      <c r="B66" s="29" t="s">
        <v>121</v>
      </c>
      <c r="C66" s="30"/>
      <c r="D66" s="31"/>
      <c r="E66" s="30"/>
      <c r="F66" s="32">
        <v>91541644.128737375</v>
      </c>
      <c r="G66" s="32">
        <v>3876112.160473485</v>
      </c>
      <c r="H66" s="32"/>
      <c r="I66" s="32">
        <v>11934604.62245667</v>
      </c>
      <c r="J66" s="32">
        <v>4021685.2437076108</v>
      </c>
    </row>
    <row r="67" spans="2:23" x14ac:dyDescent="0.25">
      <c r="B67" s="27"/>
      <c r="C67" s="27"/>
      <c r="D67" s="27"/>
      <c r="E67" s="27"/>
      <c r="F67" s="27"/>
      <c r="G67" s="27"/>
      <c r="H67" s="27"/>
      <c r="I67" s="27"/>
      <c r="J67" s="27"/>
      <c r="W67">
        <v>0</v>
      </c>
    </row>
    <row r="68" spans="2:23" x14ac:dyDescent="0.25">
      <c r="B68" s="27"/>
      <c r="C68" s="33" t="s">
        <v>122</v>
      </c>
      <c r="D68" s="34" t="s">
        <v>195</v>
      </c>
      <c r="E68" s="27"/>
      <c r="F68" s="27"/>
      <c r="G68" s="27"/>
      <c r="H68" s="27"/>
      <c r="I68" s="27"/>
      <c r="J68" s="27"/>
      <c r="W68">
        <v>0</v>
      </c>
    </row>
    <row r="69" spans="2:23" x14ac:dyDescent="0.25">
      <c r="B69" s="27"/>
      <c r="C69" s="27" t="s">
        <v>123</v>
      </c>
      <c r="D69" s="35">
        <v>91541644.128737375</v>
      </c>
      <c r="E69" s="27"/>
      <c r="F69" s="27"/>
      <c r="G69" s="27"/>
      <c r="H69" s="27"/>
      <c r="I69" s="27"/>
      <c r="J69" s="27"/>
    </row>
    <row r="70" spans="2:23" x14ac:dyDescent="0.25">
      <c r="B70" s="27"/>
      <c r="C70" s="27" t="s">
        <v>124</v>
      </c>
      <c r="D70" s="35">
        <v>3876112.160473485</v>
      </c>
      <c r="E70" s="27"/>
      <c r="F70" s="27"/>
      <c r="G70" s="27"/>
      <c r="H70" s="27"/>
      <c r="I70" s="27"/>
      <c r="J70" s="27"/>
    </row>
    <row r="71" spans="2:23" x14ac:dyDescent="0.25">
      <c r="B71" s="27"/>
      <c r="C71" s="27" t="s">
        <v>125</v>
      </c>
      <c r="D71" s="35">
        <f>SUM(D69:D70)</f>
        <v>95417756.289210856</v>
      </c>
      <c r="E71" s="27"/>
      <c r="F71" s="27"/>
      <c r="G71" s="27"/>
      <c r="H71" s="27"/>
      <c r="I71" s="27"/>
      <c r="J71" s="27"/>
    </row>
    <row r="72" spans="2:23" x14ac:dyDescent="0.25">
      <c r="B72" s="27"/>
      <c r="C72" s="27"/>
      <c r="D72" s="35"/>
      <c r="E72" s="27"/>
      <c r="F72" s="27"/>
      <c r="G72" s="27"/>
      <c r="H72" s="27"/>
      <c r="I72" s="27"/>
      <c r="J72" s="27"/>
    </row>
    <row r="73" spans="2:23" x14ac:dyDescent="0.25">
      <c r="B73" s="27"/>
      <c r="C73" s="27" t="s">
        <v>126</v>
      </c>
      <c r="D73" s="35">
        <v>11934604.62245667</v>
      </c>
      <c r="E73" s="27"/>
      <c r="F73" s="27"/>
      <c r="G73" s="27"/>
      <c r="H73" s="27"/>
      <c r="I73" s="27"/>
      <c r="J73" s="27"/>
    </row>
    <row r="74" spans="2:23" x14ac:dyDescent="0.25">
      <c r="B74" s="27"/>
      <c r="C74" s="27" t="s">
        <v>127</v>
      </c>
      <c r="D74" s="35">
        <v>4021685.2437076108</v>
      </c>
      <c r="E74" s="27"/>
      <c r="F74" s="27"/>
      <c r="G74" s="27"/>
      <c r="H74" s="27"/>
      <c r="I74" s="27"/>
      <c r="J74" s="27"/>
    </row>
    <row r="75" spans="2:23" x14ac:dyDescent="0.25">
      <c r="B75" s="27"/>
      <c r="C75" s="27" t="s">
        <v>128</v>
      </c>
      <c r="D75" s="35">
        <f>SUM(D73:D74)</f>
        <v>15956289.86616428</v>
      </c>
      <c r="E75" s="27"/>
      <c r="F75" s="27"/>
      <c r="G75" s="27"/>
      <c r="H75" s="27"/>
      <c r="I75" s="27"/>
      <c r="J75" s="27"/>
    </row>
    <row r="76" spans="2:23" x14ac:dyDescent="0.25">
      <c r="B76" s="27"/>
      <c r="C76" s="36" t="s">
        <v>129</v>
      </c>
      <c r="D76" s="37">
        <f>D71+D75</f>
        <v>111374046.15537514</v>
      </c>
      <c r="E76" s="27"/>
      <c r="F76" s="27"/>
      <c r="G76" s="27"/>
      <c r="H76" s="27"/>
      <c r="I76" s="27"/>
      <c r="J76" s="27"/>
    </row>
    <row r="226" spans="19:19" x14ac:dyDescent="0.25">
      <c r="S226">
        <v>0</v>
      </c>
    </row>
    <row r="227" spans="19:19" x14ac:dyDescent="0.25">
      <c r="S227">
        <v>0</v>
      </c>
    </row>
    <row r="228" spans="19:19" x14ac:dyDescent="0.25">
      <c r="S228">
        <v>0</v>
      </c>
    </row>
    <row r="229" spans="19:19" x14ac:dyDescent="0.25">
      <c r="S229">
        <v>0</v>
      </c>
    </row>
    <row r="230" spans="19:19" x14ac:dyDescent="0.25">
      <c r="S230">
        <v>0</v>
      </c>
    </row>
    <row r="231" spans="19:19" x14ac:dyDescent="0.25">
      <c r="S23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E9EE-A772-4C94-908C-4B96DD8DD486}">
  <dimension ref="B2:J57"/>
  <sheetViews>
    <sheetView workbookViewId="0">
      <selection activeCell="F5" sqref="F5"/>
    </sheetView>
  </sheetViews>
  <sheetFormatPr defaultRowHeight="15" x14ac:dyDescent="0.25"/>
  <cols>
    <col min="1" max="1" width="3.28515625" customWidth="1"/>
    <col min="2" max="2" width="53" bestFit="1" customWidth="1"/>
    <col min="3" max="3" width="34.5703125" bestFit="1" customWidth="1"/>
    <col min="4" max="4" width="28.85546875" customWidth="1"/>
    <col min="5" max="5" width="22.5703125" bestFit="1" customWidth="1"/>
    <col min="6" max="6" width="22.140625" bestFit="1" customWidth="1"/>
    <col min="7" max="7" width="24.42578125" bestFit="1" customWidth="1"/>
    <col min="8" max="8" width="1.28515625" customWidth="1"/>
    <col min="9" max="9" width="22.140625" bestFit="1" customWidth="1"/>
    <col min="10" max="10" width="24.42578125" bestFit="1" customWidth="1"/>
    <col min="12" max="12" width="9.42578125" bestFit="1" customWidth="1"/>
    <col min="13" max="13" width="13.85546875" bestFit="1" customWidth="1"/>
    <col min="14" max="14" width="16.7109375" bestFit="1" customWidth="1"/>
    <col min="15" max="15" width="6.42578125" bestFit="1" customWidth="1"/>
    <col min="16" max="16" width="15.7109375" bestFit="1" customWidth="1"/>
    <col min="17" max="17" width="15.85546875" bestFit="1" customWidth="1"/>
  </cols>
  <sheetData>
    <row r="2" spans="2:10" x14ac:dyDescent="0.25">
      <c r="B2" s="1" t="s">
        <v>2</v>
      </c>
      <c r="C2" s="1" t="s">
        <v>3</v>
      </c>
      <c r="F2" s="11"/>
      <c r="G2" s="12" t="s">
        <v>0</v>
      </c>
      <c r="H2" s="13"/>
      <c r="I2" s="14"/>
      <c r="J2" s="15" t="s">
        <v>1</v>
      </c>
    </row>
    <row r="3" spans="2:10" x14ac:dyDescent="0.25">
      <c r="C3" t="s">
        <v>4</v>
      </c>
      <c r="F3" s="47" t="s">
        <v>130</v>
      </c>
      <c r="G3" s="48">
        <v>1807</v>
      </c>
      <c r="H3" s="49"/>
      <c r="I3" s="50"/>
      <c r="J3" s="51">
        <v>1537</v>
      </c>
    </row>
    <row r="4" spans="2:10" x14ac:dyDescent="0.25">
      <c r="C4" t="s">
        <v>5</v>
      </c>
    </row>
    <row r="5" spans="2:10" x14ac:dyDescent="0.25">
      <c r="B5" t="s">
        <v>6</v>
      </c>
      <c r="F5" s="36" t="s">
        <v>198</v>
      </c>
      <c r="G5" s="52">
        <v>45069</v>
      </c>
    </row>
    <row r="6" spans="2:10" x14ac:dyDescent="0.25">
      <c r="B6" t="s">
        <v>7</v>
      </c>
      <c r="C6" s="1" t="s">
        <v>131</v>
      </c>
    </row>
    <row r="7" spans="2:10" x14ac:dyDescent="0.25">
      <c r="B7" t="s">
        <v>9</v>
      </c>
    </row>
    <row r="9" spans="2:10" x14ac:dyDescent="0.25">
      <c r="B9" s="10" t="s">
        <v>10</v>
      </c>
      <c r="C9" s="10" t="s">
        <v>197</v>
      </c>
      <c r="D9" s="10" t="s">
        <v>11</v>
      </c>
      <c r="E9" s="10" t="s">
        <v>196</v>
      </c>
      <c r="F9" s="10" t="s">
        <v>12</v>
      </c>
      <c r="G9" s="10"/>
      <c r="H9" s="10"/>
      <c r="I9" s="10" t="s">
        <v>13</v>
      </c>
      <c r="J9" s="10"/>
    </row>
    <row r="10" spans="2:10" x14ac:dyDescent="0.25">
      <c r="B10" s="27"/>
      <c r="C10" s="27"/>
      <c r="D10" s="27"/>
      <c r="E10" s="27"/>
      <c r="F10" s="24" t="s">
        <v>132</v>
      </c>
      <c r="G10" s="24" t="s">
        <v>133</v>
      </c>
      <c r="H10" s="24"/>
      <c r="I10" s="24" t="s">
        <v>132</v>
      </c>
      <c r="J10" s="24" t="s">
        <v>133</v>
      </c>
    </row>
    <row r="11" spans="2:10" x14ac:dyDescent="0.25">
      <c r="B11" s="39" t="s">
        <v>134</v>
      </c>
      <c r="C11" s="27"/>
      <c r="D11" s="27"/>
      <c r="E11" s="27"/>
      <c r="F11" s="27"/>
      <c r="G11" s="27"/>
      <c r="H11" s="27"/>
      <c r="I11" s="27"/>
      <c r="J11" s="27"/>
    </row>
    <row r="12" spans="2:10" x14ac:dyDescent="0.25">
      <c r="B12" s="24" t="s">
        <v>135</v>
      </c>
      <c r="C12" s="24" t="s">
        <v>33</v>
      </c>
      <c r="D12" s="24" t="s">
        <v>136</v>
      </c>
      <c r="E12" s="24" t="s">
        <v>19</v>
      </c>
      <c r="F12" s="40">
        <v>2087632.5757575757</v>
      </c>
      <c r="G12" s="40"/>
      <c r="H12" s="40"/>
      <c r="I12" s="40">
        <v>223971.13036925395</v>
      </c>
      <c r="J12" s="40">
        <v>30844.242652599849</v>
      </c>
    </row>
    <row r="13" spans="2:10" x14ac:dyDescent="0.25">
      <c r="B13" s="24" t="s">
        <v>137</v>
      </c>
      <c r="C13" s="24" t="s">
        <v>17</v>
      </c>
      <c r="D13" s="24" t="s">
        <v>138</v>
      </c>
      <c r="E13" s="24" t="s">
        <v>28</v>
      </c>
      <c r="F13" s="40"/>
      <c r="G13" s="40">
        <v>65662.2617739899</v>
      </c>
      <c r="H13" s="40"/>
      <c r="I13" s="40"/>
      <c r="J13" s="40"/>
    </row>
    <row r="14" spans="2:10" x14ac:dyDescent="0.25">
      <c r="B14" s="24" t="s">
        <v>135</v>
      </c>
      <c r="C14" s="24" t="s">
        <v>17</v>
      </c>
      <c r="D14" s="24" t="s">
        <v>139</v>
      </c>
      <c r="E14" s="24" t="s">
        <v>19</v>
      </c>
      <c r="F14" s="40">
        <v>1733989.8989898991</v>
      </c>
      <c r="G14" s="40"/>
      <c r="H14" s="40"/>
      <c r="I14" s="40">
        <v>279378.41672946495</v>
      </c>
      <c r="J14" s="40">
        <v>62305.833458929912</v>
      </c>
    </row>
    <row r="15" spans="2:10" x14ac:dyDescent="0.25">
      <c r="B15" s="24" t="s">
        <v>140</v>
      </c>
      <c r="C15" s="24" t="s">
        <v>17</v>
      </c>
      <c r="D15" s="24" t="s">
        <v>141</v>
      </c>
      <c r="E15" s="24" t="s">
        <v>19</v>
      </c>
      <c r="F15" s="40">
        <v>2007777.7777777778</v>
      </c>
      <c r="G15" s="40"/>
      <c r="H15" s="40"/>
      <c r="I15" s="40">
        <v>318782.13941220799</v>
      </c>
      <c r="J15" s="40">
        <v>57649.661642803308</v>
      </c>
    </row>
    <row r="16" spans="2:10" x14ac:dyDescent="0.25">
      <c r="B16" s="24" t="s">
        <v>142</v>
      </c>
      <c r="C16" s="24" t="s">
        <v>17</v>
      </c>
      <c r="D16" s="24" t="s">
        <v>143</v>
      </c>
      <c r="E16" s="24" t="s">
        <v>19</v>
      </c>
      <c r="F16" s="40">
        <v>1026704.5454545454</v>
      </c>
      <c r="G16" s="40"/>
      <c r="H16" s="40"/>
      <c r="I16" s="40">
        <v>160968.02938960059</v>
      </c>
      <c r="J16" s="40">
        <v>24352.241899020344</v>
      </c>
    </row>
    <row r="17" spans="2:10" x14ac:dyDescent="0.25">
      <c r="B17" s="24"/>
      <c r="C17" s="24"/>
      <c r="D17" s="24"/>
      <c r="E17" s="24"/>
      <c r="F17" s="40"/>
      <c r="G17" s="40"/>
      <c r="H17" s="40"/>
      <c r="I17" s="40"/>
      <c r="J17" s="40"/>
    </row>
    <row r="18" spans="2:10" x14ac:dyDescent="0.25">
      <c r="B18" s="41" t="s">
        <v>144</v>
      </c>
      <c r="C18" s="41"/>
      <c r="D18" s="41"/>
      <c r="E18" s="41"/>
      <c r="F18" s="42"/>
      <c r="G18" s="42"/>
      <c r="H18" s="42"/>
      <c r="I18" s="42"/>
      <c r="J18" s="42"/>
    </row>
    <row r="19" spans="2:10" x14ac:dyDescent="0.25">
      <c r="B19" s="24" t="s">
        <v>145</v>
      </c>
      <c r="C19" s="24" t="s">
        <v>109</v>
      </c>
      <c r="D19" s="24" t="s">
        <v>146</v>
      </c>
      <c r="E19" s="24" t="s">
        <v>28</v>
      </c>
      <c r="F19" s="40">
        <v>2931811.8686868688</v>
      </c>
      <c r="G19" s="40"/>
      <c r="H19" s="40"/>
      <c r="I19" s="40">
        <v>434662.90504898265</v>
      </c>
      <c r="J19" s="40">
        <v>86550.357950263744</v>
      </c>
    </row>
    <row r="20" spans="2:10" x14ac:dyDescent="0.25">
      <c r="B20" s="24" t="s">
        <v>147</v>
      </c>
      <c r="C20" s="24" t="s">
        <v>111</v>
      </c>
      <c r="D20" s="24" t="s">
        <v>148</v>
      </c>
      <c r="E20" s="24" t="s">
        <v>19</v>
      </c>
      <c r="F20" s="40">
        <v>2196006.9444444445</v>
      </c>
      <c r="G20" s="40"/>
      <c r="H20" s="40"/>
      <c r="I20" s="40">
        <v>292434.22984174831</v>
      </c>
      <c r="J20" s="40">
        <v>49250.020346646568</v>
      </c>
    </row>
    <row r="21" spans="2:10" x14ac:dyDescent="0.25">
      <c r="B21" s="24" t="s">
        <v>149</v>
      </c>
      <c r="C21" s="24" t="s">
        <v>106</v>
      </c>
      <c r="D21" s="24" t="s">
        <v>150</v>
      </c>
      <c r="E21" s="24" t="s">
        <v>19</v>
      </c>
      <c r="F21" s="40">
        <v>2937515.782828283</v>
      </c>
      <c r="G21" s="40"/>
      <c r="H21" s="40"/>
      <c r="I21" s="40">
        <v>527819.93067068572</v>
      </c>
      <c r="J21" s="40">
        <v>86053.467972871134</v>
      </c>
    </row>
    <row r="22" spans="2:10" x14ac:dyDescent="0.25">
      <c r="B22" s="24" t="s">
        <v>151</v>
      </c>
      <c r="C22" s="24" t="s">
        <v>33</v>
      </c>
      <c r="D22" s="24" t="s">
        <v>152</v>
      </c>
      <c r="E22" s="24" t="s">
        <v>19</v>
      </c>
      <c r="F22" s="40">
        <v>1579748.7595959597</v>
      </c>
      <c r="G22" s="40"/>
      <c r="H22" s="40"/>
      <c r="I22" s="40">
        <v>365185.17709118308</v>
      </c>
      <c r="J22" s="40">
        <v>40202.916352675202</v>
      </c>
    </row>
    <row r="23" spans="2:10" x14ac:dyDescent="0.25">
      <c r="B23" s="24" t="s">
        <v>153</v>
      </c>
      <c r="C23" s="24" t="s">
        <v>33</v>
      </c>
      <c r="D23" s="24" t="s">
        <v>154</v>
      </c>
      <c r="E23" s="24" t="s">
        <v>19</v>
      </c>
      <c r="F23" s="40">
        <v>1654135.1010101009</v>
      </c>
      <c r="G23" s="40"/>
      <c r="H23" s="40"/>
      <c r="I23" s="40">
        <v>318263.24265259982</v>
      </c>
      <c r="J23" s="40">
        <v>69751.075357950263</v>
      </c>
    </row>
    <row r="24" spans="2:10" x14ac:dyDescent="0.25">
      <c r="B24" s="24" t="s">
        <v>155</v>
      </c>
      <c r="C24" s="24" t="s">
        <v>33</v>
      </c>
      <c r="D24" s="24" t="s">
        <v>156</v>
      </c>
      <c r="E24" s="24" t="s">
        <v>19</v>
      </c>
      <c r="F24" s="40">
        <v>2424163.5101010101</v>
      </c>
      <c r="G24" s="40"/>
      <c r="H24" s="40"/>
      <c r="I24" s="40">
        <v>527329.99020346638</v>
      </c>
      <c r="J24" s="40">
        <v>98125.925395629238</v>
      </c>
    </row>
    <row r="25" spans="2:10" x14ac:dyDescent="0.25">
      <c r="B25" s="24" t="s">
        <v>157</v>
      </c>
      <c r="C25" s="24" t="s">
        <v>158</v>
      </c>
      <c r="D25" s="24" t="s">
        <v>159</v>
      </c>
      <c r="E25" s="24" t="s">
        <v>19</v>
      </c>
      <c r="F25" s="40">
        <v>1836660.3535353534</v>
      </c>
      <c r="G25" s="40"/>
      <c r="H25" s="40"/>
      <c r="I25" s="40">
        <v>219906.82516955538</v>
      </c>
      <c r="J25" s="40">
        <v>34908.547852298412</v>
      </c>
    </row>
    <row r="26" spans="2:10" x14ac:dyDescent="0.25">
      <c r="B26" s="24" t="s">
        <v>160</v>
      </c>
      <c r="C26" s="24" t="s">
        <v>161</v>
      </c>
      <c r="D26" s="24" t="s">
        <v>162</v>
      </c>
      <c r="E26" s="24" t="s">
        <v>19</v>
      </c>
      <c r="F26" s="40">
        <v>2395643.9393939395</v>
      </c>
      <c r="G26" s="40"/>
      <c r="H26" s="40"/>
      <c r="I26" s="40">
        <v>415400.02110022603</v>
      </c>
      <c r="J26" s="40">
        <v>71065.69103240392</v>
      </c>
    </row>
    <row r="27" spans="2:10" x14ac:dyDescent="0.25">
      <c r="B27" s="24" t="s">
        <v>163</v>
      </c>
      <c r="C27" s="24" t="s">
        <v>17</v>
      </c>
      <c r="D27" s="24" t="s">
        <v>164</v>
      </c>
      <c r="E27" s="24" t="s">
        <v>19</v>
      </c>
      <c r="F27" s="40">
        <v>2395643.9393939395</v>
      </c>
      <c r="G27" s="40"/>
      <c r="H27" s="40"/>
      <c r="I27" s="40">
        <v>402940.70761115296</v>
      </c>
      <c r="J27" s="40">
        <v>71942.487565938209</v>
      </c>
    </row>
    <row r="28" spans="2:10" x14ac:dyDescent="0.25">
      <c r="B28" s="24" t="s">
        <v>165</v>
      </c>
      <c r="C28" s="24" t="s">
        <v>17</v>
      </c>
      <c r="D28" s="24" t="s">
        <v>166</v>
      </c>
      <c r="E28" s="24" t="s">
        <v>19</v>
      </c>
      <c r="F28" s="40"/>
      <c r="G28" s="40"/>
      <c r="H28" s="40"/>
      <c r="I28" s="40">
        <v>667681.13941220799</v>
      </c>
      <c r="J28" s="40">
        <v>131512.53051996985</v>
      </c>
    </row>
    <row r="29" spans="2:10" x14ac:dyDescent="0.25">
      <c r="B29" s="24" t="s">
        <v>167</v>
      </c>
      <c r="C29" s="24" t="s">
        <v>17</v>
      </c>
      <c r="D29" s="24" t="s">
        <v>168</v>
      </c>
      <c r="E29" s="24" t="s">
        <v>19</v>
      </c>
      <c r="F29" s="40">
        <v>2851957.0707070706</v>
      </c>
      <c r="G29" s="40"/>
      <c r="H29" s="40"/>
      <c r="I29" s="40">
        <v>663414.14016578742</v>
      </c>
      <c r="J29" s="40">
        <v>118405.75433308214</v>
      </c>
    </row>
    <row r="30" spans="2:10" x14ac:dyDescent="0.25">
      <c r="B30" s="24" t="s">
        <v>169</v>
      </c>
      <c r="C30" s="24" t="s">
        <v>17</v>
      </c>
      <c r="D30" s="24" t="s">
        <v>170</v>
      </c>
      <c r="E30" s="24" t="s">
        <v>19</v>
      </c>
      <c r="F30" s="40">
        <v>3958516.4141414142</v>
      </c>
      <c r="G30" s="40"/>
      <c r="H30" s="40"/>
      <c r="I30" s="40">
        <v>635931.14393368491</v>
      </c>
      <c r="J30" s="40">
        <v>105349.94122079879</v>
      </c>
    </row>
    <row r="31" spans="2:10" x14ac:dyDescent="0.25">
      <c r="B31" s="24" t="s">
        <v>171</v>
      </c>
      <c r="C31" s="24" t="s">
        <v>17</v>
      </c>
      <c r="D31" s="24" t="s">
        <v>172</v>
      </c>
      <c r="E31" s="24" t="s">
        <v>19</v>
      </c>
      <c r="F31" s="40">
        <v>2737878.7878787881</v>
      </c>
      <c r="G31" s="40"/>
      <c r="H31" s="40"/>
      <c r="I31" s="40">
        <v>524589.56669178593</v>
      </c>
      <c r="J31" s="40">
        <v>106657.60738507911</v>
      </c>
    </row>
    <row r="32" spans="2:10" x14ac:dyDescent="0.25">
      <c r="B32" s="24" t="s">
        <v>173</v>
      </c>
      <c r="C32" s="24" t="s">
        <v>17</v>
      </c>
      <c r="D32" s="24" t="s">
        <v>174</v>
      </c>
      <c r="E32" s="24" t="s">
        <v>19</v>
      </c>
      <c r="F32" s="40">
        <v>3621985.4797979798</v>
      </c>
      <c r="G32" s="40"/>
      <c r="H32" s="40"/>
      <c r="I32" s="40">
        <v>503210.55689525243</v>
      </c>
      <c r="J32" s="40">
        <v>93289.06631499622</v>
      </c>
    </row>
    <row r="33" spans="2:10" x14ac:dyDescent="0.25">
      <c r="B33" s="24" t="s">
        <v>175</v>
      </c>
      <c r="C33" s="24" t="s">
        <v>17</v>
      </c>
      <c r="D33" s="24" t="s">
        <v>176</v>
      </c>
      <c r="E33" s="24" t="s">
        <v>19</v>
      </c>
      <c r="F33" s="40">
        <v>2281565.6565656564</v>
      </c>
      <c r="G33" s="40"/>
      <c r="H33" s="40"/>
      <c r="I33" s="40">
        <v>401707.16955538804</v>
      </c>
      <c r="J33" s="40">
        <v>61593.508666164278</v>
      </c>
    </row>
    <row r="34" spans="2:10" x14ac:dyDescent="0.25">
      <c r="B34" s="24" t="s">
        <v>177</v>
      </c>
      <c r="C34" s="24" t="s">
        <v>178</v>
      </c>
      <c r="D34" s="24" t="s">
        <v>179</v>
      </c>
      <c r="E34" s="24" t="s">
        <v>19</v>
      </c>
      <c r="F34" s="40">
        <v>57039.141414141413</v>
      </c>
      <c r="G34" s="40"/>
      <c r="H34" s="40"/>
      <c r="I34" s="40">
        <v>1014541.6164280331</v>
      </c>
      <c r="J34" s="40">
        <v>236370.21477015823</v>
      </c>
    </row>
    <row r="35" spans="2:10" x14ac:dyDescent="0.25">
      <c r="B35" s="24" t="s">
        <v>180</v>
      </c>
      <c r="C35" s="24" t="s">
        <v>17</v>
      </c>
      <c r="D35" s="24" t="s">
        <v>181</v>
      </c>
      <c r="E35" s="24" t="s">
        <v>182</v>
      </c>
      <c r="F35" s="40"/>
      <c r="G35" s="40">
        <v>46600.602077020201</v>
      </c>
      <c r="H35" s="40"/>
      <c r="I35" s="40"/>
      <c r="J35" s="40"/>
    </row>
    <row r="36" spans="2:10" x14ac:dyDescent="0.25">
      <c r="B36" s="24" t="s">
        <v>183</v>
      </c>
      <c r="C36" s="24"/>
      <c r="D36" s="24"/>
      <c r="E36" s="24"/>
      <c r="F36" s="40"/>
      <c r="G36" s="40"/>
      <c r="H36" s="40"/>
      <c r="I36" s="40"/>
      <c r="J36" s="40"/>
    </row>
    <row r="37" spans="2:10" x14ac:dyDescent="0.25">
      <c r="B37" s="24" t="s">
        <v>184</v>
      </c>
      <c r="C37" s="24" t="s">
        <v>33</v>
      </c>
      <c r="D37" s="24" t="s">
        <v>185</v>
      </c>
      <c r="E37" s="24" t="s">
        <v>19</v>
      </c>
      <c r="F37" s="40">
        <v>3479387.6262626261</v>
      </c>
      <c r="G37" s="40"/>
      <c r="H37" s="40"/>
      <c r="I37" s="40">
        <v>800100.58100979647</v>
      </c>
      <c r="J37" s="40">
        <v>103335.74152223059</v>
      </c>
    </row>
    <row r="38" spans="2:10" x14ac:dyDescent="0.25">
      <c r="B38" s="24" t="s">
        <v>186</v>
      </c>
      <c r="C38" s="24" t="s">
        <v>17</v>
      </c>
      <c r="D38" s="24" t="s">
        <v>187</v>
      </c>
      <c r="E38" s="24" t="s">
        <v>19</v>
      </c>
      <c r="F38" s="40">
        <v>3034482.3232323234</v>
      </c>
      <c r="G38" s="40"/>
      <c r="H38" s="40"/>
      <c r="I38" s="40">
        <v>436128.09344385832</v>
      </c>
      <c r="J38" s="40">
        <v>73502.652599849273</v>
      </c>
    </row>
    <row r="39" spans="2:10" x14ac:dyDescent="0.25">
      <c r="B39" s="24" t="s">
        <v>160</v>
      </c>
      <c r="C39" s="24" t="s">
        <v>161</v>
      </c>
      <c r="D39" s="24" t="s">
        <v>188</v>
      </c>
      <c r="E39" s="24" t="s">
        <v>19</v>
      </c>
      <c r="F39" s="40">
        <v>1540056.8181818181</v>
      </c>
      <c r="G39" s="40"/>
      <c r="H39" s="40"/>
      <c r="I39" s="40">
        <v>221444.69385832702</v>
      </c>
      <c r="J39" s="40">
        <v>37979.733300678221</v>
      </c>
    </row>
    <row r="40" spans="2:10" x14ac:dyDescent="0.25">
      <c r="B40" s="24"/>
      <c r="C40" s="24"/>
      <c r="D40" s="24"/>
      <c r="E40" s="24"/>
      <c r="F40" s="40"/>
      <c r="G40" s="40"/>
      <c r="H40" s="40"/>
      <c r="I40" s="40"/>
      <c r="J40" s="40"/>
    </row>
    <row r="41" spans="2:10" x14ac:dyDescent="0.25">
      <c r="B41" s="41" t="s">
        <v>189</v>
      </c>
      <c r="C41" s="41"/>
      <c r="D41" s="41"/>
      <c r="E41" s="41"/>
      <c r="F41" s="42"/>
      <c r="G41" s="42"/>
      <c r="H41" s="42"/>
      <c r="I41" s="42"/>
      <c r="J41" s="42"/>
    </row>
    <row r="42" spans="2:10" x14ac:dyDescent="0.25">
      <c r="B42" s="24" t="s">
        <v>190</v>
      </c>
      <c r="C42" s="24" t="s">
        <v>17</v>
      </c>
      <c r="D42" s="24" t="s">
        <v>191</v>
      </c>
      <c r="E42" s="24" t="s">
        <v>19</v>
      </c>
      <c r="F42" s="40">
        <v>18822916.666666668</v>
      </c>
      <c r="G42" s="40"/>
      <c r="H42" s="40"/>
      <c r="I42" s="40">
        <v>2974104.2660135641</v>
      </c>
      <c r="J42" s="40">
        <v>500650.82064807834</v>
      </c>
    </row>
    <row r="43" spans="2:10" x14ac:dyDescent="0.25">
      <c r="B43" s="24" t="s">
        <v>190</v>
      </c>
      <c r="C43" s="24" t="s">
        <v>17</v>
      </c>
      <c r="D43" s="24" t="s">
        <v>192</v>
      </c>
      <c r="E43" s="24" t="s">
        <v>19</v>
      </c>
      <c r="F43" s="40">
        <v>15035517.676767677</v>
      </c>
      <c r="G43" s="40"/>
      <c r="H43" s="40"/>
      <c r="I43" s="40">
        <v>2116501.1213262998</v>
      </c>
      <c r="J43" s="40">
        <v>373740.02411454404</v>
      </c>
    </row>
    <row r="44" spans="2:10" x14ac:dyDescent="0.25">
      <c r="B44" s="24" t="s">
        <v>193</v>
      </c>
      <c r="C44" s="24" t="s">
        <v>33</v>
      </c>
      <c r="D44" s="24" t="s">
        <v>194</v>
      </c>
      <c r="E44" s="24" t="s">
        <v>19</v>
      </c>
      <c r="F44" s="40">
        <v>4791287.8787878789</v>
      </c>
      <c r="G44" s="40"/>
      <c r="H44" s="40"/>
      <c r="I44" s="40">
        <v>731315.48756593815</v>
      </c>
      <c r="J44" s="40">
        <v>62086.923888470228</v>
      </c>
    </row>
    <row r="45" spans="2:10" x14ac:dyDescent="0.25">
      <c r="B45" s="27"/>
      <c r="C45" s="27"/>
      <c r="D45" s="27"/>
      <c r="E45" s="27"/>
      <c r="F45" s="35"/>
      <c r="G45" s="35"/>
      <c r="H45" s="35"/>
      <c r="I45" s="35"/>
      <c r="J45" s="35"/>
    </row>
    <row r="46" spans="2:10" x14ac:dyDescent="0.25">
      <c r="B46" s="29" t="s">
        <v>121</v>
      </c>
      <c r="C46" s="30"/>
      <c r="D46" s="30"/>
      <c r="E46" s="30"/>
      <c r="F46" s="43">
        <v>89420026.537373751</v>
      </c>
      <c r="G46" s="43">
        <v>112262.8638510101</v>
      </c>
      <c r="H46" s="43"/>
      <c r="I46" s="43">
        <v>16177712.321590051</v>
      </c>
      <c r="J46" s="43">
        <v>2787476.9887641291</v>
      </c>
    </row>
    <row r="47" spans="2:10" x14ac:dyDescent="0.25">
      <c r="B47" s="27"/>
      <c r="C47" s="27"/>
      <c r="D47" s="27"/>
      <c r="E47" s="27"/>
      <c r="F47" s="27"/>
      <c r="G47" s="27"/>
      <c r="H47" s="27"/>
      <c r="I47" s="27"/>
      <c r="J47" s="27"/>
    </row>
    <row r="48" spans="2:10" x14ac:dyDescent="0.25">
      <c r="B48" s="27"/>
      <c r="C48" s="27"/>
      <c r="D48" s="27"/>
      <c r="E48" s="27"/>
      <c r="F48" s="27"/>
      <c r="G48" s="27"/>
      <c r="H48" s="27"/>
      <c r="I48" s="27"/>
      <c r="J48" s="27"/>
    </row>
    <row r="49" spans="2:10" x14ac:dyDescent="0.25">
      <c r="B49" s="27"/>
      <c r="C49" s="44" t="s">
        <v>122</v>
      </c>
      <c r="D49" s="45"/>
      <c r="E49" s="46" t="s">
        <v>195</v>
      </c>
      <c r="F49" s="27"/>
      <c r="G49" s="27"/>
      <c r="H49" s="27"/>
      <c r="I49" s="27"/>
      <c r="J49" s="27"/>
    </row>
    <row r="50" spans="2:10" x14ac:dyDescent="0.25">
      <c r="B50" s="27"/>
      <c r="C50" s="27" t="s">
        <v>123</v>
      </c>
      <c r="D50" s="27"/>
      <c r="E50" s="35">
        <v>89420026.537373751</v>
      </c>
      <c r="F50" s="27"/>
      <c r="G50" s="27"/>
      <c r="H50" s="27"/>
      <c r="I50" s="27"/>
      <c r="J50" s="27"/>
    </row>
    <row r="51" spans="2:10" x14ac:dyDescent="0.25">
      <c r="B51" s="27"/>
      <c r="C51" s="27" t="s">
        <v>124</v>
      </c>
      <c r="D51" s="27"/>
      <c r="E51" s="35">
        <v>112262.8638510101</v>
      </c>
      <c r="F51" s="27"/>
      <c r="G51" s="27"/>
      <c r="H51" s="27"/>
      <c r="I51" s="27"/>
      <c r="J51" s="27"/>
    </row>
    <row r="52" spans="2:10" x14ac:dyDescent="0.25">
      <c r="B52" s="27"/>
      <c r="C52" s="27" t="s">
        <v>125</v>
      </c>
      <c r="D52" s="27"/>
      <c r="E52" s="35">
        <f>SUM(E50:E51)</f>
        <v>89532289.401224762</v>
      </c>
      <c r="F52" s="27"/>
      <c r="G52" s="27"/>
      <c r="H52" s="27"/>
      <c r="I52" s="27"/>
      <c r="J52" s="27"/>
    </row>
    <row r="53" spans="2:10" x14ac:dyDescent="0.25">
      <c r="B53" s="27"/>
      <c r="C53" s="27"/>
      <c r="D53" s="27"/>
      <c r="E53" s="35"/>
      <c r="F53" s="27"/>
      <c r="G53" s="27"/>
      <c r="H53" s="27"/>
      <c r="I53" s="27"/>
      <c r="J53" s="27"/>
    </row>
    <row r="54" spans="2:10" x14ac:dyDescent="0.25">
      <c r="B54" s="27"/>
      <c r="C54" s="27" t="s">
        <v>126</v>
      </c>
      <c r="D54" s="27"/>
      <c r="E54" s="35">
        <v>16177712.321590051</v>
      </c>
      <c r="F54" s="27"/>
      <c r="G54" s="27"/>
      <c r="H54" s="27"/>
      <c r="I54" s="27"/>
      <c r="J54" s="27"/>
    </row>
    <row r="55" spans="2:10" x14ac:dyDescent="0.25">
      <c r="B55" s="27"/>
      <c r="C55" s="27" t="s">
        <v>127</v>
      </c>
      <c r="D55" s="27"/>
      <c r="E55" s="35">
        <v>2787476.9887641291</v>
      </c>
      <c r="F55" s="27"/>
      <c r="G55" s="27"/>
      <c r="H55" s="27"/>
      <c r="I55" s="27"/>
      <c r="J55" s="27"/>
    </row>
    <row r="56" spans="2:10" x14ac:dyDescent="0.25">
      <c r="B56" s="27"/>
      <c r="C56" s="27" t="s">
        <v>128</v>
      </c>
      <c r="D56" s="27"/>
      <c r="E56" s="35">
        <f>SUM(E54:E55)</f>
        <v>18965189.310354181</v>
      </c>
      <c r="F56" s="27"/>
      <c r="G56" s="27"/>
      <c r="H56" s="27"/>
      <c r="I56" s="27"/>
      <c r="J56" s="27"/>
    </row>
    <row r="57" spans="2:10" x14ac:dyDescent="0.25">
      <c r="B57" s="27"/>
      <c r="C57" s="36" t="s">
        <v>129</v>
      </c>
      <c r="D57" s="36"/>
      <c r="E57" s="37">
        <f>E52+E56</f>
        <v>108497478.71157894</v>
      </c>
      <c r="F57" s="27"/>
      <c r="G57" s="27"/>
      <c r="H57" s="27"/>
      <c r="I57" s="27"/>
      <c r="J57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43DE-9368-434C-BC3F-DF63761F5168}">
  <dimension ref="B3:J33"/>
  <sheetViews>
    <sheetView workbookViewId="0">
      <selection activeCell="H31" sqref="H31"/>
    </sheetView>
  </sheetViews>
  <sheetFormatPr defaultRowHeight="15" x14ac:dyDescent="0.25"/>
  <cols>
    <col min="1" max="1" width="3.85546875" customWidth="1"/>
    <col min="2" max="2" width="28.140625" bestFit="1" customWidth="1"/>
    <col min="3" max="3" width="34.5703125" bestFit="1" customWidth="1"/>
    <col min="4" max="4" width="29.140625" bestFit="1" customWidth="1"/>
    <col min="5" max="5" width="18.28515625" bestFit="1" customWidth="1"/>
    <col min="6" max="6" width="22.140625" bestFit="1" customWidth="1"/>
    <col min="7" max="7" width="24.42578125" bestFit="1" customWidth="1"/>
    <col min="8" max="8" width="22.140625" bestFit="1" customWidth="1"/>
    <col min="9" max="9" width="24.42578125" bestFit="1" customWidth="1"/>
    <col min="10" max="10" width="23.5703125" bestFit="1" customWidth="1"/>
    <col min="11" max="11" width="12" bestFit="1" customWidth="1"/>
    <col min="12" max="12" width="23.140625" bestFit="1" customWidth="1"/>
    <col min="13" max="13" width="12" bestFit="1" customWidth="1"/>
    <col min="14" max="14" width="17.28515625" bestFit="1" customWidth="1"/>
    <col min="15" max="15" width="6.7109375" bestFit="1" customWidth="1"/>
    <col min="16" max="16" width="16.5703125" bestFit="1" customWidth="1"/>
    <col min="17" max="17" width="6.7109375" bestFit="1" customWidth="1"/>
    <col min="19" max="19" width="23.42578125" bestFit="1" customWidth="1"/>
    <col min="20" max="20" width="14.28515625" bestFit="1" customWidth="1"/>
    <col min="21" max="21" width="9.85546875" bestFit="1" customWidth="1"/>
    <col min="22" max="23" width="12" bestFit="1" customWidth="1"/>
  </cols>
  <sheetData>
    <row r="3" spans="2:10" x14ac:dyDescent="0.25">
      <c r="B3" s="1" t="s">
        <v>2</v>
      </c>
      <c r="C3" s="1" t="s">
        <v>3</v>
      </c>
      <c r="F3" s="18"/>
      <c r="G3" s="19" t="s">
        <v>0</v>
      </c>
      <c r="H3" s="20"/>
      <c r="I3" s="21" t="s">
        <v>1</v>
      </c>
      <c r="J3" s="17"/>
    </row>
    <row r="4" spans="2:10" x14ac:dyDescent="0.25">
      <c r="C4" t="s">
        <v>4</v>
      </c>
      <c r="F4" s="47" t="s">
        <v>130</v>
      </c>
      <c r="G4" s="48">
        <v>1807</v>
      </c>
      <c r="H4" s="49"/>
      <c r="I4" s="54">
        <v>1537</v>
      </c>
      <c r="J4" s="3"/>
    </row>
    <row r="5" spans="2:10" x14ac:dyDescent="0.25">
      <c r="C5" t="s">
        <v>5</v>
      </c>
      <c r="F5" s="27"/>
      <c r="G5" s="27"/>
      <c r="H5" s="27"/>
      <c r="I5" s="27"/>
    </row>
    <row r="6" spans="2:10" x14ac:dyDescent="0.25">
      <c r="B6" t="s">
        <v>6</v>
      </c>
      <c r="F6" s="36" t="s">
        <v>198</v>
      </c>
      <c r="G6" s="52">
        <v>45069</v>
      </c>
      <c r="H6" s="27"/>
      <c r="I6" s="27"/>
    </row>
    <row r="7" spans="2:10" x14ac:dyDescent="0.25">
      <c r="B7" t="s">
        <v>7</v>
      </c>
      <c r="C7" s="1" t="s">
        <v>199</v>
      </c>
    </row>
    <row r="8" spans="2:10" x14ac:dyDescent="0.25">
      <c r="B8" t="s">
        <v>9</v>
      </c>
    </row>
    <row r="10" spans="2:10" x14ac:dyDescent="0.25">
      <c r="B10" s="16" t="s">
        <v>10</v>
      </c>
      <c r="C10" s="16" t="s">
        <v>197</v>
      </c>
      <c r="D10" s="16" t="s">
        <v>11</v>
      </c>
      <c r="E10" s="16" t="s">
        <v>196</v>
      </c>
      <c r="F10" s="16" t="s">
        <v>12</v>
      </c>
      <c r="G10" s="16"/>
      <c r="H10" s="16" t="s">
        <v>13</v>
      </c>
      <c r="I10" s="16"/>
    </row>
    <row r="11" spans="2:10" x14ac:dyDescent="0.25">
      <c r="B11" s="27"/>
      <c r="C11" s="27"/>
      <c r="D11" s="27"/>
      <c r="E11" s="27"/>
      <c r="F11" s="24" t="s">
        <v>132</v>
      </c>
      <c r="G11" s="24" t="s">
        <v>133</v>
      </c>
      <c r="H11" s="24" t="s">
        <v>132</v>
      </c>
      <c r="I11" s="24" t="s">
        <v>133</v>
      </c>
    </row>
    <row r="12" spans="2:10" x14ac:dyDescent="0.25">
      <c r="B12" s="27"/>
      <c r="C12" s="27"/>
      <c r="D12" s="27"/>
      <c r="E12" s="27"/>
      <c r="F12" s="55"/>
      <c r="G12" s="55"/>
      <c r="H12" s="55"/>
      <c r="I12" s="55"/>
    </row>
    <row r="13" spans="2:10" x14ac:dyDescent="0.25">
      <c r="B13" s="24" t="s">
        <v>200</v>
      </c>
      <c r="C13" s="24" t="s">
        <v>109</v>
      </c>
      <c r="D13" s="24" t="s">
        <v>49</v>
      </c>
      <c r="E13" s="24" t="s">
        <v>19</v>
      </c>
      <c r="F13" s="40"/>
      <c r="G13" s="40">
        <v>285195.70707070705</v>
      </c>
      <c r="H13" s="40"/>
      <c r="I13" s="40">
        <v>52956.379442351164</v>
      </c>
    </row>
    <row r="14" spans="2:10" x14ac:dyDescent="0.25">
      <c r="B14" s="24" t="s">
        <v>200</v>
      </c>
      <c r="C14" s="24" t="s">
        <v>109</v>
      </c>
      <c r="D14" s="24" t="s">
        <v>201</v>
      </c>
      <c r="E14" s="24" t="s">
        <v>19</v>
      </c>
      <c r="F14" s="40"/>
      <c r="G14" s="40"/>
      <c r="H14" s="40"/>
      <c r="I14" s="40">
        <v>56489.047113790497</v>
      </c>
    </row>
    <row r="15" spans="2:10" x14ac:dyDescent="0.25">
      <c r="B15" s="24" t="s">
        <v>200</v>
      </c>
      <c r="C15" s="24" t="s">
        <v>17</v>
      </c>
      <c r="D15" s="24" t="s">
        <v>202</v>
      </c>
      <c r="E15" s="24" t="s">
        <v>19</v>
      </c>
      <c r="F15" s="40">
        <v>1026704.5454545454</v>
      </c>
      <c r="G15" s="40"/>
      <c r="H15" s="40"/>
      <c r="I15" s="40">
        <v>58805.55050489826</v>
      </c>
    </row>
    <row r="16" spans="2:10" x14ac:dyDescent="0.25">
      <c r="B16" s="24" t="s">
        <v>200</v>
      </c>
      <c r="C16" s="24" t="s">
        <v>17</v>
      </c>
      <c r="D16" s="24" t="s">
        <v>187</v>
      </c>
      <c r="E16" s="24" t="s">
        <v>19</v>
      </c>
      <c r="F16" s="40"/>
      <c r="G16" s="40">
        <v>658937.80226641416</v>
      </c>
      <c r="H16" s="40"/>
      <c r="I16" s="40">
        <v>52956.379442351164</v>
      </c>
    </row>
    <row r="17" spans="2:9" x14ac:dyDescent="0.25">
      <c r="B17" s="24" t="s">
        <v>200</v>
      </c>
      <c r="C17" s="24" t="s">
        <v>17</v>
      </c>
      <c r="D17" s="24" t="s">
        <v>203</v>
      </c>
      <c r="E17" s="24" t="s">
        <v>19</v>
      </c>
      <c r="F17" s="40">
        <v>1859476.0101010101</v>
      </c>
      <c r="G17" s="40"/>
      <c r="H17" s="40"/>
      <c r="I17" s="40">
        <v>101466.13796533534</v>
      </c>
    </row>
    <row r="18" spans="2:9" x14ac:dyDescent="0.25">
      <c r="B18" s="24" t="s">
        <v>204</v>
      </c>
      <c r="C18" s="24" t="s">
        <v>33</v>
      </c>
      <c r="D18" s="24" t="s">
        <v>205</v>
      </c>
      <c r="E18" s="24" t="s">
        <v>19</v>
      </c>
      <c r="F18" s="40">
        <v>5019444.444444444</v>
      </c>
      <c r="G18" s="40"/>
      <c r="H18" s="40"/>
      <c r="I18" s="40">
        <v>149909.50550113036</v>
      </c>
    </row>
    <row r="19" spans="2:9" x14ac:dyDescent="0.25">
      <c r="B19" s="24" t="s">
        <v>32</v>
      </c>
      <c r="C19" s="24" t="s">
        <v>17</v>
      </c>
      <c r="D19" s="24" t="s">
        <v>206</v>
      </c>
      <c r="E19" s="24" t="s">
        <v>19</v>
      </c>
      <c r="F19" s="40">
        <v>1597095.9595959596</v>
      </c>
      <c r="G19" s="40"/>
      <c r="H19" s="40"/>
      <c r="I19" s="40">
        <v>48929.833247927651</v>
      </c>
    </row>
    <row r="20" spans="2:9" x14ac:dyDescent="0.25">
      <c r="B20" s="24" t="s">
        <v>207</v>
      </c>
      <c r="C20" s="24" t="s">
        <v>17</v>
      </c>
      <c r="D20" s="24" t="s">
        <v>208</v>
      </c>
      <c r="E20" s="24" t="s">
        <v>209</v>
      </c>
      <c r="F20" s="40">
        <v>31164155.077430554</v>
      </c>
      <c r="G20" s="40"/>
      <c r="H20" s="40">
        <v>1568747.6789751318</v>
      </c>
      <c r="I20" s="40">
        <v>214959.93217784475</v>
      </c>
    </row>
    <row r="21" spans="2:9" x14ac:dyDescent="0.25">
      <c r="B21" s="27"/>
      <c r="C21" s="27"/>
      <c r="D21" s="27"/>
      <c r="E21" s="27"/>
      <c r="F21" s="35"/>
      <c r="G21" s="35"/>
      <c r="H21" s="35"/>
      <c r="I21" s="35"/>
    </row>
    <row r="22" spans="2:9" x14ac:dyDescent="0.25">
      <c r="B22" s="29" t="s">
        <v>121</v>
      </c>
      <c r="C22" s="30"/>
      <c r="D22" s="30"/>
      <c r="E22" s="30"/>
      <c r="F22" s="43">
        <v>40666876.03702651</v>
      </c>
      <c r="G22" s="43">
        <v>944133.50933712116</v>
      </c>
      <c r="H22" s="43">
        <v>1568747.6789751318</v>
      </c>
      <c r="I22" s="43">
        <v>736472.76539562922</v>
      </c>
    </row>
    <row r="23" spans="2:9" x14ac:dyDescent="0.25">
      <c r="B23" s="27"/>
      <c r="C23" s="27"/>
      <c r="D23" s="27"/>
      <c r="E23" s="27"/>
      <c r="F23" s="27"/>
      <c r="G23" s="27"/>
      <c r="H23" s="27"/>
      <c r="I23" s="27"/>
    </row>
    <row r="24" spans="2:9" x14ac:dyDescent="0.25">
      <c r="B24" s="27"/>
      <c r="C24" s="56" t="s">
        <v>122</v>
      </c>
      <c r="D24" s="56"/>
      <c r="E24" s="56" t="s">
        <v>195</v>
      </c>
      <c r="F24" s="27"/>
      <c r="G24" s="27"/>
      <c r="H24" s="27"/>
      <c r="I24" s="27"/>
    </row>
    <row r="25" spans="2:9" x14ac:dyDescent="0.25">
      <c r="B25" s="27"/>
      <c r="C25" s="27" t="s">
        <v>123</v>
      </c>
      <c r="D25" s="27"/>
      <c r="E25" s="35">
        <v>40666876.03702651</v>
      </c>
      <c r="F25" s="27"/>
      <c r="G25" s="27"/>
      <c r="H25" s="27"/>
      <c r="I25" s="27"/>
    </row>
    <row r="26" spans="2:9" x14ac:dyDescent="0.25">
      <c r="B26" s="27"/>
      <c r="C26" s="27" t="s">
        <v>124</v>
      </c>
      <c r="D26" s="27"/>
      <c r="E26" s="35">
        <v>944133.50933712116</v>
      </c>
      <c r="F26" s="27"/>
      <c r="G26" s="27"/>
      <c r="H26" s="27"/>
      <c r="I26" s="27"/>
    </row>
    <row r="27" spans="2:9" x14ac:dyDescent="0.25">
      <c r="B27" s="27"/>
      <c r="C27" s="27" t="s">
        <v>125</v>
      </c>
      <c r="D27" s="27"/>
      <c r="E27" s="35">
        <f>SUM(E25:E26)</f>
        <v>41611009.546363629</v>
      </c>
      <c r="F27" s="27"/>
      <c r="G27" s="27"/>
      <c r="H27" s="27"/>
      <c r="I27" s="27"/>
    </row>
    <row r="28" spans="2:9" x14ac:dyDescent="0.25">
      <c r="B28" s="27"/>
      <c r="C28" s="27"/>
      <c r="D28" s="27"/>
      <c r="E28" s="35"/>
      <c r="F28" s="27"/>
      <c r="G28" s="27"/>
      <c r="H28" s="27"/>
      <c r="I28" s="27"/>
    </row>
    <row r="29" spans="2:9" x14ac:dyDescent="0.25">
      <c r="B29" s="27"/>
      <c r="C29" s="27" t="s">
        <v>126</v>
      </c>
      <c r="D29" s="27"/>
      <c r="E29" s="35">
        <v>1568747.6789751318</v>
      </c>
      <c r="F29" s="27"/>
      <c r="G29" s="27"/>
      <c r="H29" s="27"/>
      <c r="I29" s="27"/>
    </row>
    <row r="30" spans="2:9" x14ac:dyDescent="0.25">
      <c r="B30" s="27"/>
      <c r="C30" s="27" t="s">
        <v>127</v>
      </c>
      <c r="D30" s="27"/>
      <c r="E30" s="35">
        <v>736472.76539562922</v>
      </c>
      <c r="F30" s="27"/>
      <c r="G30" s="27"/>
      <c r="H30" s="27"/>
      <c r="I30" s="27"/>
    </row>
    <row r="31" spans="2:9" x14ac:dyDescent="0.25">
      <c r="B31" s="27"/>
      <c r="C31" s="27" t="s">
        <v>128</v>
      </c>
      <c r="D31" s="27"/>
      <c r="E31" s="35">
        <f>SUM(E29:E30)</f>
        <v>2305220.444370761</v>
      </c>
      <c r="F31" s="27"/>
      <c r="G31" s="27"/>
      <c r="H31" s="27"/>
      <c r="I31" s="27"/>
    </row>
    <row r="32" spans="2:9" x14ac:dyDescent="0.25">
      <c r="B32" s="27"/>
      <c r="C32" s="36" t="s">
        <v>129</v>
      </c>
      <c r="D32" s="36"/>
      <c r="E32" s="37">
        <f>E27+E31</f>
        <v>43916229.990734391</v>
      </c>
      <c r="F32" s="27"/>
      <c r="G32" s="27"/>
      <c r="H32" s="27"/>
      <c r="I32" s="27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7169-BCD1-48C3-BF11-6A98ED19CB54}">
  <dimension ref="B1:C15"/>
  <sheetViews>
    <sheetView tabSelected="1" workbookViewId="0">
      <selection activeCell="C22" sqref="C22"/>
    </sheetView>
  </sheetViews>
  <sheetFormatPr defaultRowHeight="15" x14ac:dyDescent="0.25"/>
  <cols>
    <col min="2" max="2" width="25.42578125" customWidth="1"/>
    <col min="3" max="3" width="31.85546875" customWidth="1"/>
  </cols>
  <sheetData>
    <row r="1" spans="2:3" x14ac:dyDescent="0.25">
      <c r="B1" s="58" t="s">
        <v>210</v>
      </c>
    </row>
    <row r="3" spans="2:3" x14ac:dyDescent="0.25">
      <c r="B3" s="22">
        <f>'[1]Gemeentelijke opstallen'!E81</f>
        <v>95417756.289210856</v>
      </c>
      <c r="C3" s="57" t="s">
        <v>211</v>
      </c>
    </row>
    <row r="4" spans="2:3" x14ac:dyDescent="0.25">
      <c r="B4" s="22">
        <f>'[1]Gemeentelijke opstallen'!E85</f>
        <v>15956289.86616428</v>
      </c>
      <c r="C4" s="57" t="s">
        <v>212</v>
      </c>
    </row>
    <row r="5" spans="2:3" x14ac:dyDescent="0.25">
      <c r="B5" s="23">
        <f>[1]Schoolgebouwen!E64</f>
        <v>89532289.401224762</v>
      </c>
      <c r="C5" s="57" t="s">
        <v>213</v>
      </c>
    </row>
    <row r="6" spans="2:3" x14ac:dyDescent="0.25">
      <c r="B6" s="23">
        <f>[1]Schoolgebouwen!E68</f>
        <v>18965189.310354181</v>
      </c>
      <c r="C6" s="57" t="s">
        <v>214</v>
      </c>
    </row>
    <row r="7" spans="2:3" x14ac:dyDescent="0.25">
      <c r="B7" s="23">
        <f>[1]Sportaccomodaties!E28</f>
        <v>41611009.546363629</v>
      </c>
      <c r="C7" s="57" t="s">
        <v>215</v>
      </c>
    </row>
    <row r="8" spans="2:3" x14ac:dyDescent="0.25">
      <c r="B8" s="23">
        <f>[1]Sportaccomodaties!E32</f>
        <v>2305220.444370761</v>
      </c>
      <c r="C8" s="57" t="s">
        <v>216</v>
      </c>
    </row>
    <row r="9" spans="2:3" x14ac:dyDescent="0.25">
      <c r="B9" s="23">
        <v>2500000</v>
      </c>
      <c r="C9" s="57" t="s">
        <v>217</v>
      </c>
    </row>
    <row r="10" spans="2:3" x14ac:dyDescent="0.25">
      <c r="B10" s="23">
        <v>500000</v>
      </c>
      <c r="C10" s="57" t="s">
        <v>218</v>
      </c>
    </row>
    <row r="11" spans="2:3" x14ac:dyDescent="0.25">
      <c r="B11" s="23">
        <v>2500000</v>
      </c>
      <c r="C11" s="57" t="s">
        <v>219</v>
      </c>
    </row>
    <row r="12" spans="2:3" x14ac:dyDescent="0.25">
      <c r="B12" s="23">
        <v>1500000</v>
      </c>
      <c r="C12" s="57" t="s">
        <v>220</v>
      </c>
    </row>
    <row r="13" spans="2:3" x14ac:dyDescent="0.25">
      <c r="B13" s="23">
        <v>500000</v>
      </c>
      <c r="C13" s="57" t="s">
        <v>221</v>
      </c>
    </row>
    <row r="14" spans="2:3" x14ac:dyDescent="0.25">
      <c r="B14" s="23"/>
      <c r="C14" s="2"/>
    </row>
    <row r="15" spans="2:3" x14ac:dyDescent="0.25">
      <c r="B15" s="59">
        <f>SUM(B3:B13)</f>
        <v>271287754.85768843</v>
      </c>
      <c r="C15" s="5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Gemeentelijke opstallen</vt:lpstr>
      <vt:lpstr>Schoolgebouwen</vt:lpstr>
      <vt:lpstr>Sportaccomodaties</vt:lpstr>
      <vt:lpstr>Recapitulatie</vt:lpstr>
      <vt:lpstr>promillagescholen</vt:lpstr>
    </vt:vector>
  </TitlesOfParts>
  <Company>Havelaar en van Stolk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Zwiep</dc:creator>
  <cp:lastModifiedBy>Bart Zwiep</cp:lastModifiedBy>
  <dcterms:created xsi:type="dcterms:W3CDTF">2023-01-05T09:00:58Z</dcterms:created>
  <dcterms:modified xsi:type="dcterms:W3CDTF">2023-01-05T09:46:44Z</dcterms:modified>
</cp:coreProperties>
</file>