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SC IUC G1 Aanbesteden\1 DJI\12 Arbeid\EA Bevestigingsmaterialen BGLT\EA Bevestigingsmaterialen en gereedschappen 2022\_7 Vragen en antwoorden\1e NvI\"/>
    </mc:Choice>
  </mc:AlternateContent>
  <bookViews>
    <workbookView xWindow="240" yWindow="60" windowWidth="15480" windowHeight="11640" activeTab="1"/>
  </bookViews>
  <sheets>
    <sheet name="Kortingspercentages" sheetId="1" r:id="rId1"/>
    <sheet name="Vergelijkingsprijs" sheetId="2" r:id="rId2"/>
  </sheets>
  <definedNames>
    <definedName name="_xlnm.Print_Area" localSheetId="1">Vergelijkingsprijs!$A$1:$L$124</definedName>
  </definedNames>
  <calcPr calcId="162913"/>
</workbook>
</file>

<file path=xl/calcChain.xml><?xml version="1.0" encoding="utf-8"?>
<calcChain xmlns="http://schemas.openxmlformats.org/spreadsheetml/2006/main">
  <c r="J34" i="2" l="1"/>
  <c r="K34" i="2" s="1"/>
  <c r="L34" i="2" s="1"/>
  <c r="J29" i="2" l="1"/>
  <c r="K29" i="2" s="1"/>
  <c r="L29" i="2" s="1"/>
  <c r="A1" i="2" l="1"/>
  <c r="J121" i="2" l="1"/>
  <c r="K121" i="2" s="1"/>
  <c r="L121" i="2" s="1"/>
  <c r="J122" i="2"/>
  <c r="K122" i="2" s="1"/>
  <c r="L122" i="2" s="1"/>
  <c r="J120" i="2"/>
  <c r="K120" i="2" s="1"/>
  <c r="L120" i="2" s="1"/>
  <c r="J119" i="2"/>
  <c r="K119" i="2" s="1"/>
  <c r="L119" i="2" s="1"/>
  <c r="J111" i="2"/>
  <c r="K111" i="2" s="1"/>
  <c r="L111" i="2" s="1"/>
  <c r="J112" i="2"/>
  <c r="K112" i="2" s="1"/>
  <c r="L112" i="2" s="1"/>
  <c r="J113" i="2"/>
  <c r="K113" i="2" s="1"/>
  <c r="L113" i="2" s="1"/>
  <c r="J114" i="2"/>
  <c r="K114" i="2" s="1"/>
  <c r="L114" i="2" s="1"/>
  <c r="J115" i="2"/>
  <c r="K115" i="2" s="1"/>
  <c r="L115" i="2" s="1"/>
  <c r="J116" i="2"/>
  <c r="K116" i="2" s="1"/>
  <c r="L116" i="2" s="1"/>
  <c r="J110" i="2"/>
  <c r="K110" i="2" s="1"/>
  <c r="L110" i="2" s="1"/>
  <c r="J106" i="2"/>
  <c r="K106" i="2" s="1"/>
  <c r="L106" i="2" s="1"/>
  <c r="J107" i="2"/>
  <c r="K107" i="2" s="1"/>
  <c r="L107" i="2" s="1"/>
  <c r="J105" i="2"/>
  <c r="K105" i="2" s="1"/>
  <c r="L105" i="2" s="1"/>
  <c r="J104" i="2"/>
  <c r="K104" i="2" s="1"/>
  <c r="L104" i="2" s="1"/>
  <c r="J92" i="2"/>
  <c r="K92" i="2" s="1"/>
  <c r="L92" i="2" s="1"/>
  <c r="J93" i="2"/>
  <c r="K93" i="2" s="1"/>
  <c r="L93" i="2" s="1"/>
  <c r="J94" i="2"/>
  <c r="K94" i="2" s="1"/>
  <c r="L94" i="2" s="1"/>
  <c r="J95" i="2"/>
  <c r="K95" i="2" s="1"/>
  <c r="L95" i="2" s="1"/>
  <c r="J96" i="2"/>
  <c r="K96" i="2" s="1"/>
  <c r="L96" i="2" s="1"/>
  <c r="J97" i="2"/>
  <c r="K97" i="2" s="1"/>
  <c r="L97" i="2" s="1"/>
  <c r="J98" i="2"/>
  <c r="K98" i="2" s="1"/>
  <c r="L98" i="2" s="1"/>
  <c r="J99" i="2"/>
  <c r="K99" i="2" s="1"/>
  <c r="L99" i="2" s="1"/>
  <c r="J100" i="2"/>
  <c r="K100" i="2" s="1"/>
  <c r="L100" i="2" s="1"/>
  <c r="J101" i="2"/>
  <c r="K101" i="2" s="1"/>
  <c r="L101" i="2" s="1"/>
  <c r="J91" i="2"/>
  <c r="K91" i="2" s="1"/>
  <c r="L91" i="2" s="1"/>
  <c r="J90" i="2"/>
  <c r="K90" i="2" s="1"/>
  <c r="L90" i="2" s="1"/>
  <c r="J80" i="2"/>
  <c r="K80" i="2" s="1"/>
  <c r="L80" i="2" s="1"/>
  <c r="J81" i="2"/>
  <c r="K81" i="2" s="1"/>
  <c r="L81" i="2" s="1"/>
  <c r="J82" i="2"/>
  <c r="K82" i="2" s="1"/>
  <c r="L82" i="2" s="1"/>
  <c r="J83" i="2"/>
  <c r="K83" i="2" s="1"/>
  <c r="L83" i="2" s="1"/>
  <c r="J84" i="2"/>
  <c r="K84" i="2" s="1"/>
  <c r="L84" i="2" s="1"/>
  <c r="J85" i="2"/>
  <c r="K85" i="2" s="1"/>
  <c r="L85" i="2" s="1"/>
  <c r="J86" i="2"/>
  <c r="K86" i="2" s="1"/>
  <c r="L86" i="2" s="1"/>
  <c r="J87" i="2"/>
  <c r="K87" i="2" s="1"/>
  <c r="L87" i="2" s="1"/>
  <c r="J79" i="2"/>
  <c r="K79" i="2" s="1"/>
  <c r="L79" i="2" s="1"/>
  <c r="J78" i="2"/>
  <c r="K78" i="2" s="1"/>
  <c r="L78" i="2" s="1"/>
  <c r="J72" i="2"/>
  <c r="K72" i="2" s="1"/>
  <c r="L72" i="2" s="1"/>
  <c r="J73" i="2"/>
  <c r="K73" i="2" s="1"/>
  <c r="L73" i="2" s="1"/>
  <c r="J74" i="2"/>
  <c r="K74" i="2" s="1"/>
  <c r="L74" i="2" s="1"/>
  <c r="J75" i="2"/>
  <c r="K75" i="2" s="1"/>
  <c r="L75" i="2" s="1"/>
  <c r="J71" i="2"/>
  <c r="K71" i="2" s="1"/>
  <c r="L71" i="2" s="1"/>
  <c r="J70" i="2"/>
  <c r="K70" i="2" s="1"/>
  <c r="L70" i="2" s="1"/>
  <c r="J65" i="2"/>
  <c r="K65" i="2" s="1"/>
  <c r="L65" i="2" s="1"/>
  <c r="J66" i="2"/>
  <c r="K66" i="2" s="1"/>
  <c r="L66" i="2" s="1"/>
  <c r="J67" i="2"/>
  <c r="K67" i="2" s="1"/>
  <c r="L67" i="2" s="1"/>
  <c r="J64" i="2"/>
  <c r="K64" i="2" s="1"/>
  <c r="L64" i="2" s="1"/>
  <c r="J63" i="2"/>
  <c r="K63" i="2" s="1"/>
  <c r="L63" i="2" s="1"/>
  <c r="J56" i="2"/>
  <c r="K56" i="2" s="1"/>
  <c r="L56" i="2" s="1"/>
  <c r="J57" i="2"/>
  <c r="K57" i="2" s="1"/>
  <c r="L57" i="2" s="1"/>
  <c r="J58" i="2"/>
  <c r="K58" i="2" s="1"/>
  <c r="L58" i="2" s="1"/>
  <c r="J59" i="2"/>
  <c r="K59" i="2" s="1"/>
  <c r="L59" i="2" s="1"/>
  <c r="J60" i="2"/>
  <c r="K60" i="2" s="1"/>
  <c r="L60" i="2" s="1"/>
  <c r="J54" i="2"/>
  <c r="K54" i="2" s="1"/>
  <c r="L54" i="2" s="1"/>
  <c r="J53" i="2"/>
  <c r="K53" i="2" s="1"/>
  <c r="L53" i="2" s="1"/>
  <c r="J40" i="2"/>
  <c r="K40" i="2" s="1"/>
  <c r="L40" i="2" s="1"/>
  <c r="J41" i="2"/>
  <c r="K41" i="2" s="1"/>
  <c r="L41" i="2" s="1"/>
  <c r="J42" i="2"/>
  <c r="K42" i="2" s="1"/>
  <c r="L42" i="2" s="1"/>
  <c r="J43" i="2"/>
  <c r="K43" i="2" s="1"/>
  <c r="L43" i="2" s="1"/>
  <c r="J44" i="2"/>
  <c r="K44" i="2" s="1"/>
  <c r="L44" i="2" s="1"/>
  <c r="J45" i="2"/>
  <c r="K45" i="2" s="1"/>
  <c r="L45" i="2" s="1"/>
  <c r="J46" i="2"/>
  <c r="K46" i="2" s="1"/>
  <c r="L46" i="2" s="1"/>
  <c r="J47" i="2"/>
  <c r="K47" i="2" s="1"/>
  <c r="L47" i="2" s="1"/>
  <c r="J48" i="2"/>
  <c r="K48" i="2" s="1"/>
  <c r="L48" i="2" s="1"/>
  <c r="J49" i="2"/>
  <c r="K49" i="2" s="1"/>
  <c r="L49" i="2" s="1"/>
  <c r="J50" i="2"/>
  <c r="K50" i="2" s="1"/>
  <c r="L50" i="2" s="1"/>
  <c r="J39" i="2"/>
  <c r="K39" i="2" s="1"/>
  <c r="L39" i="2" s="1"/>
  <c r="J38" i="2"/>
  <c r="K38" i="2" s="1"/>
  <c r="L38" i="2" s="1"/>
  <c r="J23" i="2"/>
  <c r="K23" i="2" s="1"/>
  <c r="L23" i="2" s="1"/>
  <c r="J24" i="2"/>
  <c r="K24" i="2" s="1"/>
  <c r="L24" i="2" s="1"/>
  <c r="J25" i="2"/>
  <c r="K25" i="2" s="1"/>
  <c r="L25" i="2" s="1"/>
  <c r="J26" i="2"/>
  <c r="K26" i="2" s="1"/>
  <c r="L26" i="2" s="1"/>
  <c r="J27" i="2"/>
  <c r="K27" i="2" s="1"/>
  <c r="L27" i="2" s="1"/>
  <c r="J28" i="2"/>
  <c r="K28" i="2" s="1"/>
  <c r="L28" i="2" s="1"/>
  <c r="J30" i="2"/>
  <c r="K30" i="2" s="1"/>
  <c r="L30" i="2" s="1"/>
  <c r="J31" i="2"/>
  <c r="K31" i="2" s="1"/>
  <c r="L31" i="2" s="1"/>
  <c r="J32" i="2"/>
  <c r="K32" i="2" s="1"/>
  <c r="L32" i="2" s="1"/>
  <c r="J33" i="2"/>
  <c r="K33" i="2" s="1"/>
  <c r="L33" i="2" s="1"/>
  <c r="J35" i="2"/>
  <c r="K35" i="2" s="1"/>
  <c r="L35" i="2" s="1"/>
  <c r="J21" i="2"/>
  <c r="K21" i="2" s="1"/>
  <c r="L21" i="2" s="1"/>
  <c r="J22" i="2"/>
  <c r="K22" i="2" s="1"/>
  <c r="L22" i="2" s="1"/>
  <c r="J10" i="2"/>
  <c r="K10" i="2" s="1"/>
  <c r="L10" i="2" s="1"/>
  <c r="J11" i="2"/>
  <c r="K11" i="2" s="1"/>
  <c r="L11" i="2" s="1"/>
  <c r="J12" i="2"/>
  <c r="K12" i="2" s="1"/>
  <c r="L12" i="2" s="1"/>
  <c r="J13" i="2"/>
  <c r="K13" i="2" s="1"/>
  <c r="L13" i="2" s="1"/>
  <c r="J14" i="2"/>
  <c r="K14" i="2" s="1"/>
  <c r="L14" i="2" s="1"/>
  <c r="J15" i="2"/>
  <c r="K15" i="2" s="1"/>
  <c r="L15" i="2" s="1"/>
  <c r="J16" i="2"/>
  <c r="K16" i="2" s="1"/>
  <c r="L16" i="2" s="1"/>
  <c r="J17" i="2"/>
  <c r="K17" i="2" s="1"/>
  <c r="L17" i="2" s="1"/>
  <c r="J18" i="2"/>
  <c r="K18" i="2" s="1"/>
  <c r="L18" i="2" s="1"/>
  <c r="J9" i="2"/>
  <c r="K9" i="2" s="1"/>
  <c r="L9" i="2" s="1"/>
  <c r="J8" i="2"/>
  <c r="K8" i="2" l="1"/>
  <c r="L8" i="2" s="1"/>
  <c r="L124" i="2" s="1"/>
</calcChain>
</file>

<file path=xl/comments1.xml><?xml version="1.0" encoding="utf-8"?>
<comments xmlns="http://schemas.openxmlformats.org/spreadsheetml/2006/main">
  <authors>
    <author>Middelkoop, Dennis</author>
  </authors>
  <commentList>
    <comment ref="B29" authorId="0" shapeId="0">
      <text>
        <r>
          <rPr>
            <b/>
            <sz val="9"/>
            <color indexed="81"/>
            <rFont val="Tahoma"/>
            <charset val="1"/>
          </rPr>
          <t>Middelkoop, Dennis:</t>
        </r>
        <r>
          <rPr>
            <sz val="9"/>
            <color indexed="81"/>
            <rFont val="Tahoma"/>
            <charset val="1"/>
          </rPr>
          <t xml:space="preserve">
toegevoegd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Middelkoop, Dennis:</t>
        </r>
        <r>
          <rPr>
            <sz val="9"/>
            <color indexed="81"/>
            <rFont val="Tahoma"/>
            <family val="2"/>
          </rPr>
          <t xml:space="preserve">
= gereedschap 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Middelkoop, Dennis:</t>
        </r>
        <r>
          <rPr>
            <sz val="9"/>
            <color indexed="81"/>
            <rFont val="Tahoma"/>
            <family val="2"/>
          </rPr>
          <t xml:space="preserve">
Komt nooit voor, anders special</t>
        </r>
      </text>
    </comment>
    <comment ref="D50" authorId="0" shapeId="0">
      <text>
        <r>
          <rPr>
            <b/>
            <sz val="9"/>
            <color indexed="81"/>
            <rFont val="Tahoma"/>
            <family val="2"/>
          </rPr>
          <t>Middelkoop, Dennis:</t>
        </r>
        <r>
          <rPr>
            <sz val="9"/>
            <color indexed="81"/>
            <rFont val="Tahoma"/>
            <family val="2"/>
          </rPr>
          <t xml:space="preserve">
EAN  8712423014404</t>
        </r>
      </text>
    </comment>
    <comment ref="B56" authorId="0" shapeId="0">
      <text>
        <r>
          <rPr>
            <b/>
            <sz val="9"/>
            <color indexed="81"/>
            <rFont val="Tahoma"/>
            <family val="2"/>
          </rPr>
          <t>Middelkoop, Dennis:</t>
        </r>
        <r>
          <rPr>
            <sz val="9"/>
            <color indexed="81"/>
            <rFont val="Tahoma"/>
            <family val="2"/>
          </rPr>
          <t xml:space="preserve">
Komt nooit voor anders special tzt.</t>
        </r>
      </text>
    </comment>
    <comment ref="B75" authorId="0" shapeId="0">
      <text>
        <r>
          <rPr>
            <b/>
            <sz val="9"/>
            <color indexed="81"/>
            <rFont val="Tahoma"/>
            <family val="2"/>
          </rPr>
          <t>Middelkoop, Dennis:</t>
        </r>
        <r>
          <rPr>
            <sz val="9"/>
            <color indexed="81"/>
            <rFont val="Tahoma"/>
            <family val="2"/>
          </rPr>
          <t xml:space="preserve">
Komt bijna nooit voor, anders special</t>
        </r>
      </text>
    </comment>
  </commentList>
</comments>
</file>

<file path=xl/sharedStrings.xml><?xml version="1.0" encoding="utf-8"?>
<sst xmlns="http://schemas.openxmlformats.org/spreadsheetml/2006/main" count="414" uniqueCount="217">
  <si>
    <t xml:space="preserve">Nr. </t>
  </si>
  <si>
    <t xml:space="preserve">Kortingspercentage </t>
  </si>
  <si>
    <t>Pluggen</t>
  </si>
  <si>
    <t>Spaanplaatschroeven</t>
  </si>
  <si>
    <t>Bouten</t>
  </si>
  <si>
    <t>Zeskantbouten</t>
  </si>
  <si>
    <t>Product</t>
  </si>
  <si>
    <t>Slotbouten</t>
  </si>
  <si>
    <t>Houtdraadbouten</t>
  </si>
  <si>
    <t>Tapbouten</t>
  </si>
  <si>
    <t>Stiftlasbouten</t>
  </si>
  <si>
    <t>Stelschroeven</t>
  </si>
  <si>
    <t>Moeren</t>
  </si>
  <si>
    <t>Zeskantmoeren</t>
  </si>
  <si>
    <t>Borgmoeren</t>
  </si>
  <si>
    <t>Dopmoeren</t>
  </si>
  <si>
    <t>Flensmoeren</t>
  </si>
  <si>
    <t>Vleugelmoeren</t>
  </si>
  <si>
    <t>Lasmoeren</t>
  </si>
  <si>
    <t>Verbindingsmoeren</t>
  </si>
  <si>
    <t>Kartelmoeren</t>
  </si>
  <si>
    <t>Snijmoeren</t>
  </si>
  <si>
    <t>Dwarsmoeren</t>
  </si>
  <si>
    <t>Schroeven</t>
  </si>
  <si>
    <t>Machineschroeven</t>
  </si>
  <si>
    <t>Plaatschroeven</t>
  </si>
  <si>
    <t>Zelfdraadvormende schroeven</t>
  </si>
  <si>
    <t>Houtschroeven</t>
  </si>
  <si>
    <t>Terrasschroeven</t>
  </si>
  <si>
    <t>Vleugelschroeven</t>
  </si>
  <si>
    <t>Metaalschroeven</t>
  </si>
  <si>
    <t>Inbusschroeven</t>
  </si>
  <si>
    <t>Draadstangen</t>
  </si>
  <si>
    <t>Draadstiften</t>
  </si>
  <si>
    <t>Ringen</t>
  </si>
  <si>
    <t>Vlakke sluitringen</t>
  </si>
  <si>
    <t>Borgringen</t>
  </si>
  <si>
    <t>Afdichtingsringen</t>
  </si>
  <si>
    <t>Veerringen</t>
  </si>
  <si>
    <t>Carrosserieringen</t>
  </si>
  <si>
    <t>Splitringen</t>
  </si>
  <si>
    <t>Kraalringen</t>
  </si>
  <si>
    <t>Verankeringsproducten</t>
  </si>
  <si>
    <t>Hollewandpluggen</t>
  </si>
  <si>
    <t>Doorsteekankers</t>
  </si>
  <si>
    <t>Inslagpluggen</t>
  </si>
  <si>
    <t>Splitpennen</t>
  </si>
  <si>
    <t>Insteekbussen</t>
  </si>
  <si>
    <t>Insteekdoppen</t>
  </si>
  <si>
    <t>Houtdeuvels</t>
  </si>
  <si>
    <t>Boorbussen</t>
  </si>
  <si>
    <t>Klinknagels</t>
  </si>
  <si>
    <t>Blindklinknagels</t>
  </si>
  <si>
    <t>Nieten</t>
  </si>
  <si>
    <t>Nagels</t>
  </si>
  <si>
    <t>Nagelringen</t>
  </si>
  <si>
    <t>Blindklinkmoeren</t>
  </si>
  <si>
    <t>Haken en ogen</t>
  </si>
  <si>
    <t>Oogmoeren</t>
  </si>
  <si>
    <t>Oogbouten</t>
  </si>
  <si>
    <t>Schroefogen</t>
  </si>
  <si>
    <t>Schroefduimen</t>
  </si>
  <si>
    <t>Schroefhaken</t>
  </si>
  <si>
    <t>S-haken</t>
  </si>
  <si>
    <t>Harpsluitingen</t>
  </si>
  <si>
    <t>Karabijnhaken</t>
  </si>
  <si>
    <t>Hijsogen</t>
  </si>
  <si>
    <t>Technische- en machineonderdelen</t>
  </si>
  <si>
    <t>Slangklemmen</t>
  </si>
  <si>
    <t>Stelvoeten</t>
  </si>
  <si>
    <t>Hang- en sluitwerk</t>
  </si>
  <si>
    <t>Scharnieren</t>
  </si>
  <si>
    <t>Lasscharnieren</t>
  </si>
  <si>
    <t>Lijmen en kitten</t>
  </si>
  <si>
    <t>Lijmen</t>
  </si>
  <si>
    <t>Kitten</t>
  </si>
  <si>
    <t>Nr.</t>
  </si>
  <si>
    <t>Weging</t>
  </si>
  <si>
    <t>Nieten 71/14mm Bea 5111071140</t>
  </si>
  <si>
    <t>Kabelbundelband (Tyrap) 160x2,5mm transp. (zak a 100 st)</t>
  </si>
  <si>
    <t>Sloten</t>
  </si>
  <si>
    <t>Kistoverval gegalvaniseerd 100x25</t>
  </si>
  <si>
    <t>Inbusbouten</t>
  </si>
  <si>
    <t>Pennen, Spieën &amp; Bussen</t>
  </si>
  <si>
    <t>doosjes</t>
  </si>
  <si>
    <t>Nagelring vz conis.kop 2.1x45 312516 Duofast op rol</t>
  </si>
  <si>
    <t>Nagelring vz conis.kop 2.1x27 312493 Duofast op rol</t>
  </si>
  <si>
    <t>Overige Bouten</t>
  </si>
  <si>
    <t>Overige Moeren</t>
  </si>
  <si>
    <t>Overige Schroeven</t>
  </si>
  <si>
    <t xml:space="preserve">Siliconenkit no transparant 310ml </t>
  </si>
  <si>
    <t>Verende Borgpennen</t>
  </si>
  <si>
    <t>Hoekankers</t>
  </si>
  <si>
    <t>Overige Haken en Ogen</t>
  </si>
  <si>
    <t>Kabelbundelbanden</t>
  </si>
  <si>
    <t>Staaldraad en toebehoren</t>
  </si>
  <si>
    <t>Overige Hang- en Sluitwerk</t>
  </si>
  <si>
    <t>Anti inbraak</t>
  </si>
  <si>
    <t>Hangslot ABUS 65/40 HB40, verschillend sluitend</t>
  </si>
  <si>
    <t>Hangsloten</t>
  </si>
  <si>
    <t>stuks</t>
  </si>
  <si>
    <t>Eenheid</t>
  </si>
  <si>
    <t>kilogram</t>
  </si>
  <si>
    <t>zakken</t>
  </si>
  <si>
    <t>meter</t>
  </si>
  <si>
    <t>Subproductcategorie</t>
  </si>
  <si>
    <t>Productcategorie, tevens kortingsgroep</t>
  </si>
  <si>
    <t>Catalogusprijs exclusief btw x eenheid (= kolom E x kolom H)</t>
  </si>
  <si>
    <t>Gewogen prijs (zijnde kortingsprijs (kolom J) x weging (kolom G))</t>
  </si>
  <si>
    <r>
      <t xml:space="preserve">Cijfermatige hoeveellheid van de in kolom F weergegeven eenheid, waarvoor de prijs moet worden opgegeven. De catalogusprijs in kolom H wordt </t>
    </r>
    <r>
      <rPr>
        <b/>
        <u/>
        <sz val="11"/>
        <color theme="1"/>
        <rFont val="Calibri"/>
        <family val="2"/>
        <scheme val="minor"/>
      </rPr>
      <t>automatisch</t>
    </r>
    <r>
      <rPr>
        <b/>
        <sz val="11"/>
        <color theme="1"/>
        <rFont val="Calibri"/>
        <family val="2"/>
        <scheme val="minor"/>
      </rPr>
      <t xml:space="preserve"> met de eenheden in onderstaande kolom vermenigvuldigd bij invulling van kolom H. </t>
    </r>
  </si>
  <si>
    <t xml:space="preserve">Prijs per aangegeven eenheid met korting (kolom I - (kolom I x kortingspercentage dat is opgegegeven in het tabblad 'Kortingspercentages' voor de relevante kortingsgroep)) </t>
  </si>
  <si>
    <r>
      <t xml:space="preserve">Catalogusprijs, exclusief btw per enkele eenheid (kolom F). Omrekening van de catalogusprijs naar de prijs per in kolom E gevraagde hoeveelheid, vindt </t>
    </r>
    <r>
      <rPr>
        <b/>
        <u/>
        <sz val="11"/>
        <color theme="1"/>
        <rFont val="Calibri"/>
        <family val="2"/>
        <scheme val="minor"/>
      </rPr>
      <t>automatisch</t>
    </r>
    <r>
      <rPr>
        <b/>
        <sz val="11"/>
        <color theme="1"/>
        <rFont val="Calibri"/>
        <family val="2"/>
        <scheme val="minor"/>
      </rPr>
      <t xml:space="preserve"> plaats; de omgerekende prijs verschijnt in kolom I).</t>
    </r>
  </si>
  <si>
    <t>Overige haken en ogen</t>
  </si>
  <si>
    <t>Haken &amp; sluitingen</t>
  </si>
  <si>
    <t>Vergelijkingsprijs:</t>
  </si>
  <si>
    <t>Formulier E1 - Prjzenblad Perceel 1 Bevestigingsmaterialen</t>
  </si>
  <si>
    <t>Ophanghaak 200x2,0 PRX2 (1400 stuks per doos), speciaal t.b.v. poedercoating, staal, verkoperd</t>
  </si>
  <si>
    <t>Ophanghaak groot 400x2.0 PDVx2 (1300 stuks per doos), speciaal t.b.v. poedercoating, staal, verkoperd</t>
  </si>
  <si>
    <t>Harpsluiting RVS 8mm, RVS A4/316</t>
  </si>
  <si>
    <t xml:space="preserve">Hijsoog RVS M6x13mm, Oogbout RVS A4/316 DIN580 </t>
  </si>
  <si>
    <t>Hexpin anti inbraakschroef M4x12, laagbolkop RVS A2</t>
  </si>
  <si>
    <t>Seclock veiligheidsschroef M4x30, bolkop RVS A2</t>
  </si>
  <si>
    <t>Ophanghaak 0.50x1.5 PDVX2, speciaal t.b.v. poedercoating, staal, verkoperd</t>
  </si>
  <si>
    <t>Blindklinkmoer verzonkenkop open gekartelde schacht staal elektrolytisch verzinkt 8 OCSH 40</t>
  </si>
  <si>
    <t>Nieten Bea 92/30 mm NKHZ, ten behoeve van de tacker Bea, type nieten: SL 92 KHZ, gegalvaniseerd</t>
  </si>
  <si>
    <t>Spoelnagels 2.1x45 mm - doos a 12600 st., Paslode RIGIPS DUOFAST op kunststof band</t>
  </si>
  <si>
    <t>Verlorenkopnagel Bea sk 340 lgt 40mm, nagel voor een tacker (Bea SK340)</t>
  </si>
  <si>
    <t>Popnagel 4.8x12 ELVZ, DIN 7337B, merk Gesipa</t>
  </si>
  <si>
    <t>Spoelnagels 2.1x27 mm op kunststofband - doos 17550 st., Paslode RIGIPS DUOFAST op kunststof band</t>
  </si>
  <si>
    <t>Paslode ringspoelnagel 2.1x50mm blank - doos 9.750 stuks, Paslode RIGIPS DUOFAST op kunststof band</t>
  </si>
  <si>
    <t>Sluitring ev M8x17x1,6, DIN 125-1A 140HV</t>
  </si>
  <si>
    <t>Dwarsmoer met sleuf M6x14mm, staal, elektrolytisch verzinkt</t>
  </si>
  <si>
    <t xml:space="preserve">Zeskanttapbout M5x12 ISO 4017 DIN933 staal blank 8.8 </t>
  </si>
  <si>
    <r>
      <t xml:space="preserve">Slotbout M6x12 elvz 4.6 DIN603 - verpakt per 100 st, </t>
    </r>
    <r>
      <rPr>
        <b/>
        <sz val="11"/>
        <color rgb="FFFF0000"/>
        <rFont val="Calibri"/>
        <family val="2"/>
        <scheme val="minor"/>
      </rPr>
      <t>zonder moer</t>
    </r>
  </si>
  <si>
    <t>Houtdraadbout M8x40 elvz DIN571</t>
  </si>
  <si>
    <t>Zeskanttapbout M8x25 elvz DIN933</t>
  </si>
  <si>
    <t>Zeskanttapbout M10x25 thermisch verzinkt 8.8 DIN933</t>
  </si>
  <si>
    <t>Zeskanttapbout M8x40 RVS A2 DIN933</t>
  </si>
  <si>
    <t xml:space="preserve">Inbusbout M6x10 RVS A2-70 CK DIN912 </t>
  </si>
  <si>
    <t>Stiftlasbout M4x25 RVS A2 ISO 13918-PT</t>
  </si>
  <si>
    <t>Draadeind 4.6 gegalv. M8 elvz 100cm DIN975</t>
  </si>
  <si>
    <t>Patentrozetboutje ijzer/nikkel M4x45 ds750 st</t>
  </si>
  <si>
    <t>Draadstift t.b.v. Masterfix EZM4000 M6x5</t>
  </si>
  <si>
    <t xml:space="preserve">Zeskantmoer M5 DIN934 8 elvz  </t>
  </si>
  <si>
    <t xml:space="preserve">Zeskantmoer M10 DIN934 8 blank (onbehandeld) </t>
  </si>
  <si>
    <t>Moer vierkant M8 DIN562 11H blank (onbehandeld)</t>
  </si>
  <si>
    <t>Zelfborgende moer M6 RVS A2 DIN985</t>
  </si>
  <si>
    <t>Hoge dopmoer M6 RVS A4 50 DIN1587</t>
  </si>
  <si>
    <t>Zeskant flensmoer M8 DIN6923 klasse 8 staal elvz</t>
  </si>
  <si>
    <t>Vleugelmoer M6 RVS A2 DIN315</t>
  </si>
  <si>
    <t xml:space="preserve">Lasmoer M8 zeskant DIN929 blank (onbewerkt) </t>
  </si>
  <si>
    <t>Verbindingsmoer M24 zeskant (hoogte is 3xD) DIN 6334 staal elvz</t>
  </si>
  <si>
    <t xml:space="preserve">Kartelmoer hoog M5 DIN466 RVS A1 </t>
  </si>
  <si>
    <t>Snijmoer M8, DIN382</t>
  </si>
  <si>
    <t>Vierkantlasmoer M8 DIN928 RVS A2</t>
  </si>
  <si>
    <t xml:space="preserve">Zelfborgende moer M8 KL.8 DIN985 </t>
  </si>
  <si>
    <t>Inbusbout M5x20 CK DIN912 ISO4762 12.9 zwart gepassiveerd, cylindrische kop</t>
  </si>
  <si>
    <t>Plaatschroef 3,5x13 CK RVS A2 DIN7981ch</t>
  </si>
  <si>
    <t>Plaatschroef 3.5x16 PK RVS A2 DIN7982ch</t>
  </si>
  <si>
    <t>Spax spaanplaatschroeven 4.0x40mm, Torx (T20) platkop elvz</t>
  </si>
  <si>
    <t>Spaanplaatschroef 4x16 RVS A2 CK Torx PZ2</t>
  </si>
  <si>
    <t>Spax spaanplaatschroeven 4.0x40 PK PZ2</t>
  </si>
  <si>
    <t xml:space="preserve">Spax vlonderschroeven 5x50mm RVS A2 T25 boorpunt, deeldraad </t>
  </si>
  <si>
    <t>Vleugelschroef M6x25 RVS A2 DIN316</t>
  </si>
  <si>
    <t>Metaalschroef 6x16 CK DIN7985H 4.8 PH3</t>
  </si>
  <si>
    <t>Inbusschroef M8x20 VK DIN 7991, staal 8.8 elvz</t>
  </si>
  <si>
    <t>Stelschroef M6x16 RVS A2 DIN916 inbus + kratereind</t>
  </si>
  <si>
    <t>Veiligheidsplaatschroef 5,5x25mm RVS A2 Torx met pin</t>
  </si>
  <si>
    <t xml:space="preserve">Borgclip dubbel 2,5mm, verenstaal, electrolytisch verzinkt  DIN11024 </t>
  </si>
  <si>
    <t>Afdichtingsring koper 18x24x2.0</t>
  </si>
  <si>
    <t>Asborgring verenstaal tbv as 8mm</t>
  </si>
  <si>
    <t>Veerring M4 vlak verenstaal elvz DIN127B</t>
  </si>
  <si>
    <t>Carrosseriering M10x25mm 140HZ elvz DIN9021</t>
  </si>
  <si>
    <t>Sleutelring 10mm (binnendiameter) staal vernikkeld</t>
  </si>
  <si>
    <t>Kraalring 4mm messing vernikkeld (open)</t>
  </si>
  <si>
    <t>Plaatschroef pancilinder 4.8x9.5 RVS A2 snake eyes</t>
  </si>
  <si>
    <t xml:space="preserve">Plug Fischer nylon 30mm SX6-30 </t>
  </si>
  <si>
    <t>Hollewandplug metaal met schroef M4 klembereik ca. 14-24mm</t>
  </si>
  <si>
    <t>Fischer slagplug 6x60mm type N6x60/30S art. 048789</t>
  </si>
  <si>
    <t>Gipsplaatplug nylon Fischer GK20 art. 052389</t>
  </si>
  <si>
    <t>Hoekanker/versterkingshoek sv 30x30x30x2</t>
  </si>
  <si>
    <t>EAN  8712423014404</t>
  </si>
  <si>
    <t>EAN 8714318043971</t>
  </si>
  <si>
    <t>Lamellenstop 15x15 zwart PE</t>
  </si>
  <si>
    <t>Deuvel beuken glad 8x45mm met aan beide zijden een zoekkantje</t>
  </si>
  <si>
    <t>Splitpen ev 5.0x50, DIN94, elektrolytisch verzinkt</t>
  </si>
  <si>
    <t>Insteekdop buis 40x40x1,5-2 met moer M10 2-delig</t>
  </si>
  <si>
    <t>Inslagmoer voor hout M6 elvz</t>
  </si>
  <si>
    <t>Verende borgclip 2,5mm dubbel elvz DIN11024</t>
  </si>
  <si>
    <t xml:space="preserve">Oogmoer M8 elvz C15 DIN582 </t>
  </si>
  <si>
    <t>Oogbout M8 elvz C15 DIN580</t>
  </si>
  <si>
    <t>EAN  8714318011543</t>
  </si>
  <si>
    <t xml:space="preserve">Schroefoog met draad M8x60x10 111g, staal, elvz </t>
  </si>
  <si>
    <t>Schroefduim houtdraad 3.45x40mm, staal, elvz L=40mm</t>
  </si>
  <si>
    <t>Schroefhaak 2.40x12/25mm, staal, elvz L=25mm Hoogte =12mm dikte = 2.40mm</t>
  </si>
  <si>
    <t>EAN 8715493113503</t>
  </si>
  <si>
    <t>Boorbus 8mm met kraag medium DIN172A</t>
  </si>
  <si>
    <t>EAN 8715494538176</t>
  </si>
  <si>
    <t>EAN 8715492819994</t>
  </si>
  <si>
    <t>EAN 8716336418052</t>
  </si>
  <si>
    <t>EAN 8716336406653</t>
  </si>
  <si>
    <t>Karabijnhaak RVS316 70x7mm</t>
  </si>
  <si>
    <t>EAN 8715492355188</t>
  </si>
  <si>
    <t>Hulshangers HH S30x2.0 dv, speciaal t.b.v. poedercoating, staal, geel gepassiveerd doos 4000</t>
  </si>
  <si>
    <t>Kabelbundelband 200x4.6mm (zak a 100 st), transparant</t>
  </si>
  <si>
    <t>Staaldraadklem 10mm DIN741 staal elektrolytisch verzinkt</t>
  </si>
  <si>
    <t>EAN 8715492593665</t>
  </si>
  <si>
    <t>Slangklemmen met wormwiel 20-32mm staal elvz band 12mm</t>
  </si>
  <si>
    <t>Pianoscharnier RVS 40x1,5mm ongeboord RVS304 (RVS A2) lengte 3,5 meter</t>
  </si>
  <si>
    <t>EAN 8717878030436</t>
  </si>
  <si>
    <t>Aanlaspaumelles 40mm blank staal met messing ring en pen</t>
  </si>
  <si>
    <t>EAN 8714140002108</t>
  </si>
  <si>
    <t>EAN 8714140024995</t>
  </si>
  <si>
    <t>Magn.snapper polair opschr.  wit 4kg</t>
  </si>
  <si>
    <t>BISON houtlijm d3 waterbestendig 750 gram</t>
  </si>
  <si>
    <t>BISON Polymax Original Wit koker 425g 6306530</t>
  </si>
  <si>
    <t>BISON secondelijm 3gr 6311541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</si>
</sst>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€&quot;\ * #,##0.00_ ;_ &quot;€&quot;\ * \-#,##0.00_ ;_ &quot;€&quot;\ * &quot;-&quot;??_ ;_ @_ "/>
    <numFmt numFmtId="164" formatCode="0.0%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trike/>
      <sz val="11"/>
      <color theme="0" tint="-0.499984740745262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5" fillId="9" borderId="4" applyNumberFormat="0" applyAlignment="0" applyProtection="0"/>
  </cellStyleXfs>
  <cellXfs count="133">
    <xf numFmtId="0" fontId="0" fillId="0" borderId="0" xfId="0"/>
    <xf numFmtId="0" fontId="1" fillId="2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1" fillId="2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1" fillId="8" borderId="0" xfId="0" applyFont="1" applyFill="1" applyBorder="1" applyAlignment="1"/>
    <xf numFmtId="0" fontId="0" fillId="0" borderId="0" xfId="0" applyAlignment="1">
      <alignment horizontal="left" vertical="center"/>
    </xf>
    <xf numFmtId="0" fontId="0" fillId="0" borderId="3" xfId="0" applyBorder="1" applyAlignment="1"/>
    <xf numFmtId="0" fontId="0" fillId="0" borderId="0" xfId="0" applyAlignment="1">
      <alignment horizontal="left" vertical="top"/>
    </xf>
    <xf numFmtId="3" fontId="0" fillId="0" borderId="1" xfId="0" applyNumberFormat="1" applyBorder="1" applyAlignment="1">
      <alignment horizontal="center" vertical="top" wrapText="1"/>
    </xf>
    <xf numFmtId="3" fontId="0" fillId="0" borderId="1" xfId="0" applyNumberFormat="1" applyBorder="1" applyAlignment="1">
      <alignment horizontal="center" vertical="top"/>
    </xf>
    <xf numFmtId="0" fontId="3" fillId="0" borderId="1" xfId="0" applyFont="1" applyBorder="1"/>
    <xf numFmtId="0" fontId="0" fillId="0" borderId="1" xfId="0" applyFont="1" applyBorder="1" applyAlignment="1">
      <alignment horizontal="left" vertical="top"/>
    </xf>
    <xf numFmtId="0" fontId="0" fillId="0" borderId="1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Font="1" applyAlignment="1">
      <alignment horizontal="left" vertical="top"/>
    </xf>
    <xf numFmtId="3" fontId="0" fillId="0" borderId="1" xfId="0" applyNumberFormat="1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0" xfId="0" applyFill="1" applyAlignment="1">
      <alignment horizontal="left" vertical="top"/>
    </xf>
    <xf numFmtId="0" fontId="0" fillId="0" borderId="0" xfId="0" applyAlignment="1">
      <alignment horizontal="center"/>
    </xf>
    <xf numFmtId="0" fontId="4" fillId="0" borderId="1" xfId="1" applyFont="1" applyFill="1" applyBorder="1" applyAlignment="1">
      <alignment horizontal="left"/>
    </xf>
    <xf numFmtId="0" fontId="6" fillId="8" borderId="1" xfId="0" applyFont="1" applyFill="1" applyBorder="1" applyAlignment="1">
      <alignment horizontal="right" vertical="top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 vertical="top"/>
    </xf>
    <xf numFmtId="0" fontId="6" fillId="8" borderId="1" xfId="0" applyFont="1" applyFill="1" applyBorder="1" applyAlignment="1">
      <alignment horizontal="right"/>
    </xf>
    <xf numFmtId="0" fontId="0" fillId="0" borderId="5" xfId="0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/>
    </xf>
    <xf numFmtId="0" fontId="0" fillId="0" borderId="3" xfId="0" applyFill="1" applyBorder="1" applyAlignment="1">
      <alignment horizontal="left" vertical="top"/>
    </xf>
    <xf numFmtId="3" fontId="0" fillId="0" borderId="3" xfId="0" applyNumberFormat="1" applyFill="1" applyBorder="1" applyAlignment="1">
      <alignment horizontal="center" vertical="top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vertical="top"/>
    </xf>
    <xf numFmtId="0" fontId="0" fillId="0" borderId="0" xfId="0" applyFont="1" applyFill="1" applyBorder="1" applyAlignment="1">
      <alignment vertical="center"/>
    </xf>
    <xf numFmtId="3" fontId="0" fillId="0" borderId="0" xfId="0" applyNumberFormat="1" applyFill="1" applyBorder="1" applyAlignment="1">
      <alignment horizontal="center" vertical="top"/>
    </xf>
    <xf numFmtId="3" fontId="0" fillId="0" borderId="0" xfId="0" applyNumberForma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Border="1"/>
    <xf numFmtId="0" fontId="1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center"/>
    </xf>
    <xf numFmtId="0" fontId="0" fillId="0" borderId="6" xfId="0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 wrapText="1"/>
    </xf>
    <xf numFmtId="0" fontId="0" fillId="0" borderId="6" xfId="0" applyFont="1" applyFill="1" applyBorder="1" applyAlignment="1">
      <alignment vertical="center"/>
    </xf>
    <xf numFmtId="3" fontId="0" fillId="0" borderId="6" xfId="0" applyNumberFormat="1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/>
    <xf numFmtId="0" fontId="1" fillId="0" borderId="6" xfId="0" applyFont="1" applyFill="1" applyBorder="1" applyAlignment="1">
      <alignment horizontal="left" vertical="top"/>
    </xf>
    <xf numFmtId="3" fontId="0" fillId="0" borderId="6" xfId="0" applyNumberFormat="1" applyFill="1" applyBorder="1" applyAlignment="1">
      <alignment horizontal="center" vertical="top"/>
    </xf>
    <xf numFmtId="0" fontId="0" fillId="0" borderId="6" xfId="0" applyFill="1" applyBorder="1" applyAlignment="1">
      <alignment horizontal="center"/>
    </xf>
    <xf numFmtId="3" fontId="0" fillId="0" borderId="6" xfId="0" applyNumberFormat="1" applyFont="1" applyFill="1" applyBorder="1" applyAlignment="1">
      <alignment horizontal="center" vertical="top"/>
    </xf>
    <xf numFmtId="0" fontId="1" fillId="0" borderId="6" xfId="0" applyFont="1" applyFill="1" applyBorder="1" applyAlignment="1">
      <alignment vertical="top"/>
    </xf>
    <xf numFmtId="0" fontId="6" fillId="8" borderId="1" xfId="0" applyFont="1" applyFill="1" applyBorder="1" applyAlignment="1">
      <alignment horizontal="right" vertical="top" wrapText="1"/>
    </xf>
    <xf numFmtId="0" fontId="3" fillId="0" borderId="6" xfId="0" applyFont="1" applyFill="1" applyBorder="1"/>
    <xf numFmtId="0" fontId="0" fillId="0" borderId="0" xfId="0" applyBorder="1" applyAlignment="1">
      <alignment horizontal="left" vertical="top"/>
    </xf>
    <xf numFmtId="0" fontId="6" fillId="0" borderId="0" xfId="0" applyFont="1" applyBorder="1" applyAlignment="1">
      <alignment horizontal="right" vertical="top"/>
    </xf>
    <xf numFmtId="3" fontId="0" fillId="0" borderId="0" xfId="0" applyNumberFormat="1" applyBorder="1" applyAlignment="1">
      <alignment horizontal="center" vertical="top"/>
    </xf>
    <xf numFmtId="3" fontId="0" fillId="0" borderId="0" xfId="0" applyNumberFormat="1" applyBorder="1" applyAlignment="1">
      <alignment horizontal="center" vertical="top" wrapText="1"/>
    </xf>
    <xf numFmtId="0" fontId="0" fillId="8" borderId="1" xfId="0" applyFont="1" applyFill="1" applyBorder="1" applyAlignment="1">
      <alignment horizontal="left" vertical="top"/>
    </xf>
    <xf numFmtId="0" fontId="0" fillId="0" borderId="1" xfId="0" applyFont="1" applyBorder="1" applyAlignment="1">
      <alignment horizontal="left"/>
    </xf>
    <xf numFmtId="0" fontId="0" fillId="8" borderId="1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vertical="top"/>
    </xf>
    <xf numFmtId="0" fontId="0" fillId="8" borderId="1" xfId="0" applyFont="1" applyFill="1" applyBorder="1" applyAlignment="1">
      <alignment horizontal="left" vertical="top" wrapText="1"/>
    </xf>
    <xf numFmtId="0" fontId="2" fillId="7" borderId="2" xfId="0" applyFont="1" applyFill="1" applyBorder="1" applyAlignment="1"/>
    <xf numFmtId="44" fontId="0" fillId="3" borderId="1" xfId="0" applyNumberFormat="1" applyFill="1" applyBorder="1"/>
    <xf numFmtId="44" fontId="0" fillId="10" borderId="1" xfId="0" applyNumberFormat="1" applyFill="1" applyBorder="1"/>
    <xf numFmtId="44" fontId="0" fillId="6" borderId="1" xfId="0" applyNumberFormat="1" applyFill="1" applyBorder="1"/>
    <xf numFmtId="44" fontId="0" fillId="7" borderId="1" xfId="0" applyNumberFormat="1" applyFill="1" applyBorder="1"/>
    <xf numFmtId="164" fontId="1" fillId="3" borderId="1" xfId="0" applyNumberFormat="1" applyFont="1" applyFill="1" applyBorder="1" applyAlignment="1">
      <alignment horizontal="center" vertical="top"/>
    </xf>
    <xf numFmtId="44" fontId="0" fillId="11" borderId="1" xfId="0" applyNumberFormat="1" applyFill="1" applyBorder="1"/>
    <xf numFmtId="0" fontId="4" fillId="8" borderId="1" xfId="1" applyFont="1" applyFill="1" applyBorder="1" applyAlignment="1"/>
    <xf numFmtId="0" fontId="0" fillId="8" borderId="1" xfId="0" applyFont="1" applyFill="1" applyBorder="1" applyAlignment="1">
      <alignment vertical="center"/>
    </xf>
    <xf numFmtId="0" fontId="0" fillId="8" borderId="1" xfId="0" applyFont="1" applyFill="1" applyBorder="1" applyAlignment="1">
      <alignment vertical="center" wrapText="1"/>
    </xf>
    <xf numFmtId="0" fontId="0" fillId="8" borderId="6" xfId="0" applyFont="1" applyFill="1" applyBorder="1" applyAlignment="1">
      <alignment vertical="center"/>
    </xf>
    <xf numFmtId="0" fontId="0" fillId="8" borderId="1" xfId="0" applyFont="1" applyFill="1" applyBorder="1" applyAlignment="1">
      <alignment vertical="top" wrapText="1"/>
    </xf>
    <xf numFmtId="0" fontId="0" fillId="8" borderId="3" xfId="0" applyFont="1" applyFill="1" applyBorder="1" applyAlignment="1">
      <alignment horizontal="left" vertical="top"/>
    </xf>
    <xf numFmtId="0" fontId="0" fillId="8" borderId="6" xfId="0" applyFont="1" applyFill="1" applyBorder="1" applyAlignment="1">
      <alignment horizontal="left" vertical="top"/>
    </xf>
    <xf numFmtId="0" fontId="4" fillId="8" borderId="1" xfId="1" applyFont="1" applyFill="1" applyBorder="1" applyAlignment="1">
      <alignment horizontal="left" wrapText="1"/>
    </xf>
    <xf numFmtId="0" fontId="3" fillId="8" borderId="1" xfId="0" applyFont="1" applyFill="1" applyBorder="1" applyAlignment="1">
      <alignment horizontal="left" vertical="top" wrapText="1"/>
    </xf>
    <xf numFmtId="0" fontId="3" fillId="8" borderId="1" xfId="0" applyFont="1" applyFill="1" applyBorder="1"/>
    <xf numFmtId="0" fontId="0" fillId="8" borderId="0" xfId="0" applyFont="1" applyFill="1" applyBorder="1" applyAlignment="1">
      <alignment vertical="center"/>
    </xf>
    <xf numFmtId="0" fontId="11" fillId="8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right" vertical="top"/>
    </xf>
    <xf numFmtId="0" fontId="6" fillId="3" borderId="1" xfId="0" applyFont="1" applyFill="1" applyBorder="1" applyAlignment="1">
      <alignment horizontal="right"/>
    </xf>
    <xf numFmtId="0" fontId="11" fillId="8" borderId="1" xfId="0" applyFont="1" applyFill="1" applyBorder="1" applyAlignment="1">
      <alignment vertical="center"/>
    </xf>
    <xf numFmtId="0" fontId="11" fillId="8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/>
    </xf>
    <xf numFmtId="0" fontId="11" fillId="8" borderId="1" xfId="0" applyFont="1" applyFill="1" applyBorder="1" applyAlignment="1">
      <alignment vertical="top"/>
    </xf>
    <xf numFmtId="0" fontId="13" fillId="3" borderId="1" xfId="0" applyFont="1" applyFill="1" applyBorder="1" applyAlignment="1">
      <alignment horizontal="right"/>
    </xf>
    <xf numFmtId="0" fontId="13" fillId="8" borderId="1" xfId="0" applyFont="1" applyFill="1" applyBorder="1" applyAlignment="1">
      <alignment horizontal="right"/>
    </xf>
    <xf numFmtId="0" fontId="14" fillId="8" borderId="1" xfId="0" applyFont="1" applyFill="1" applyBorder="1" applyAlignment="1">
      <alignment vertical="center"/>
    </xf>
    <xf numFmtId="0" fontId="11" fillId="8" borderId="1" xfId="0" applyFont="1" applyFill="1" applyBorder="1"/>
    <xf numFmtId="0" fontId="11" fillId="8" borderId="1" xfId="0" applyFont="1" applyFill="1" applyBorder="1" applyAlignment="1">
      <alignment vertical="center" wrapText="1"/>
    </xf>
    <xf numFmtId="0" fontId="13" fillId="8" borderId="1" xfId="0" applyFont="1" applyFill="1" applyBorder="1" applyAlignment="1">
      <alignment horizontal="right" vertical="top"/>
    </xf>
    <xf numFmtId="0" fontId="8" fillId="8" borderId="1" xfId="0" applyFont="1" applyFill="1" applyBorder="1" applyAlignment="1">
      <alignment horizontal="left" vertical="top"/>
    </xf>
    <xf numFmtId="0" fontId="8" fillId="8" borderId="1" xfId="0" applyFont="1" applyFill="1" applyBorder="1" applyAlignment="1">
      <alignment vertical="center"/>
    </xf>
    <xf numFmtId="0" fontId="6" fillId="12" borderId="1" xfId="0" applyFont="1" applyFill="1" applyBorder="1" applyAlignment="1">
      <alignment horizontal="right" vertical="top"/>
    </xf>
    <xf numFmtId="0" fontId="11" fillId="12" borderId="1" xfId="0" applyFont="1" applyFill="1" applyBorder="1" applyAlignment="1">
      <alignment vertical="center"/>
    </xf>
    <xf numFmtId="3" fontId="0" fillId="12" borderId="1" xfId="0" applyNumberFormat="1" applyFill="1" applyBorder="1" applyAlignment="1">
      <alignment horizontal="center" vertical="top"/>
    </xf>
    <xf numFmtId="3" fontId="0" fillId="12" borderId="1" xfId="0" applyNumberFormat="1" applyFill="1" applyBorder="1" applyAlignment="1">
      <alignment horizontal="center" vertical="top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left" vertical="top"/>
    </xf>
    <xf numFmtId="0" fontId="19" fillId="1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right" vertical="top"/>
    </xf>
    <xf numFmtId="3" fontId="8" fillId="0" borderId="1" xfId="0" applyNumberFormat="1" applyFont="1" applyBorder="1" applyAlignment="1">
      <alignment horizontal="center" vertical="top"/>
    </xf>
    <xf numFmtId="3" fontId="8" fillId="0" borderId="1" xfId="0" applyNumberFormat="1" applyFont="1" applyBorder="1" applyAlignment="1">
      <alignment horizontal="center" vertical="top" wrapText="1"/>
    </xf>
    <xf numFmtId="0" fontId="0" fillId="8" borderId="1" xfId="1" applyFont="1" applyFill="1" applyBorder="1" applyAlignment="1">
      <alignment horizontal="left"/>
    </xf>
    <xf numFmtId="0" fontId="11" fillId="0" borderId="1" xfId="0" applyFont="1" applyFill="1" applyBorder="1" applyAlignment="1">
      <alignment vertical="center"/>
    </xf>
    <xf numFmtId="0" fontId="11" fillId="8" borderId="1" xfId="1" applyFont="1" applyFill="1" applyBorder="1" applyAlignment="1">
      <alignment horizontal="left"/>
    </xf>
    <xf numFmtId="0" fontId="11" fillId="8" borderId="1" xfId="0" applyFont="1" applyFill="1" applyBorder="1" applyAlignment="1">
      <alignment vertical="top" wrapText="1"/>
    </xf>
    <xf numFmtId="0" fontId="11" fillId="8" borderId="1" xfId="1" applyFont="1" applyFill="1" applyBorder="1" applyAlignment="1"/>
    <xf numFmtId="0" fontId="0" fillId="8" borderId="1" xfId="1" applyFont="1" applyFill="1" applyBorder="1" applyAlignment="1">
      <alignment wrapText="1"/>
    </xf>
    <xf numFmtId="0" fontId="11" fillId="8" borderId="1" xfId="1" applyFont="1" applyFill="1" applyBorder="1" applyAlignment="1">
      <alignment horizontal="left" wrapText="1"/>
    </xf>
    <xf numFmtId="0" fontId="11" fillId="0" borderId="1" xfId="0" applyFont="1" applyBorder="1"/>
    <xf numFmtId="0" fontId="11" fillId="0" borderId="1" xfId="1" applyFont="1" applyFill="1" applyBorder="1" applyAlignment="1">
      <alignment horizontal="left"/>
    </xf>
    <xf numFmtId="0" fontId="0" fillId="0" borderId="1" xfId="1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9" fillId="0" borderId="0" xfId="0" applyFont="1" applyAlignment="1"/>
    <xf numFmtId="0" fontId="0" fillId="0" borderId="0" xfId="0" applyBorder="1" applyAlignment="1"/>
  </cellXfs>
  <cellStyles count="2">
    <cellStyle name="Invoer" xfId="1" builtinId="20"/>
    <cellStyle name="Standaard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4"/>
  <sheetViews>
    <sheetView topLeftCell="A76" zoomScaleNormal="100" workbookViewId="0">
      <selection activeCell="D102" sqref="D102"/>
    </sheetView>
  </sheetViews>
  <sheetFormatPr defaultRowHeight="15" x14ac:dyDescent="0.25"/>
  <cols>
    <col min="1" max="1" width="9.140625" style="2"/>
    <col min="2" max="2" width="38.140625" style="2" customWidth="1"/>
    <col min="3" max="3" width="40.5703125" style="2" customWidth="1"/>
    <col min="4" max="4" width="21.42578125" style="2" customWidth="1"/>
    <col min="5" max="5" width="16" style="2" customWidth="1"/>
    <col min="6" max="6" width="13.5703125" style="2" customWidth="1"/>
  </cols>
  <sheetData>
    <row r="1" spans="1:6" ht="21" x14ac:dyDescent="0.25">
      <c r="A1" s="129" t="s">
        <v>115</v>
      </c>
      <c r="B1" s="130"/>
      <c r="C1" s="130"/>
      <c r="D1" s="130"/>
      <c r="E1" s="130"/>
      <c r="F1" s="130"/>
    </row>
    <row r="4" spans="1:6" x14ac:dyDescent="0.25">
      <c r="A4" s="1" t="s">
        <v>0</v>
      </c>
      <c r="B4" s="1" t="s">
        <v>106</v>
      </c>
      <c r="C4" s="3" t="s">
        <v>105</v>
      </c>
      <c r="D4" s="1" t="s">
        <v>1</v>
      </c>
    </row>
    <row r="5" spans="1:6" x14ac:dyDescent="0.25">
      <c r="A5" s="23"/>
      <c r="B5" s="23"/>
      <c r="C5" s="23"/>
      <c r="D5" s="23"/>
      <c r="E5" s="23"/>
      <c r="F5" s="23"/>
    </row>
    <row r="6" spans="1:6" x14ac:dyDescent="0.25">
      <c r="A6" s="48">
        <v>1</v>
      </c>
      <c r="B6" s="49" t="s">
        <v>4</v>
      </c>
      <c r="C6" s="49"/>
      <c r="D6" s="75"/>
    </row>
    <row r="7" spans="1:6" x14ac:dyDescent="0.25">
      <c r="A7" s="8"/>
      <c r="B7" s="28"/>
      <c r="C7" s="65" t="s">
        <v>5</v>
      </c>
    </row>
    <row r="8" spans="1:6" x14ac:dyDescent="0.25">
      <c r="A8" s="8"/>
      <c r="B8" s="29"/>
      <c r="C8" s="66" t="s">
        <v>7</v>
      </c>
    </row>
    <row r="9" spans="1:6" x14ac:dyDescent="0.25">
      <c r="A9" s="8"/>
      <c r="B9" s="29"/>
      <c r="C9" s="66" t="s">
        <v>8</v>
      </c>
    </row>
    <row r="10" spans="1:6" x14ac:dyDescent="0.25">
      <c r="A10" s="8"/>
      <c r="B10" s="29"/>
      <c r="C10" s="66" t="s">
        <v>9</v>
      </c>
    </row>
    <row r="11" spans="1:6" x14ac:dyDescent="0.25">
      <c r="A11" s="8"/>
      <c r="B11" s="29"/>
      <c r="C11" s="66" t="s">
        <v>10</v>
      </c>
      <c r="D11" s="6"/>
      <c r="E11" s="6"/>
      <c r="F11" s="6"/>
    </row>
    <row r="12" spans="1:6" x14ac:dyDescent="0.25">
      <c r="A12" s="8"/>
      <c r="B12" s="28"/>
      <c r="C12" s="65" t="s">
        <v>82</v>
      </c>
      <c r="D12" s="6"/>
      <c r="E12" s="6"/>
      <c r="F12" s="6"/>
    </row>
    <row r="13" spans="1:6" x14ac:dyDescent="0.25">
      <c r="A13" s="8"/>
      <c r="B13" s="31"/>
      <c r="C13" s="67" t="s">
        <v>32</v>
      </c>
      <c r="D13" s="6"/>
      <c r="E13" s="6"/>
      <c r="F13" s="6"/>
    </row>
    <row r="14" spans="1:6" x14ac:dyDescent="0.25">
      <c r="A14" s="8"/>
      <c r="B14" s="31"/>
      <c r="C14" s="67" t="s">
        <v>33</v>
      </c>
      <c r="D14" s="6"/>
      <c r="E14" s="6"/>
      <c r="F14" s="6"/>
    </row>
    <row r="15" spans="1:6" x14ac:dyDescent="0.25">
      <c r="A15" s="8"/>
      <c r="B15" s="29"/>
      <c r="C15" s="66" t="s">
        <v>87</v>
      </c>
    </row>
    <row r="16" spans="1:6" x14ac:dyDescent="0.25">
      <c r="A16" s="32"/>
      <c r="B16" s="33"/>
      <c r="C16" s="33"/>
    </row>
    <row r="17" spans="1:6" x14ac:dyDescent="0.25">
      <c r="A17" s="48">
        <v>2</v>
      </c>
      <c r="B17" s="54" t="s">
        <v>12</v>
      </c>
      <c r="C17" s="54"/>
      <c r="D17" s="75"/>
      <c r="E17" s="23"/>
      <c r="F17" s="23"/>
    </row>
    <row r="18" spans="1:6" x14ac:dyDescent="0.25">
      <c r="A18" s="8"/>
      <c r="B18" s="28"/>
      <c r="C18" s="65" t="s">
        <v>13</v>
      </c>
    </row>
    <row r="19" spans="1:6" x14ac:dyDescent="0.25">
      <c r="A19" s="8"/>
      <c r="B19" s="28"/>
      <c r="C19" s="65" t="s">
        <v>14</v>
      </c>
    </row>
    <row r="20" spans="1:6" x14ac:dyDescent="0.25">
      <c r="A20" s="8"/>
      <c r="B20" s="28"/>
      <c r="C20" s="65" t="s">
        <v>15</v>
      </c>
    </row>
    <row r="21" spans="1:6" x14ac:dyDescent="0.25">
      <c r="A21" s="8"/>
      <c r="B21" s="28"/>
      <c r="C21" s="65" t="s">
        <v>16</v>
      </c>
    </row>
    <row r="22" spans="1:6" x14ac:dyDescent="0.25">
      <c r="A22" s="8"/>
      <c r="B22" s="28"/>
      <c r="C22" s="65" t="s">
        <v>17</v>
      </c>
    </row>
    <row r="23" spans="1:6" x14ac:dyDescent="0.25">
      <c r="A23" s="8"/>
      <c r="B23" s="28"/>
      <c r="C23" s="65" t="s">
        <v>18</v>
      </c>
      <c r="D23" s="6"/>
      <c r="E23" s="6"/>
      <c r="F23" s="6"/>
    </row>
    <row r="24" spans="1:6" x14ac:dyDescent="0.25">
      <c r="A24" s="8"/>
      <c r="B24" s="28"/>
      <c r="C24" s="65" t="s">
        <v>19</v>
      </c>
      <c r="D24" s="6"/>
      <c r="E24" s="6"/>
      <c r="F24" s="6"/>
    </row>
    <row r="25" spans="1:6" x14ac:dyDescent="0.25">
      <c r="A25" s="8"/>
      <c r="B25" s="28"/>
      <c r="C25" s="65" t="s">
        <v>20</v>
      </c>
      <c r="D25" s="6"/>
      <c r="E25" s="6"/>
      <c r="F25" s="6"/>
    </row>
    <row r="26" spans="1:6" x14ac:dyDescent="0.25">
      <c r="A26" s="8"/>
      <c r="B26" s="28"/>
      <c r="C26" s="65" t="s">
        <v>21</v>
      </c>
      <c r="D26" s="6"/>
      <c r="E26" s="6"/>
      <c r="F26" s="6"/>
    </row>
    <row r="27" spans="1:6" x14ac:dyDescent="0.25">
      <c r="A27" s="8"/>
      <c r="B27" s="28"/>
      <c r="C27" s="65" t="s">
        <v>22</v>
      </c>
      <c r="D27" s="6"/>
      <c r="E27" s="6"/>
      <c r="F27" s="6"/>
    </row>
    <row r="28" spans="1:6" x14ac:dyDescent="0.25">
      <c r="A28" s="8"/>
      <c r="B28" s="28"/>
      <c r="C28" s="65" t="s">
        <v>88</v>
      </c>
    </row>
    <row r="29" spans="1:6" x14ac:dyDescent="0.25">
      <c r="A29" s="32"/>
      <c r="B29" s="33"/>
      <c r="C29" s="33"/>
      <c r="D29" s="6"/>
      <c r="E29" s="6"/>
      <c r="F29" s="6"/>
    </row>
    <row r="30" spans="1:6" x14ac:dyDescent="0.25">
      <c r="A30" s="48">
        <v>3</v>
      </c>
      <c r="B30" s="54" t="s">
        <v>23</v>
      </c>
      <c r="C30" s="54"/>
      <c r="D30" s="75"/>
      <c r="E30" s="6"/>
      <c r="F30" s="6"/>
    </row>
    <row r="31" spans="1:6" x14ac:dyDescent="0.25">
      <c r="A31" s="8"/>
      <c r="B31" s="30"/>
      <c r="C31" s="18" t="s">
        <v>24</v>
      </c>
      <c r="D31" s="6"/>
      <c r="E31" s="6"/>
      <c r="F31" s="6"/>
    </row>
    <row r="32" spans="1:6" x14ac:dyDescent="0.25">
      <c r="A32" s="8"/>
      <c r="B32" s="30"/>
      <c r="C32" s="18" t="s">
        <v>25</v>
      </c>
      <c r="D32" s="6"/>
      <c r="E32" s="6"/>
      <c r="F32" s="6"/>
    </row>
    <row r="33" spans="1:6" x14ac:dyDescent="0.25">
      <c r="A33" s="8"/>
      <c r="B33" s="30"/>
      <c r="C33" s="18" t="s">
        <v>26</v>
      </c>
      <c r="D33" s="6"/>
      <c r="E33" s="6"/>
      <c r="F33" s="6"/>
    </row>
    <row r="34" spans="1:6" x14ac:dyDescent="0.25">
      <c r="A34" s="8"/>
      <c r="B34" s="30"/>
      <c r="C34" s="18" t="s">
        <v>27</v>
      </c>
    </row>
    <row r="35" spans="1:6" x14ac:dyDescent="0.25">
      <c r="A35" s="8"/>
      <c r="B35" s="30"/>
      <c r="C35" s="18" t="s">
        <v>3</v>
      </c>
      <c r="D35" s="6"/>
      <c r="E35" s="6"/>
      <c r="F35" s="6"/>
    </row>
    <row r="36" spans="1:6" x14ac:dyDescent="0.25">
      <c r="A36" s="8"/>
      <c r="B36" s="30"/>
      <c r="C36" s="18" t="s">
        <v>28</v>
      </c>
      <c r="D36" s="6"/>
      <c r="E36" s="6"/>
      <c r="F36" s="6"/>
    </row>
    <row r="37" spans="1:6" x14ac:dyDescent="0.25">
      <c r="A37" s="8"/>
      <c r="B37" s="30"/>
      <c r="C37" s="18" t="s">
        <v>29</v>
      </c>
    </row>
    <row r="38" spans="1:6" x14ac:dyDescent="0.25">
      <c r="A38" s="8"/>
      <c r="B38" s="30"/>
      <c r="C38" s="18" t="s">
        <v>30</v>
      </c>
      <c r="D38" s="6"/>
      <c r="E38" s="6"/>
      <c r="F38" s="6"/>
    </row>
    <row r="39" spans="1:6" x14ac:dyDescent="0.25">
      <c r="A39" s="8"/>
      <c r="B39" s="28"/>
      <c r="C39" s="65" t="s">
        <v>31</v>
      </c>
    </row>
    <row r="40" spans="1:6" x14ac:dyDescent="0.25">
      <c r="A40" s="8"/>
      <c r="B40" s="28"/>
      <c r="C40" s="65" t="s">
        <v>11</v>
      </c>
    </row>
    <row r="41" spans="1:6" x14ac:dyDescent="0.25">
      <c r="A41" s="8"/>
      <c r="B41" s="30"/>
      <c r="C41" s="18" t="s">
        <v>89</v>
      </c>
      <c r="D41" s="23"/>
      <c r="E41" s="23"/>
      <c r="F41" s="23"/>
    </row>
    <row r="42" spans="1:6" x14ac:dyDescent="0.25">
      <c r="A42" s="32"/>
      <c r="B42" s="33"/>
      <c r="C42" s="33"/>
    </row>
    <row r="43" spans="1:6" x14ac:dyDescent="0.25">
      <c r="A43" s="48">
        <v>4</v>
      </c>
      <c r="B43" s="54" t="s">
        <v>34</v>
      </c>
      <c r="C43" s="54"/>
      <c r="D43" s="75"/>
    </row>
    <row r="44" spans="1:6" x14ac:dyDescent="0.25">
      <c r="A44" s="8"/>
      <c r="B44" s="30"/>
      <c r="C44" s="18" t="s">
        <v>35</v>
      </c>
    </row>
    <row r="45" spans="1:6" x14ac:dyDescent="0.25">
      <c r="A45" s="8"/>
      <c r="B45" s="30"/>
      <c r="C45" s="18" t="s">
        <v>36</v>
      </c>
      <c r="D45" s="6"/>
      <c r="E45" s="6"/>
      <c r="F45" s="6"/>
    </row>
    <row r="46" spans="1:6" x14ac:dyDescent="0.25">
      <c r="A46" s="8"/>
      <c r="B46" s="30"/>
      <c r="C46" s="18" t="s">
        <v>37</v>
      </c>
      <c r="D46" s="6"/>
      <c r="E46" s="6"/>
      <c r="F46" s="6"/>
    </row>
    <row r="47" spans="1:6" x14ac:dyDescent="0.25">
      <c r="A47" s="8"/>
      <c r="B47" s="30"/>
      <c r="C47" s="18" t="s">
        <v>38</v>
      </c>
      <c r="D47" s="6"/>
      <c r="E47" s="6"/>
      <c r="F47" s="6"/>
    </row>
    <row r="48" spans="1:6" x14ac:dyDescent="0.25">
      <c r="A48" s="8"/>
      <c r="B48" s="30"/>
      <c r="C48" s="18" t="s">
        <v>39</v>
      </c>
      <c r="D48" s="6"/>
      <c r="E48" s="6"/>
      <c r="F48" s="6"/>
    </row>
    <row r="49" spans="1:6" x14ac:dyDescent="0.25">
      <c r="A49" s="8"/>
      <c r="B49" s="30"/>
      <c r="C49" s="18" t="s">
        <v>40</v>
      </c>
      <c r="D49" s="6"/>
      <c r="E49" s="6"/>
      <c r="F49" s="6"/>
    </row>
    <row r="50" spans="1:6" x14ac:dyDescent="0.25">
      <c r="A50" s="8"/>
      <c r="B50" s="30"/>
      <c r="C50" s="18" t="s">
        <v>41</v>
      </c>
      <c r="D50" s="6"/>
      <c r="E50" s="6"/>
      <c r="F50" s="6"/>
    </row>
    <row r="51" spans="1:6" x14ac:dyDescent="0.25">
      <c r="A51" s="32"/>
      <c r="B51" s="33"/>
      <c r="C51" s="33"/>
      <c r="D51" s="6"/>
      <c r="E51" s="6"/>
      <c r="F51" s="6"/>
    </row>
    <row r="52" spans="1:6" x14ac:dyDescent="0.25">
      <c r="A52" s="38">
        <v>5</v>
      </c>
      <c r="B52" s="39" t="s">
        <v>42</v>
      </c>
      <c r="C52" s="68"/>
      <c r="D52" s="75"/>
      <c r="E52" s="6"/>
      <c r="F52" s="6"/>
    </row>
    <row r="53" spans="1:6" x14ac:dyDescent="0.25">
      <c r="A53" s="8"/>
      <c r="B53" s="28"/>
      <c r="C53" s="65" t="s">
        <v>2</v>
      </c>
      <c r="D53" s="6"/>
      <c r="E53" s="6"/>
      <c r="F53" s="6"/>
    </row>
    <row r="54" spans="1:6" x14ac:dyDescent="0.25">
      <c r="A54" s="8"/>
      <c r="B54" s="30"/>
      <c r="C54" s="18" t="s">
        <v>43</v>
      </c>
      <c r="D54" s="6"/>
      <c r="E54" s="6"/>
      <c r="F54" s="6"/>
    </row>
    <row r="55" spans="1:6" x14ac:dyDescent="0.25">
      <c r="A55" s="8"/>
      <c r="B55" s="30"/>
      <c r="C55" s="18" t="s">
        <v>44</v>
      </c>
      <c r="D55" s="6"/>
      <c r="E55" s="6"/>
      <c r="F55" s="6"/>
    </row>
    <row r="56" spans="1:6" x14ac:dyDescent="0.25">
      <c r="A56" s="8"/>
      <c r="B56" s="30"/>
      <c r="C56" s="18" t="s">
        <v>45</v>
      </c>
      <c r="D56" s="4"/>
      <c r="E56" s="4"/>
      <c r="F56" s="4"/>
    </row>
    <row r="57" spans="1:6" x14ac:dyDescent="0.25">
      <c r="A57" s="8"/>
      <c r="B57" s="30"/>
      <c r="C57" s="18" t="s">
        <v>92</v>
      </c>
      <c r="D57" s="6"/>
      <c r="E57" s="6"/>
      <c r="F57" s="6"/>
    </row>
    <row r="58" spans="1:6" x14ac:dyDescent="0.25">
      <c r="A58" s="32"/>
      <c r="B58" s="33"/>
      <c r="C58" s="33"/>
      <c r="D58" s="6"/>
      <c r="E58" s="6"/>
      <c r="F58" s="6"/>
    </row>
    <row r="59" spans="1:6" x14ac:dyDescent="0.25">
      <c r="A59" s="48">
        <v>6</v>
      </c>
      <c r="B59" s="54" t="s">
        <v>83</v>
      </c>
      <c r="C59" s="54"/>
      <c r="D59" s="75"/>
      <c r="E59" s="6"/>
      <c r="F59" s="6"/>
    </row>
    <row r="60" spans="1:6" x14ac:dyDescent="0.25">
      <c r="A60" s="8"/>
      <c r="B60" s="29"/>
      <c r="C60" s="66" t="s">
        <v>46</v>
      </c>
      <c r="D60" s="6"/>
      <c r="E60" s="6"/>
      <c r="F60" s="6"/>
    </row>
    <row r="61" spans="1:6" x14ac:dyDescent="0.25">
      <c r="A61" s="8"/>
      <c r="B61" s="29"/>
      <c r="C61" s="66" t="s">
        <v>91</v>
      </c>
      <c r="D61" s="6"/>
      <c r="E61" s="6"/>
      <c r="F61" s="6"/>
    </row>
    <row r="62" spans="1:6" x14ac:dyDescent="0.25">
      <c r="A62" s="8"/>
      <c r="B62" s="29"/>
      <c r="C62" s="66" t="s">
        <v>47</v>
      </c>
      <c r="D62" s="6"/>
      <c r="E62" s="6"/>
      <c r="F62" s="6"/>
    </row>
    <row r="63" spans="1:6" x14ac:dyDescent="0.25">
      <c r="A63" s="8"/>
      <c r="B63" s="29"/>
      <c r="C63" s="66" t="s">
        <v>48</v>
      </c>
      <c r="D63" s="6"/>
      <c r="E63" s="6"/>
      <c r="F63" s="6"/>
    </row>
    <row r="64" spans="1:6" x14ac:dyDescent="0.25">
      <c r="A64" s="8"/>
      <c r="B64" s="29"/>
      <c r="C64" s="66" t="s">
        <v>49</v>
      </c>
      <c r="D64" s="6"/>
      <c r="E64" s="6"/>
      <c r="F64" s="6"/>
    </row>
    <row r="65" spans="1:6" x14ac:dyDescent="0.25">
      <c r="A65" s="8"/>
      <c r="B65" s="29"/>
      <c r="C65" s="66" t="s">
        <v>50</v>
      </c>
      <c r="D65" s="23"/>
      <c r="E65" s="23"/>
      <c r="F65" s="23"/>
    </row>
    <row r="66" spans="1:6" x14ac:dyDescent="0.25">
      <c r="A66" s="32"/>
      <c r="B66" s="33"/>
      <c r="C66" s="33"/>
      <c r="D66" s="4"/>
      <c r="E66" s="4"/>
      <c r="F66" s="4"/>
    </row>
    <row r="67" spans="1:6" x14ac:dyDescent="0.25">
      <c r="A67" s="38">
        <v>7</v>
      </c>
      <c r="B67" s="39" t="s">
        <v>51</v>
      </c>
      <c r="C67" s="68"/>
      <c r="D67" s="75"/>
      <c r="E67" s="4"/>
      <c r="F67" s="4"/>
    </row>
    <row r="68" spans="1:6" x14ac:dyDescent="0.25">
      <c r="A68" s="8"/>
      <c r="B68" s="28"/>
      <c r="C68" s="65" t="s">
        <v>51</v>
      </c>
      <c r="D68" s="4"/>
      <c r="E68" s="4"/>
      <c r="F68" s="4"/>
    </row>
    <row r="69" spans="1:6" x14ac:dyDescent="0.25">
      <c r="A69" s="8"/>
      <c r="B69" s="28"/>
      <c r="C69" s="65" t="s">
        <v>52</v>
      </c>
      <c r="D69" s="6"/>
      <c r="E69" s="6"/>
      <c r="F69" s="6"/>
    </row>
    <row r="70" spans="1:6" x14ac:dyDescent="0.25">
      <c r="A70" s="8"/>
      <c r="B70" s="28"/>
      <c r="C70" s="65" t="s">
        <v>53</v>
      </c>
      <c r="D70" s="6"/>
      <c r="E70" s="6"/>
      <c r="F70" s="6"/>
    </row>
    <row r="71" spans="1:6" x14ac:dyDescent="0.25">
      <c r="A71" s="8"/>
      <c r="B71" s="28"/>
      <c r="C71" s="65" t="s">
        <v>54</v>
      </c>
    </row>
    <row r="72" spans="1:6" x14ac:dyDescent="0.25">
      <c r="A72" s="8"/>
      <c r="B72" s="28"/>
      <c r="C72" s="65" t="s">
        <v>55</v>
      </c>
      <c r="D72" s="6"/>
      <c r="E72" s="6"/>
      <c r="F72" s="6"/>
    </row>
    <row r="73" spans="1:6" x14ac:dyDescent="0.25">
      <c r="A73" s="8"/>
      <c r="B73" s="28"/>
      <c r="C73" s="65" t="s">
        <v>56</v>
      </c>
      <c r="D73" s="6"/>
      <c r="E73" s="6"/>
      <c r="F73" s="6"/>
    </row>
    <row r="74" spans="1:6" x14ac:dyDescent="0.25">
      <c r="A74" s="32"/>
      <c r="B74" s="33"/>
      <c r="C74" s="33"/>
      <c r="D74" s="6"/>
      <c r="E74" s="6"/>
      <c r="F74" s="6"/>
    </row>
    <row r="75" spans="1:6" x14ac:dyDescent="0.25">
      <c r="A75" s="48">
        <v>8</v>
      </c>
      <c r="B75" s="58" t="s">
        <v>57</v>
      </c>
      <c r="C75" s="54"/>
      <c r="D75" s="75"/>
      <c r="E75" s="6"/>
      <c r="F75" s="6"/>
    </row>
    <row r="76" spans="1:6" x14ac:dyDescent="0.25">
      <c r="A76" s="8"/>
      <c r="B76" s="29"/>
      <c r="C76" s="66" t="s">
        <v>58</v>
      </c>
      <c r="D76" s="6"/>
      <c r="E76" s="6"/>
      <c r="F76" s="6"/>
    </row>
    <row r="77" spans="1:6" x14ac:dyDescent="0.25">
      <c r="A77" s="8"/>
      <c r="B77" s="29"/>
      <c r="C77" s="66" t="s">
        <v>59</v>
      </c>
      <c r="D77" s="6"/>
      <c r="E77" s="6"/>
      <c r="F77" s="6"/>
    </row>
    <row r="78" spans="1:6" x14ac:dyDescent="0.25">
      <c r="A78" s="8"/>
      <c r="B78" s="29"/>
      <c r="C78" s="66" t="s">
        <v>60</v>
      </c>
      <c r="D78" s="6"/>
      <c r="E78" s="6"/>
      <c r="F78" s="6"/>
    </row>
    <row r="79" spans="1:6" x14ac:dyDescent="0.25">
      <c r="A79" s="8"/>
      <c r="B79" s="29"/>
      <c r="C79" s="66" t="s">
        <v>61</v>
      </c>
      <c r="D79" s="6"/>
      <c r="E79" s="6"/>
      <c r="F79" s="6"/>
    </row>
    <row r="80" spans="1:6" x14ac:dyDescent="0.25">
      <c r="A80" s="8"/>
      <c r="B80" s="29"/>
      <c r="C80" s="66" t="s">
        <v>62</v>
      </c>
      <c r="D80" s="6"/>
      <c r="E80" s="6"/>
      <c r="F80" s="6"/>
    </row>
    <row r="81" spans="1:6" x14ac:dyDescent="0.25">
      <c r="A81" s="8"/>
      <c r="B81" s="28"/>
      <c r="C81" s="65" t="s">
        <v>63</v>
      </c>
      <c r="D81" s="6"/>
      <c r="E81" s="6"/>
      <c r="F81" s="6"/>
    </row>
    <row r="82" spans="1:6" x14ac:dyDescent="0.25">
      <c r="A82" s="8"/>
      <c r="B82" s="29"/>
      <c r="C82" s="66" t="s">
        <v>64</v>
      </c>
      <c r="D82" s="6"/>
      <c r="E82" s="6"/>
      <c r="F82" s="6"/>
    </row>
    <row r="83" spans="1:6" x14ac:dyDescent="0.25">
      <c r="A83" s="8"/>
      <c r="B83" s="29"/>
      <c r="C83" s="66" t="s">
        <v>65</v>
      </c>
      <c r="D83" s="6"/>
      <c r="E83" s="6"/>
      <c r="F83" s="6"/>
    </row>
    <row r="84" spans="1:6" x14ac:dyDescent="0.25">
      <c r="A84" s="8"/>
      <c r="B84" s="29"/>
      <c r="C84" s="66" t="s">
        <v>66</v>
      </c>
      <c r="D84" s="6"/>
      <c r="E84" s="6"/>
      <c r="F84" s="6"/>
    </row>
    <row r="85" spans="1:6" x14ac:dyDescent="0.25">
      <c r="A85" s="8"/>
      <c r="B85" s="29"/>
      <c r="C85" s="66" t="s">
        <v>112</v>
      </c>
      <c r="D85" s="6"/>
      <c r="E85" s="6"/>
      <c r="F85" s="6"/>
    </row>
    <row r="86" spans="1:6" x14ac:dyDescent="0.25">
      <c r="A86" s="32"/>
      <c r="B86" s="33"/>
      <c r="C86" s="33"/>
      <c r="D86" s="6"/>
      <c r="E86" s="6"/>
      <c r="F86" s="6"/>
    </row>
    <row r="87" spans="1:6" x14ac:dyDescent="0.25">
      <c r="A87" s="48">
        <v>9</v>
      </c>
      <c r="B87" s="58" t="s">
        <v>67</v>
      </c>
      <c r="C87" s="54"/>
      <c r="D87" s="75"/>
    </row>
    <row r="88" spans="1:6" x14ac:dyDescent="0.25">
      <c r="A88" s="8"/>
      <c r="B88" s="59"/>
      <c r="C88" s="69" t="s">
        <v>94</v>
      </c>
      <c r="D88" s="4"/>
      <c r="E88" s="4"/>
      <c r="F88" s="4"/>
    </row>
    <row r="89" spans="1:6" x14ac:dyDescent="0.25">
      <c r="A89" s="8"/>
      <c r="B89" s="30"/>
      <c r="C89" s="18" t="s">
        <v>69</v>
      </c>
      <c r="D89" s="4"/>
      <c r="E89" s="4"/>
      <c r="F89" s="4"/>
    </row>
    <row r="90" spans="1:6" x14ac:dyDescent="0.25">
      <c r="A90" s="8"/>
      <c r="B90" s="30"/>
      <c r="C90" s="18" t="s">
        <v>68</v>
      </c>
      <c r="D90" s="6"/>
      <c r="E90" s="6"/>
      <c r="F90" s="6"/>
    </row>
    <row r="91" spans="1:6" x14ac:dyDescent="0.25">
      <c r="A91" s="8"/>
      <c r="B91" s="30"/>
      <c r="C91" s="18" t="s">
        <v>95</v>
      </c>
      <c r="D91" s="6"/>
      <c r="E91" s="6"/>
      <c r="F91" s="6"/>
    </row>
    <row r="92" spans="1:6" x14ac:dyDescent="0.25">
      <c r="A92" s="32"/>
      <c r="B92" s="33"/>
      <c r="C92" s="33"/>
      <c r="D92" s="6"/>
      <c r="E92" s="6"/>
      <c r="F92" s="6"/>
    </row>
    <row r="93" spans="1:6" x14ac:dyDescent="0.25">
      <c r="A93" s="48">
        <v>10</v>
      </c>
      <c r="B93" s="58" t="s">
        <v>70</v>
      </c>
      <c r="C93" s="54"/>
      <c r="D93" s="75"/>
      <c r="E93" s="6"/>
      <c r="F93" s="6"/>
    </row>
    <row r="94" spans="1:6" x14ac:dyDescent="0.25">
      <c r="A94" s="8"/>
      <c r="B94" s="28"/>
      <c r="C94" s="65" t="s">
        <v>113</v>
      </c>
      <c r="D94" s="6"/>
      <c r="E94" s="6"/>
      <c r="F94" s="6"/>
    </row>
    <row r="95" spans="1:6" x14ac:dyDescent="0.25">
      <c r="A95" s="8"/>
      <c r="B95" s="28"/>
      <c r="C95" s="65" t="s">
        <v>71</v>
      </c>
      <c r="D95" s="6"/>
      <c r="E95" s="6"/>
      <c r="F95" s="6"/>
    </row>
    <row r="96" spans="1:6" x14ac:dyDescent="0.25">
      <c r="A96" s="8"/>
      <c r="B96" s="28"/>
      <c r="C96" s="65" t="s">
        <v>97</v>
      </c>
      <c r="D96" s="6"/>
      <c r="E96" s="6"/>
      <c r="F96" s="6"/>
    </row>
    <row r="97" spans="1:4" x14ac:dyDescent="0.25">
      <c r="A97" s="8"/>
      <c r="B97" s="28"/>
      <c r="C97" s="65" t="s">
        <v>72</v>
      </c>
    </row>
    <row r="98" spans="1:4" x14ac:dyDescent="0.25">
      <c r="A98" s="8"/>
      <c r="B98" s="28"/>
      <c r="C98" s="65" t="s">
        <v>80</v>
      </c>
    </row>
    <row r="99" spans="1:4" x14ac:dyDescent="0.25">
      <c r="A99" s="8"/>
      <c r="B99" s="28"/>
      <c r="C99" s="65" t="s">
        <v>99</v>
      </c>
    </row>
    <row r="100" spans="1:4" x14ac:dyDescent="0.25">
      <c r="A100" s="8"/>
      <c r="B100" s="28"/>
      <c r="C100" s="65" t="s">
        <v>96</v>
      </c>
    </row>
    <row r="101" spans="1:4" x14ac:dyDescent="0.25">
      <c r="A101" s="32"/>
      <c r="B101" s="33"/>
      <c r="C101" s="33"/>
    </row>
    <row r="102" spans="1:4" x14ac:dyDescent="0.25">
      <c r="A102" s="48">
        <v>11</v>
      </c>
      <c r="B102" s="58" t="s">
        <v>73</v>
      </c>
      <c r="C102" s="54"/>
      <c r="D102" s="75"/>
    </row>
    <row r="103" spans="1:4" x14ac:dyDescent="0.25">
      <c r="A103" s="8"/>
      <c r="B103" s="28"/>
      <c r="C103" s="65" t="s">
        <v>74</v>
      </c>
    </row>
    <row r="104" spans="1:4" x14ac:dyDescent="0.25">
      <c r="A104" s="8"/>
      <c r="B104" s="30"/>
      <c r="C104" s="18" t="s">
        <v>75</v>
      </c>
    </row>
    <row r="108" spans="1:4" x14ac:dyDescent="0.25">
      <c r="B108" s="5"/>
    </row>
    <row r="123" spans="2:2" x14ac:dyDescent="0.25">
      <c r="B123" s="5"/>
    </row>
    <row r="141" spans="1:6" x14ac:dyDescent="0.25">
      <c r="C141" s="21"/>
    </row>
    <row r="142" spans="1:6" x14ac:dyDescent="0.25">
      <c r="A142" s="23"/>
      <c r="B142" s="23"/>
      <c r="C142" s="24"/>
      <c r="D142" s="23"/>
      <c r="E142" s="23"/>
      <c r="F142" s="23"/>
    </row>
    <row r="144" spans="1:6" x14ac:dyDescent="0.25">
      <c r="B144" s="5"/>
    </row>
    <row r="153" spans="2:2" x14ac:dyDescent="0.25">
      <c r="B153" s="5"/>
    </row>
    <row r="161" spans="1:6" x14ac:dyDescent="0.25">
      <c r="C161" s="25"/>
    </row>
    <row r="165" spans="1:6" x14ac:dyDescent="0.25">
      <c r="C165" s="21"/>
    </row>
    <row r="166" spans="1:6" x14ac:dyDescent="0.25">
      <c r="A166" s="23"/>
      <c r="B166" s="23"/>
      <c r="C166" s="24"/>
      <c r="D166" s="23"/>
      <c r="E166" s="23"/>
      <c r="F166" s="23"/>
    </row>
    <row r="168" spans="1:6" x14ac:dyDescent="0.25">
      <c r="B168" s="5"/>
    </row>
    <row r="174" spans="1:6" x14ac:dyDescent="0.25">
      <c r="B174" s="7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27"/>
  <sheetViews>
    <sheetView showGridLines="0" tabSelected="1" zoomScale="80" zoomScaleNormal="80" workbookViewId="0">
      <selection activeCell="P5" sqref="P5"/>
    </sheetView>
  </sheetViews>
  <sheetFormatPr defaultRowHeight="15" x14ac:dyDescent="0.25"/>
  <cols>
    <col min="1" max="1" width="7" style="14" customWidth="1"/>
    <col min="2" max="2" width="32.85546875" customWidth="1"/>
    <col min="3" max="3" width="5.7109375" customWidth="1"/>
    <col min="4" max="4" width="65.5703125" customWidth="1"/>
    <col min="5" max="5" width="20.7109375" customWidth="1"/>
    <col min="6" max="6" width="30.5703125" customWidth="1"/>
    <col min="7" max="7" width="8.7109375" style="26" bestFit="1" customWidth="1"/>
    <col min="8" max="8" width="13.140625" style="26" customWidth="1"/>
    <col min="9" max="9" width="21" customWidth="1"/>
    <col min="10" max="10" width="27.85546875" customWidth="1"/>
    <col min="11" max="11" width="29.140625" customWidth="1"/>
    <col min="12" max="12" width="26" customWidth="1"/>
  </cols>
  <sheetData>
    <row r="1" spans="1:12" ht="21" x14ac:dyDescent="0.35">
      <c r="A1" s="131" t="str">
        <f>Kortingspercentages!A1</f>
        <v>Formulier E1 - Prjzenblad Perceel 1 Bevestigingsmaterialen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5" spans="1:12" ht="165.75" customHeight="1" x14ac:dyDescent="0.25">
      <c r="A5" s="126" t="s">
        <v>76</v>
      </c>
      <c r="B5" s="127" t="s">
        <v>106</v>
      </c>
      <c r="C5" s="128"/>
      <c r="D5" s="126" t="s">
        <v>6</v>
      </c>
      <c r="E5" s="126"/>
      <c r="F5" s="127" t="s">
        <v>109</v>
      </c>
      <c r="G5" s="127" t="s">
        <v>101</v>
      </c>
      <c r="H5" s="127" t="s">
        <v>77</v>
      </c>
      <c r="I5" s="127" t="s">
        <v>111</v>
      </c>
      <c r="J5" s="127" t="s">
        <v>107</v>
      </c>
      <c r="K5" s="127" t="s">
        <v>110</v>
      </c>
      <c r="L5" s="127" t="s">
        <v>108</v>
      </c>
    </row>
    <row r="6" spans="1:12" x14ac:dyDescent="0.25">
      <c r="A6" s="38"/>
      <c r="B6" s="46"/>
      <c r="C6" s="46"/>
      <c r="D6" s="40"/>
      <c r="E6" s="40"/>
      <c r="F6" s="42"/>
      <c r="G6" s="42"/>
      <c r="H6" s="47"/>
      <c r="I6" s="44"/>
      <c r="J6" s="44"/>
      <c r="K6" s="44"/>
      <c r="L6" s="44"/>
    </row>
    <row r="7" spans="1:12" x14ac:dyDescent="0.25">
      <c r="A7" s="48">
        <v>1</v>
      </c>
      <c r="B7" s="49" t="s">
        <v>4</v>
      </c>
      <c r="C7" s="49"/>
      <c r="D7" s="50"/>
      <c r="E7" s="50"/>
      <c r="F7" s="51"/>
      <c r="G7" s="51"/>
      <c r="H7" s="52"/>
      <c r="I7" s="53"/>
      <c r="J7" s="53"/>
      <c r="K7" s="53"/>
      <c r="L7" s="53"/>
    </row>
    <row r="8" spans="1:12" ht="16.5" customHeight="1" x14ac:dyDescent="0.25">
      <c r="A8" s="8"/>
      <c r="B8" s="89" t="s">
        <v>5</v>
      </c>
      <c r="C8" s="28"/>
      <c r="D8" s="88" t="s">
        <v>132</v>
      </c>
      <c r="E8" s="88"/>
      <c r="F8" s="15">
        <v>500</v>
      </c>
      <c r="G8" s="15" t="s">
        <v>100</v>
      </c>
      <c r="H8" s="9">
        <v>1</v>
      </c>
      <c r="I8" s="71"/>
      <c r="J8" s="72">
        <f>F8*I8</f>
        <v>0</v>
      </c>
      <c r="K8" s="73">
        <f>J8-J8*Kortingspercentages!$D$6</f>
        <v>0</v>
      </c>
      <c r="L8" s="74">
        <f>H8*K8</f>
        <v>0</v>
      </c>
    </row>
    <row r="9" spans="1:12" x14ac:dyDescent="0.25">
      <c r="A9" s="8"/>
      <c r="B9" s="90" t="s">
        <v>7</v>
      </c>
      <c r="C9" s="29"/>
      <c r="D9" s="92" t="s">
        <v>133</v>
      </c>
      <c r="E9" s="92"/>
      <c r="F9" s="16">
        <v>2000</v>
      </c>
      <c r="G9" s="15" t="s">
        <v>100</v>
      </c>
      <c r="H9" s="9">
        <v>1</v>
      </c>
      <c r="I9" s="71"/>
      <c r="J9" s="72">
        <f>F9*I9</f>
        <v>0</v>
      </c>
      <c r="K9" s="73">
        <f>J9-J9*Kortingspercentages!$D$6</f>
        <v>0</v>
      </c>
      <c r="L9" s="74">
        <f>H9*K9</f>
        <v>0</v>
      </c>
    </row>
    <row r="10" spans="1:12" x14ac:dyDescent="0.25">
      <c r="A10" s="8"/>
      <c r="B10" s="90" t="s">
        <v>8</v>
      </c>
      <c r="C10" s="29"/>
      <c r="D10" s="91" t="s">
        <v>134</v>
      </c>
      <c r="E10" s="91"/>
      <c r="F10" s="16">
        <v>1000</v>
      </c>
      <c r="G10" s="15" t="s">
        <v>100</v>
      </c>
      <c r="H10" s="9">
        <v>1</v>
      </c>
      <c r="I10" s="71"/>
      <c r="J10" s="72">
        <f t="shared" ref="J10:J18" si="0">F10*I10</f>
        <v>0</v>
      </c>
      <c r="K10" s="73">
        <f>J10-J10*Kortingspercentages!$D$6</f>
        <v>0</v>
      </c>
      <c r="L10" s="74">
        <f t="shared" ref="L10:L18" si="1">H10*K10</f>
        <v>0</v>
      </c>
    </row>
    <row r="11" spans="1:12" x14ac:dyDescent="0.25">
      <c r="A11" s="8"/>
      <c r="B11" s="90" t="s">
        <v>9</v>
      </c>
      <c r="C11" s="29"/>
      <c r="D11" s="93" t="s">
        <v>135</v>
      </c>
      <c r="E11" s="93"/>
      <c r="F11" s="16">
        <v>200</v>
      </c>
      <c r="G11" s="15" t="s">
        <v>100</v>
      </c>
      <c r="H11" s="9">
        <v>1</v>
      </c>
      <c r="I11" s="71"/>
      <c r="J11" s="72">
        <f t="shared" si="0"/>
        <v>0</v>
      </c>
      <c r="K11" s="73">
        <f>J11-J11*Kortingspercentages!$D$6</f>
        <v>0</v>
      </c>
      <c r="L11" s="74">
        <f t="shared" si="1"/>
        <v>0</v>
      </c>
    </row>
    <row r="12" spans="1:12" x14ac:dyDescent="0.25">
      <c r="A12" s="8"/>
      <c r="B12" s="90" t="s">
        <v>9</v>
      </c>
      <c r="C12" s="29"/>
      <c r="D12" s="92" t="s">
        <v>136</v>
      </c>
      <c r="E12" s="92"/>
      <c r="F12" s="15">
        <v>100</v>
      </c>
      <c r="G12" s="15" t="s">
        <v>100</v>
      </c>
      <c r="H12" s="9">
        <v>1</v>
      </c>
      <c r="I12" s="71"/>
      <c r="J12" s="72">
        <f t="shared" si="0"/>
        <v>0</v>
      </c>
      <c r="K12" s="73">
        <f>J12-J12*Kortingspercentages!$D$6</f>
        <v>0</v>
      </c>
      <c r="L12" s="74">
        <f t="shared" si="1"/>
        <v>0</v>
      </c>
    </row>
    <row r="13" spans="1:12" x14ac:dyDescent="0.25">
      <c r="A13" s="8"/>
      <c r="B13" s="90" t="s">
        <v>9</v>
      </c>
      <c r="C13" s="29"/>
      <c r="D13" s="94" t="s">
        <v>137</v>
      </c>
      <c r="E13" s="94"/>
      <c r="F13" s="15">
        <v>200</v>
      </c>
      <c r="G13" s="15" t="s">
        <v>100</v>
      </c>
      <c r="H13" s="9">
        <v>1</v>
      </c>
      <c r="I13" s="71"/>
      <c r="J13" s="72">
        <f t="shared" si="0"/>
        <v>0</v>
      </c>
      <c r="K13" s="73">
        <f>J13-J13*Kortingspercentages!$D$6</f>
        <v>0</v>
      </c>
      <c r="L13" s="74">
        <f t="shared" si="1"/>
        <v>0</v>
      </c>
    </row>
    <row r="14" spans="1:12" x14ac:dyDescent="0.25">
      <c r="A14" s="8"/>
      <c r="B14" s="90" t="s">
        <v>10</v>
      </c>
      <c r="C14" s="29"/>
      <c r="D14" s="91" t="s">
        <v>139</v>
      </c>
      <c r="E14" s="91"/>
      <c r="F14" s="16">
        <v>600</v>
      </c>
      <c r="G14" s="15" t="s">
        <v>100</v>
      </c>
      <c r="H14" s="9">
        <v>1</v>
      </c>
      <c r="I14" s="71"/>
      <c r="J14" s="72">
        <f t="shared" si="0"/>
        <v>0</v>
      </c>
      <c r="K14" s="73">
        <f>J14-J14*Kortingspercentages!$D$6</f>
        <v>0</v>
      </c>
      <c r="L14" s="74">
        <f t="shared" si="1"/>
        <v>0</v>
      </c>
    </row>
    <row r="15" spans="1:12" x14ac:dyDescent="0.25">
      <c r="A15" s="8"/>
      <c r="B15" s="89" t="s">
        <v>82</v>
      </c>
      <c r="C15" s="28"/>
      <c r="D15" s="91" t="s">
        <v>138</v>
      </c>
      <c r="E15" s="91"/>
      <c r="F15" s="16">
        <v>200</v>
      </c>
      <c r="G15" s="15" t="s">
        <v>100</v>
      </c>
      <c r="H15" s="9">
        <v>1</v>
      </c>
      <c r="I15" s="71"/>
      <c r="J15" s="72">
        <f t="shared" si="0"/>
        <v>0</v>
      </c>
      <c r="K15" s="73">
        <f>J15-J15*Kortingspercentages!$D$6</f>
        <v>0</v>
      </c>
      <c r="L15" s="74">
        <f t="shared" si="1"/>
        <v>0</v>
      </c>
    </row>
    <row r="16" spans="1:12" x14ac:dyDescent="0.25">
      <c r="A16" s="8"/>
      <c r="B16" s="31" t="s">
        <v>32</v>
      </c>
      <c r="C16" s="31"/>
      <c r="D16" s="86" t="s">
        <v>140</v>
      </c>
      <c r="E16" s="86"/>
      <c r="F16" s="16">
        <v>200</v>
      </c>
      <c r="G16" s="15" t="s">
        <v>100</v>
      </c>
      <c r="H16" s="9">
        <v>1</v>
      </c>
      <c r="I16" s="71"/>
      <c r="J16" s="72">
        <f t="shared" si="0"/>
        <v>0</v>
      </c>
      <c r="K16" s="73">
        <f>J16-J16*Kortingspercentages!$D$6</f>
        <v>0</v>
      </c>
      <c r="L16" s="74">
        <f t="shared" si="1"/>
        <v>0</v>
      </c>
    </row>
    <row r="17" spans="1:12" x14ac:dyDescent="0.25">
      <c r="A17" s="8"/>
      <c r="B17" s="95" t="s">
        <v>33</v>
      </c>
      <c r="C17" s="96"/>
      <c r="D17" s="97" t="s">
        <v>142</v>
      </c>
      <c r="E17" s="97"/>
      <c r="F17" s="16">
        <v>10</v>
      </c>
      <c r="G17" s="15" t="s">
        <v>100</v>
      </c>
      <c r="H17" s="9">
        <v>1</v>
      </c>
      <c r="I17" s="71"/>
      <c r="J17" s="72">
        <f t="shared" si="0"/>
        <v>0</v>
      </c>
      <c r="K17" s="73">
        <f>J17-J17*Kortingspercentages!$D$6</f>
        <v>0</v>
      </c>
      <c r="L17" s="74">
        <f t="shared" si="1"/>
        <v>0</v>
      </c>
    </row>
    <row r="18" spans="1:12" x14ac:dyDescent="0.25">
      <c r="A18" s="8"/>
      <c r="B18" s="29" t="s">
        <v>87</v>
      </c>
      <c r="C18" s="29"/>
      <c r="D18" s="19" t="s">
        <v>141</v>
      </c>
      <c r="E18" s="19"/>
      <c r="F18" s="16">
        <v>750</v>
      </c>
      <c r="G18" s="15" t="s">
        <v>100</v>
      </c>
      <c r="H18" s="9">
        <v>1</v>
      </c>
      <c r="I18" s="71"/>
      <c r="J18" s="72">
        <f t="shared" si="0"/>
        <v>0</v>
      </c>
      <c r="K18" s="73">
        <f>J18-J18*Kortingspercentages!$D$6</f>
        <v>0</v>
      </c>
      <c r="L18" s="74">
        <f t="shared" si="1"/>
        <v>0</v>
      </c>
    </row>
    <row r="19" spans="1:12" x14ac:dyDescent="0.25">
      <c r="A19" s="32"/>
      <c r="B19" s="33"/>
      <c r="C19" s="33"/>
      <c r="D19" s="34"/>
      <c r="E19" s="34"/>
      <c r="F19" s="35"/>
      <c r="G19" s="35"/>
      <c r="H19" s="36"/>
      <c r="I19" s="37"/>
      <c r="J19" s="37"/>
      <c r="K19" s="37"/>
      <c r="L19" s="37"/>
    </row>
    <row r="20" spans="1:12" ht="14.25" customHeight="1" x14ac:dyDescent="0.25">
      <c r="A20" s="48">
        <v>2</v>
      </c>
      <c r="B20" s="54" t="s">
        <v>12</v>
      </c>
      <c r="C20" s="54"/>
      <c r="D20" s="48"/>
      <c r="E20" s="48"/>
      <c r="F20" s="55"/>
      <c r="G20" s="51"/>
      <c r="H20" s="56"/>
      <c r="I20" s="53"/>
      <c r="J20" s="53"/>
      <c r="K20" s="53"/>
      <c r="L20" s="53"/>
    </row>
    <row r="21" spans="1:12" ht="14.25" customHeight="1" x14ac:dyDescent="0.25">
      <c r="A21" s="8"/>
      <c r="B21" s="28" t="s">
        <v>13</v>
      </c>
      <c r="C21" s="28"/>
      <c r="D21" s="8" t="s">
        <v>143</v>
      </c>
      <c r="E21" s="8"/>
      <c r="F21" s="16">
        <v>100000</v>
      </c>
      <c r="G21" s="15" t="s">
        <v>100</v>
      </c>
      <c r="H21" s="10">
        <v>1</v>
      </c>
      <c r="I21" s="71"/>
      <c r="J21" s="72">
        <f>F21*I21</f>
        <v>0</v>
      </c>
      <c r="K21" s="73">
        <f>J21-J21*Kortingspercentages!$D$17</f>
        <v>0</v>
      </c>
      <c r="L21" s="74">
        <f>H21*K21</f>
        <v>0</v>
      </c>
    </row>
    <row r="22" spans="1:12" x14ac:dyDescent="0.25">
      <c r="A22" s="8"/>
      <c r="B22" s="89" t="s">
        <v>13</v>
      </c>
      <c r="C22" s="28"/>
      <c r="D22" s="98" t="s">
        <v>144</v>
      </c>
      <c r="E22" s="98"/>
      <c r="F22" s="16">
        <v>200</v>
      </c>
      <c r="G22" s="15" t="s">
        <v>100</v>
      </c>
      <c r="H22" s="10">
        <v>1</v>
      </c>
      <c r="I22" s="71"/>
      <c r="J22" s="72">
        <f>F22*I22</f>
        <v>0</v>
      </c>
      <c r="K22" s="73">
        <f>J22-J22*Kortingspercentages!$D$17</f>
        <v>0</v>
      </c>
      <c r="L22" s="74">
        <f>H22*K22</f>
        <v>0</v>
      </c>
    </row>
    <row r="23" spans="1:12" x14ac:dyDescent="0.25">
      <c r="A23" s="8"/>
      <c r="B23" s="89" t="s">
        <v>13</v>
      </c>
      <c r="C23" s="28"/>
      <c r="D23" s="92" t="s">
        <v>145</v>
      </c>
      <c r="E23" s="92"/>
      <c r="F23" s="16">
        <v>1000</v>
      </c>
      <c r="G23" s="15" t="s">
        <v>100</v>
      </c>
      <c r="H23" s="10">
        <v>1</v>
      </c>
      <c r="I23" s="71"/>
      <c r="J23" s="72">
        <f t="shared" ref="J23:J35" si="2">F23*I23</f>
        <v>0</v>
      </c>
      <c r="K23" s="73">
        <f>J23-J23*Kortingspercentages!$D$17</f>
        <v>0</v>
      </c>
      <c r="L23" s="74">
        <f t="shared" ref="L23:L35" si="3">H23*K23</f>
        <v>0</v>
      </c>
    </row>
    <row r="24" spans="1:12" x14ac:dyDescent="0.25">
      <c r="A24" s="8"/>
      <c r="B24" s="89" t="s">
        <v>14</v>
      </c>
      <c r="C24" s="28"/>
      <c r="D24" s="91" t="s">
        <v>146</v>
      </c>
      <c r="E24" s="91"/>
      <c r="F24" s="16">
        <v>1000</v>
      </c>
      <c r="G24" s="15" t="s">
        <v>100</v>
      </c>
      <c r="H24" s="10">
        <v>1</v>
      </c>
      <c r="I24" s="71"/>
      <c r="J24" s="72">
        <f t="shared" si="2"/>
        <v>0</v>
      </c>
      <c r="K24" s="73">
        <f>J24-J24*Kortingspercentages!$D$17</f>
        <v>0</v>
      </c>
      <c r="L24" s="74">
        <f t="shared" si="3"/>
        <v>0</v>
      </c>
    </row>
    <row r="25" spans="1:12" x14ac:dyDescent="0.25">
      <c r="A25" s="8"/>
      <c r="B25" s="89" t="s">
        <v>15</v>
      </c>
      <c r="C25" s="28"/>
      <c r="D25" s="91" t="s">
        <v>147</v>
      </c>
      <c r="E25" s="91"/>
      <c r="F25" s="16">
        <v>400</v>
      </c>
      <c r="G25" s="15" t="s">
        <v>100</v>
      </c>
      <c r="H25" s="10">
        <v>1</v>
      </c>
      <c r="I25" s="71"/>
      <c r="J25" s="72">
        <f t="shared" si="2"/>
        <v>0</v>
      </c>
      <c r="K25" s="73">
        <f>J25-J25*Kortingspercentages!$D$17</f>
        <v>0</v>
      </c>
      <c r="L25" s="74">
        <f t="shared" si="3"/>
        <v>0</v>
      </c>
    </row>
    <row r="26" spans="1:12" x14ac:dyDescent="0.25">
      <c r="A26" s="8"/>
      <c r="B26" s="89" t="s">
        <v>16</v>
      </c>
      <c r="C26" s="28"/>
      <c r="D26" s="88" t="s">
        <v>148</v>
      </c>
      <c r="E26" s="88"/>
      <c r="F26" s="15">
        <v>200</v>
      </c>
      <c r="G26" s="15" t="s">
        <v>100</v>
      </c>
      <c r="H26" s="10">
        <v>1</v>
      </c>
      <c r="I26" s="71"/>
      <c r="J26" s="72">
        <f t="shared" si="2"/>
        <v>0</v>
      </c>
      <c r="K26" s="73">
        <f>J26-J26*Kortingspercentages!$D$17</f>
        <v>0</v>
      </c>
      <c r="L26" s="74">
        <f t="shared" si="3"/>
        <v>0</v>
      </c>
    </row>
    <row r="27" spans="1:12" x14ac:dyDescent="0.25">
      <c r="A27" s="8"/>
      <c r="B27" s="89" t="s">
        <v>17</v>
      </c>
      <c r="C27" s="28"/>
      <c r="D27" s="91" t="s">
        <v>149</v>
      </c>
      <c r="E27" s="91"/>
      <c r="F27" s="15">
        <v>200</v>
      </c>
      <c r="G27" s="15" t="s">
        <v>100</v>
      </c>
      <c r="H27" s="10">
        <v>1</v>
      </c>
      <c r="I27" s="71"/>
      <c r="J27" s="72">
        <f t="shared" si="2"/>
        <v>0</v>
      </c>
      <c r="K27" s="73">
        <f>J27-J27*Kortingspercentages!$D$17</f>
        <v>0</v>
      </c>
      <c r="L27" s="74">
        <f t="shared" si="3"/>
        <v>0</v>
      </c>
    </row>
    <row r="28" spans="1:12" x14ac:dyDescent="0.25">
      <c r="A28" s="8"/>
      <c r="B28" s="89" t="s">
        <v>18</v>
      </c>
      <c r="C28" s="28"/>
      <c r="D28" s="91" t="s">
        <v>150</v>
      </c>
      <c r="E28" s="91"/>
      <c r="F28" s="16">
        <v>1000</v>
      </c>
      <c r="G28" s="15" t="s">
        <v>100</v>
      </c>
      <c r="H28" s="10">
        <v>1</v>
      </c>
      <c r="I28" s="71"/>
      <c r="J28" s="72">
        <f t="shared" si="2"/>
        <v>0</v>
      </c>
      <c r="K28" s="73">
        <f>J28-J28*Kortingspercentages!$D$17</f>
        <v>0</v>
      </c>
      <c r="L28" s="74">
        <f t="shared" si="3"/>
        <v>0</v>
      </c>
    </row>
    <row r="29" spans="1:12" x14ac:dyDescent="0.25">
      <c r="A29" s="8"/>
      <c r="B29" s="103" t="s">
        <v>18</v>
      </c>
      <c r="C29" s="103"/>
      <c r="D29" s="104" t="s">
        <v>154</v>
      </c>
      <c r="E29" s="104"/>
      <c r="F29" s="105">
        <v>100</v>
      </c>
      <c r="G29" s="106" t="s">
        <v>100</v>
      </c>
      <c r="H29" s="10"/>
      <c r="I29" s="71"/>
      <c r="J29" s="72">
        <f t="shared" si="2"/>
        <v>0</v>
      </c>
      <c r="K29" s="73">
        <f>J29-J29*Kortingspercentages!$D$17</f>
        <v>0</v>
      </c>
      <c r="L29" s="74">
        <f t="shared" ref="L29" si="4">H29*K29</f>
        <v>0</v>
      </c>
    </row>
    <row r="30" spans="1:12" x14ac:dyDescent="0.25">
      <c r="A30" s="8"/>
      <c r="B30" s="89" t="s">
        <v>19</v>
      </c>
      <c r="C30" s="28"/>
      <c r="D30" s="99" t="s">
        <v>151</v>
      </c>
      <c r="E30" s="99"/>
      <c r="F30" s="16">
        <v>200</v>
      </c>
      <c r="G30" s="15" t="s">
        <v>100</v>
      </c>
      <c r="H30" s="10">
        <v>1</v>
      </c>
      <c r="I30" s="71"/>
      <c r="J30" s="72">
        <f t="shared" si="2"/>
        <v>0</v>
      </c>
      <c r="K30" s="73">
        <f>J30-J30*Kortingspercentages!$D$17</f>
        <v>0</v>
      </c>
      <c r="L30" s="74">
        <f t="shared" si="3"/>
        <v>0</v>
      </c>
    </row>
    <row r="31" spans="1:12" x14ac:dyDescent="0.25">
      <c r="A31" s="8"/>
      <c r="B31" s="89" t="s">
        <v>20</v>
      </c>
      <c r="C31" s="28"/>
      <c r="D31" s="91" t="s">
        <v>152</v>
      </c>
      <c r="E31" s="91"/>
      <c r="F31" s="16">
        <v>200</v>
      </c>
      <c r="G31" s="15" t="s">
        <v>100</v>
      </c>
      <c r="H31" s="10">
        <v>1</v>
      </c>
      <c r="I31" s="71"/>
      <c r="J31" s="72">
        <f t="shared" si="2"/>
        <v>0</v>
      </c>
      <c r="K31" s="73">
        <f>J31-J31*Kortingspercentages!$D$17</f>
        <v>0</v>
      </c>
      <c r="L31" s="74">
        <f t="shared" si="3"/>
        <v>0</v>
      </c>
    </row>
    <row r="32" spans="1:12" x14ac:dyDescent="0.25">
      <c r="A32" s="8"/>
      <c r="B32" s="100" t="s">
        <v>21</v>
      </c>
      <c r="C32" s="100"/>
      <c r="D32" s="101" t="s">
        <v>153</v>
      </c>
      <c r="E32" s="101"/>
      <c r="F32" s="15">
        <v>100</v>
      </c>
      <c r="G32" s="15" t="s">
        <v>100</v>
      </c>
      <c r="H32" s="10">
        <v>1</v>
      </c>
      <c r="I32" s="71"/>
      <c r="J32" s="72">
        <f t="shared" si="2"/>
        <v>0</v>
      </c>
      <c r="K32" s="73">
        <f>J32-J32*Kortingspercentages!$D$17</f>
        <v>0</v>
      </c>
      <c r="L32" s="74">
        <f t="shared" si="3"/>
        <v>0</v>
      </c>
    </row>
    <row r="33" spans="1:12" x14ac:dyDescent="0.25">
      <c r="A33" s="8"/>
      <c r="B33" s="100" t="s">
        <v>22</v>
      </c>
      <c r="C33" s="100"/>
      <c r="D33" s="102" t="s">
        <v>131</v>
      </c>
      <c r="E33" s="102"/>
      <c r="F33" s="16">
        <v>1000</v>
      </c>
      <c r="G33" s="15" t="s">
        <v>100</v>
      </c>
      <c r="H33" s="10">
        <v>1</v>
      </c>
      <c r="I33" s="71"/>
      <c r="J33" s="72">
        <f t="shared" si="2"/>
        <v>0</v>
      </c>
      <c r="K33" s="73">
        <f>J33-J33*Kortingspercentages!$D$17</f>
        <v>0</v>
      </c>
      <c r="L33" s="74">
        <f t="shared" si="3"/>
        <v>0</v>
      </c>
    </row>
    <row r="34" spans="1:12" x14ac:dyDescent="0.25">
      <c r="A34" s="8"/>
      <c r="B34" s="89" t="s">
        <v>88</v>
      </c>
      <c r="C34" s="29"/>
      <c r="D34" s="91" t="s">
        <v>187</v>
      </c>
      <c r="E34" s="78"/>
      <c r="F34" s="16">
        <v>10000</v>
      </c>
      <c r="G34" s="15" t="s">
        <v>100</v>
      </c>
      <c r="H34" s="10">
        <v>1</v>
      </c>
      <c r="I34" s="71"/>
      <c r="J34" s="72">
        <f t="shared" si="2"/>
        <v>0</v>
      </c>
      <c r="K34" s="73">
        <f>J34-J34*Kortingspercentages!$D$59</f>
        <v>0</v>
      </c>
      <c r="L34" s="74">
        <f t="shared" si="3"/>
        <v>0</v>
      </c>
    </row>
    <row r="35" spans="1:12" x14ac:dyDescent="0.25">
      <c r="A35" s="8"/>
      <c r="B35" s="89" t="s">
        <v>88</v>
      </c>
      <c r="C35" s="28"/>
      <c r="D35" s="107" t="s">
        <v>155</v>
      </c>
      <c r="E35" s="107"/>
      <c r="F35" s="15">
        <v>100</v>
      </c>
      <c r="G35" s="15" t="s">
        <v>100</v>
      </c>
      <c r="H35" s="10">
        <v>1</v>
      </c>
      <c r="I35" s="71"/>
      <c r="J35" s="72">
        <f t="shared" si="2"/>
        <v>0</v>
      </c>
      <c r="K35" s="73">
        <f>J35-J35*Kortingspercentages!$D$17</f>
        <v>0</v>
      </c>
      <c r="L35" s="74">
        <f t="shared" si="3"/>
        <v>0</v>
      </c>
    </row>
    <row r="36" spans="1:12" x14ac:dyDescent="0.25">
      <c r="A36" s="32"/>
      <c r="B36" s="33"/>
      <c r="C36" s="33"/>
      <c r="D36" s="34"/>
      <c r="E36" s="34"/>
      <c r="F36" s="35"/>
      <c r="G36" s="35"/>
      <c r="H36" s="36"/>
      <c r="I36" s="37"/>
      <c r="J36" s="37"/>
      <c r="K36" s="37"/>
      <c r="L36" s="37"/>
    </row>
    <row r="37" spans="1:12" x14ac:dyDescent="0.25">
      <c r="A37" s="48">
        <v>3</v>
      </c>
      <c r="B37" s="54" t="s">
        <v>23</v>
      </c>
      <c r="C37" s="54"/>
      <c r="D37" s="50"/>
      <c r="E37" s="50"/>
      <c r="F37" s="55"/>
      <c r="G37" s="51"/>
      <c r="H37" s="56"/>
      <c r="I37" s="53"/>
      <c r="J37" s="53"/>
      <c r="K37" s="53"/>
      <c r="L37" s="53"/>
    </row>
    <row r="38" spans="1:12" ht="30" x14ac:dyDescent="0.25">
      <c r="A38" s="8"/>
      <c r="B38" s="30" t="s">
        <v>24</v>
      </c>
      <c r="C38" s="30"/>
      <c r="D38" s="88" t="s">
        <v>156</v>
      </c>
      <c r="E38" s="88"/>
      <c r="F38" s="16">
        <v>400</v>
      </c>
      <c r="G38" s="15" t="s">
        <v>100</v>
      </c>
      <c r="H38" s="10">
        <v>2</v>
      </c>
      <c r="I38" s="71"/>
      <c r="J38" s="72">
        <f>F38*I38</f>
        <v>0</v>
      </c>
      <c r="K38" s="73">
        <f>J38-J38*Kortingspercentages!$D$30</f>
        <v>0</v>
      </c>
      <c r="L38" s="74">
        <f>H38*K38</f>
        <v>0</v>
      </c>
    </row>
    <row r="39" spans="1:12" x14ac:dyDescent="0.25">
      <c r="A39" s="8"/>
      <c r="B39" s="30" t="s">
        <v>25</v>
      </c>
      <c r="C39" s="30"/>
      <c r="D39" s="91" t="s">
        <v>157</v>
      </c>
      <c r="E39" s="91"/>
      <c r="F39" s="16">
        <v>1000</v>
      </c>
      <c r="G39" s="15" t="s">
        <v>100</v>
      </c>
      <c r="H39" s="10">
        <v>2</v>
      </c>
      <c r="I39" s="71"/>
      <c r="J39" s="72">
        <f>F39*I39</f>
        <v>0</v>
      </c>
      <c r="K39" s="73">
        <f>J39-J39*Kortingspercentages!$D$30</f>
        <v>0</v>
      </c>
      <c r="L39" s="74">
        <f>H39*K39</f>
        <v>0</v>
      </c>
    </row>
    <row r="40" spans="1:12" x14ac:dyDescent="0.25">
      <c r="A40" s="8"/>
      <c r="B40" s="30" t="s">
        <v>25</v>
      </c>
      <c r="C40" s="30"/>
      <c r="D40" s="91" t="s">
        <v>158</v>
      </c>
      <c r="E40" s="91"/>
      <c r="F40" s="16">
        <v>1000</v>
      </c>
      <c r="G40" s="15" t="s">
        <v>100</v>
      </c>
      <c r="H40" s="10">
        <v>2</v>
      </c>
      <c r="I40" s="71"/>
      <c r="J40" s="72">
        <f t="shared" ref="J40:J50" si="5">F40*I40</f>
        <v>0</v>
      </c>
      <c r="K40" s="73">
        <f>J40-J40*Kortingspercentages!$D$30</f>
        <v>0</v>
      </c>
      <c r="L40" s="74">
        <f t="shared" ref="L40:L50" si="6">H40*K40</f>
        <v>0</v>
      </c>
    </row>
    <row r="41" spans="1:12" x14ac:dyDescent="0.25">
      <c r="A41" s="8"/>
      <c r="B41" s="30" t="s">
        <v>26</v>
      </c>
      <c r="C41" s="30"/>
      <c r="D41" s="88" t="s">
        <v>167</v>
      </c>
      <c r="E41" s="88"/>
      <c r="F41" s="16">
        <v>500</v>
      </c>
      <c r="G41" s="15" t="s">
        <v>100</v>
      </c>
      <c r="H41" s="10">
        <v>2</v>
      </c>
      <c r="I41" s="71"/>
      <c r="J41" s="72">
        <f t="shared" si="5"/>
        <v>0</v>
      </c>
      <c r="K41" s="73">
        <f>J41-J41*Kortingspercentages!$D$30</f>
        <v>0</v>
      </c>
      <c r="L41" s="74">
        <f t="shared" si="6"/>
        <v>0</v>
      </c>
    </row>
    <row r="42" spans="1:12" x14ac:dyDescent="0.25">
      <c r="A42" s="8"/>
      <c r="B42" s="30" t="s">
        <v>27</v>
      </c>
      <c r="C42" s="30"/>
      <c r="D42" s="91" t="s">
        <v>160</v>
      </c>
      <c r="E42" s="91"/>
      <c r="F42" s="16">
        <v>1000</v>
      </c>
      <c r="G42" s="15" t="s">
        <v>100</v>
      </c>
      <c r="H42" s="10">
        <v>2</v>
      </c>
      <c r="I42" s="71"/>
      <c r="J42" s="72">
        <f t="shared" si="5"/>
        <v>0</v>
      </c>
      <c r="K42" s="73">
        <f>J42-J42*Kortingspercentages!$D$30</f>
        <v>0</v>
      </c>
      <c r="L42" s="74">
        <f t="shared" si="6"/>
        <v>0</v>
      </c>
    </row>
    <row r="43" spans="1:12" x14ac:dyDescent="0.25">
      <c r="A43" s="8"/>
      <c r="B43" s="30" t="s">
        <v>3</v>
      </c>
      <c r="C43" s="30"/>
      <c r="D43" s="108" t="s">
        <v>159</v>
      </c>
      <c r="E43" s="108"/>
      <c r="F43" s="16">
        <v>400</v>
      </c>
      <c r="G43" s="15" t="s">
        <v>100</v>
      </c>
      <c r="H43" s="10">
        <v>2</v>
      </c>
      <c r="I43" s="71"/>
      <c r="J43" s="72">
        <f t="shared" si="5"/>
        <v>0</v>
      </c>
      <c r="K43" s="73">
        <f>J43-J43*Kortingspercentages!$D$30</f>
        <v>0</v>
      </c>
      <c r="L43" s="74">
        <f t="shared" si="6"/>
        <v>0</v>
      </c>
    </row>
    <row r="44" spans="1:12" x14ac:dyDescent="0.25">
      <c r="A44" s="8"/>
      <c r="B44" s="30" t="s">
        <v>3</v>
      </c>
      <c r="C44" s="30"/>
      <c r="D44" s="109" t="s">
        <v>161</v>
      </c>
      <c r="E44" s="109"/>
      <c r="F44" s="16">
        <v>500</v>
      </c>
      <c r="G44" s="15" t="s">
        <v>100</v>
      </c>
      <c r="H44" s="10">
        <v>2</v>
      </c>
      <c r="I44" s="71"/>
      <c r="J44" s="72">
        <f t="shared" si="5"/>
        <v>0</v>
      </c>
      <c r="K44" s="73">
        <f>J44-J44*Kortingspercentages!$D$30</f>
        <v>0</v>
      </c>
      <c r="L44" s="74">
        <f t="shared" si="6"/>
        <v>0</v>
      </c>
    </row>
    <row r="45" spans="1:12" x14ac:dyDescent="0.25">
      <c r="A45" s="8"/>
      <c r="B45" s="30" t="s">
        <v>28</v>
      </c>
      <c r="C45" s="30"/>
      <c r="D45" s="107" t="s">
        <v>162</v>
      </c>
      <c r="E45" s="107"/>
      <c r="F45" s="16">
        <v>5000</v>
      </c>
      <c r="G45" s="15" t="s">
        <v>100</v>
      </c>
      <c r="H45" s="10">
        <v>2</v>
      </c>
      <c r="I45" s="71"/>
      <c r="J45" s="72">
        <f t="shared" si="5"/>
        <v>0</v>
      </c>
      <c r="K45" s="73">
        <f>J45-J45*Kortingspercentages!$D$30</f>
        <v>0</v>
      </c>
      <c r="L45" s="74">
        <f t="shared" si="6"/>
        <v>0</v>
      </c>
    </row>
    <row r="46" spans="1:12" x14ac:dyDescent="0.25">
      <c r="A46" s="8"/>
      <c r="B46" s="30" t="s">
        <v>29</v>
      </c>
      <c r="C46" s="30"/>
      <c r="D46" s="107" t="s">
        <v>163</v>
      </c>
      <c r="E46" s="107"/>
      <c r="F46" s="16">
        <v>300</v>
      </c>
      <c r="G46" s="15" t="s">
        <v>100</v>
      </c>
      <c r="H46" s="10">
        <v>2</v>
      </c>
      <c r="I46" s="71"/>
      <c r="J46" s="72">
        <f t="shared" si="5"/>
        <v>0</v>
      </c>
      <c r="K46" s="73">
        <f>J46-J46*Kortingspercentages!$D$30</f>
        <v>0</v>
      </c>
      <c r="L46" s="74">
        <f t="shared" si="6"/>
        <v>0</v>
      </c>
    </row>
    <row r="47" spans="1:12" x14ac:dyDescent="0.25">
      <c r="A47" s="8"/>
      <c r="B47" s="30" t="s">
        <v>30</v>
      </c>
      <c r="C47" s="30"/>
      <c r="D47" s="91" t="s">
        <v>164</v>
      </c>
      <c r="E47" s="91"/>
      <c r="F47" s="16">
        <v>1000</v>
      </c>
      <c r="G47" s="15" t="s">
        <v>100</v>
      </c>
      <c r="H47" s="10">
        <v>2</v>
      </c>
      <c r="I47" s="71"/>
      <c r="J47" s="72">
        <f t="shared" si="5"/>
        <v>0</v>
      </c>
      <c r="K47" s="73">
        <f>J47-J47*Kortingspercentages!$D$30</f>
        <v>0</v>
      </c>
      <c r="L47" s="74">
        <f t="shared" si="6"/>
        <v>0</v>
      </c>
    </row>
    <row r="48" spans="1:12" x14ac:dyDescent="0.25">
      <c r="A48" s="8"/>
      <c r="B48" s="28" t="s">
        <v>31</v>
      </c>
      <c r="C48" s="28"/>
      <c r="D48" s="91" t="s">
        <v>165</v>
      </c>
      <c r="E48" s="91"/>
      <c r="F48" s="16">
        <v>1000</v>
      </c>
      <c r="G48" s="15" t="s">
        <v>100</v>
      </c>
      <c r="H48" s="10">
        <v>2</v>
      </c>
      <c r="I48" s="71"/>
      <c r="J48" s="72">
        <f t="shared" si="5"/>
        <v>0</v>
      </c>
      <c r="K48" s="73">
        <f>J48-J48*Kortingspercentages!$D$30</f>
        <v>0</v>
      </c>
      <c r="L48" s="74">
        <f t="shared" si="6"/>
        <v>0</v>
      </c>
    </row>
    <row r="49" spans="1:12" x14ac:dyDescent="0.25">
      <c r="A49" s="8"/>
      <c r="B49" s="28" t="s">
        <v>11</v>
      </c>
      <c r="C49" s="28"/>
      <c r="D49" s="91" t="s">
        <v>166</v>
      </c>
      <c r="E49" s="91"/>
      <c r="F49" s="16">
        <v>3000</v>
      </c>
      <c r="G49" s="15" t="s">
        <v>100</v>
      </c>
      <c r="H49" s="10">
        <v>2</v>
      </c>
      <c r="I49" s="71"/>
      <c r="J49" s="72">
        <f t="shared" si="5"/>
        <v>0</v>
      </c>
      <c r="K49" s="73">
        <f>J49-J49*Kortingspercentages!$D$30</f>
        <v>0</v>
      </c>
      <c r="L49" s="74">
        <f t="shared" si="6"/>
        <v>0</v>
      </c>
    </row>
    <row r="50" spans="1:12" x14ac:dyDescent="0.25">
      <c r="A50" s="8"/>
      <c r="B50" s="30" t="s">
        <v>89</v>
      </c>
      <c r="C50" s="30"/>
      <c r="D50" s="91" t="s">
        <v>175</v>
      </c>
      <c r="E50" s="114" t="s">
        <v>181</v>
      </c>
      <c r="F50" s="16">
        <v>300</v>
      </c>
      <c r="G50" s="15" t="s">
        <v>100</v>
      </c>
      <c r="H50" s="10">
        <v>2</v>
      </c>
      <c r="I50" s="71"/>
      <c r="J50" s="72">
        <f t="shared" si="5"/>
        <v>0</v>
      </c>
      <c r="K50" s="73">
        <f>J50-J50*Kortingspercentages!$D$30</f>
        <v>0</v>
      </c>
      <c r="L50" s="74">
        <f t="shared" si="6"/>
        <v>0</v>
      </c>
    </row>
    <row r="51" spans="1:12" x14ac:dyDescent="0.25">
      <c r="A51" s="32"/>
      <c r="B51" s="33"/>
      <c r="C51" s="33"/>
      <c r="D51" s="82"/>
      <c r="E51" s="82"/>
      <c r="F51" s="35"/>
      <c r="G51" s="35"/>
      <c r="H51" s="36"/>
      <c r="I51" s="37"/>
      <c r="J51" s="37"/>
      <c r="K51" s="37"/>
      <c r="L51" s="37"/>
    </row>
    <row r="52" spans="1:12" ht="15.75" customHeight="1" x14ac:dyDescent="0.25">
      <c r="A52" s="48">
        <v>4</v>
      </c>
      <c r="B52" s="54" t="s">
        <v>34</v>
      </c>
      <c r="C52" s="54"/>
      <c r="D52" s="80"/>
      <c r="E52" s="80"/>
      <c r="F52" s="55"/>
      <c r="G52" s="51"/>
      <c r="H52" s="56"/>
      <c r="I52" s="53"/>
      <c r="J52" s="53"/>
      <c r="K52" s="53"/>
      <c r="L52" s="53"/>
    </row>
    <row r="53" spans="1:12" ht="15.75" customHeight="1" x14ac:dyDescent="0.25">
      <c r="A53" s="8"/>
      <c r="B53" s="30" t="s">
        <v>35</v>
      </c>
      <c r="C53" s="30"/>
      <c r="D53" s="78" t="s">
        <v>130</v>
      </c>
      <c r="E53" s="78"/>
      <c r="F53" s="16">
        <v>500</v>
      </c>
      <c r="G53" s="15" t="s">
        <v>100</v>
      </c>
      <c r="H53" s="10">
        <v>1</v>
      </c>
      <c r="I53" s="71"/>
      <c r="J53" s="72">
        <f>F53*I53</f>
        <v>0</v>
      </c>
      <c r="K53" s="73">
        <f>J53-J53*Kortingspercentages!$D$43</f>
        <v>0</v>
      </c>
      <c r="L53" s="74">
        <f>H53*K53</f>
        <v>0</v>
      </c>
    </row>
    <row r="54" spans="1:12" ht="30.75" customHeight="1" x14ac:dyDescent="0.25">
      <c r="A54" s="8"/>
      <c r="B54" s="30" t="s">
        <v>36</v>
      </c>
      <c r="C54" s="30"/>
      <c r="D54" s="88" t="s">
        <v>168</v>
      </c>
      <c r="E54" s="88"/>
      <c r="F54" s="16">
        <v>500</v>
      </c>
      <c r="G54" s="15" t="s">
        <v>100</v>
      </c>
      <c r="H54" s="10">
        <v>1</v>
      </c>
      <c r="I54" s="71"/>
      <c r="J54" s="72">
        <f>F54*I54</f>
        <v>0</v>
      </c>
      <c r="K54" s="73">
        <f>J54-J54*Kortingspercentages!$D$43</f>
        <v>0</v>
      </c>
      <c r="L54" s="74">
        <f>H54*K54</f>
        <v>0</v>
      </c>
    </row>
    <row r="55" spans="1:12" x14ac:dyDescent="0.25">
      <c r="A55" s="8"/>
      <c r="B55" s="103" t="s">
        <v>36</v>
      </c>
      <c r="C55" s="103"/>
      <c r="D55" s="104" t="s">
        <v>170</v>
      </c>
      <c r="E55" s="104"/>
      <c r="F55" s="110">
        <v>200</v>
      </c>
      <c r="G55" s="15" t="s">
        <v>100</v>
      </c>
      <c r="H55" s="10">
        <v>1</v>
      </c>
      <c r="I55" s="71"/>
      <c r="J55" s="72"/>
      <c r="K55" s="73"/>
      <c r="L55" s="74"/>
    </row>
    <row r="56" spans="1:12" ht="15.75" customHeight="1" x14ac:dyDescent="0.25">
      <c r="A56" s="8"/>
      <c r="B56" s="111" t="s">
        <v>37</v>
      </c>
      <c r="C56" s="111"/>
      <c r="D56" s="102" t="s">
        <v>169</v>
      </c>
      <c r="E56" s="102"/>
      <c r="F56" s="112">
        <v>100</v>
      </c>
      <c r="G56" s="113" t="s">
        <v>100</v>
      </c>
      <c r="H56" s="10">
        <v>1</v>
      </c>
      <c r="I56" s="71"/>
      <c r="J56" s="72">
        <f t="shared" ref="J56:J60" si="7">F56*I56</f>
        <v>0</v>
      </c>
      <c r="K56" s="73">
        <f>J56-J56*Kortingspercentages!$D$43</f>
        <v>0</v>
      </c>
      <c r="L56" s="74">
        <f t="shared" ref="L56:L60" si="8">H56*K56</f>
        <v>0</v>
      </c>
    </row>
    <row r="57" spans="1:12" ht="15.75" customHeight="1" x14ac:dyDescent="0.25">
      <c r="A57" s="8"/>
      <c r="B57" s="30" t="s">
        <v>38</v>
      </c>
      <c r="C57" s="30"/>
      <c r="D57" s="91" t="s">
        <v>171</v>
      </c>
      <c r="E57" s="91"/>
      <c r="F57" s="16">
        <v>500</v>
      </c>
      <c r="G57" s="15" t="s">
        <v>100</v>
      </c>
      <c r="H57" s="10">
        <v>1</v>
      </c>
      <c r="I57" s="71"/>
      <c r="J57" s="72">
        <f t="shared" si="7"/>
        <v>0</v>
      </c>
      <c r="K57" s="73">
        <f>J57-J57*Kortingspercentages!$D$43</f>
        <v>0</v>
      </c>
      <c r="L57" s="74">
        <f t="shared" si="8"/>
        <v>0</v>
      </c>
    </row>
    <row r="58" spans="1:12" ht="15.75" customHeight="1" x14ac:dyDescent="0.25">
      <c r="A58" s="8"/>
      <c r="B58" s="30" t="s">
        <v>39</v>
      </c>
      <c r="C58" s="30"/>
      <c r="D58" s="91" t="s">
        <v>172</v>
      </c>
      <c r="E58" s="91"/>
      <c r="F58" s="16">
        <v>4000</v>
      </c>
      <c r="G58" s="15" t="s">
        <v>100</v>
      </c>
      <c r="H58" s="10">
        <v>1</v>
      </c>
      <c r="I58" s="71"/>
      <c r="J58" s="72">
        <f t="shared" si="7"/>
        <v>0</v>
      </c>
      <c r="K58" s="73">
        <f>J58-J58*Kortingspercentages!$D$43</f>
        <v>0</v>
      </c>
      <c r="L58" s="74">
        <f t="shared" si="8"/>
        <v>0</v>
      </c>
    </row>
    <row r="59" spans="1:12" ht="15.75" customHeight="1" x14ac:dyDescent="0.25">
      <c r="A59" s="8"/>
      <c r="B59" s="30" t="s">
        <v>40</v>
      </c>
      <c r="C59" s="30"/>
      <c r="D59" s="91" t="s">
        <v>173</v>
      </c>
      <c r="E59" s="91"/>
      <c r="F59" s="16">
        <v>1000</v>
      </c>
      <c r="G59" s="15" t="s">
        <v>100</v>
      </c>
      <c r="H59" s="10">
        <v>1</v>
      </c>
      <c r="I59" s="71"/>
      <c r="J59" s="72">
        <f t="shared" si="7"/>
        <v>0</v>
      </c>
      <c r="K59" s="73">
        <f>J59-J59*Kortingspercentages!$D$43</f>
        <v>0</v>
      </c>
      <c r="L59" s="74">
        <f t="shared" si="8"/>
        <v>0</v>
      </c>
    </row>
    <row r="60" spans="1:12" ht="15.75" customHeight="1" x14ac:dyDescent="0.25">
      <c r="A60" s="8"/>
      <c r="B60" s="30" t="s">
        <v>41</v>
      </c>
      <c r="C60" s="30"/>
      <c r="D60" s="115" t="s">
        <v>174</v>
      </c>
      <c r="E60" s="115"/>
      <c r="F60" s="16">
        <v>1000</v>
      </c>
      <c r="G60" s="15" t="s">
        <v>100</v>
      </c>
      <c r="H60" s="10">
        <v>1</v>
      </c>
      <c r="I60" s="71"/>
      <c r="J60" s="72">
        <f t="shared" si="7"/>
        <v>0</v>
      </c>
      <c r="K60" s="73">
        <f>J60-J60*Kortingspercentages!$D$43</f>
        <v>0</v>
      </c>
      <c r="L60" s="74">
        <f t="shared" si="8"/>
        <v>0</v>
      </c>
    </row>
    <row r="61" spans="1:12" x14ac:dyDescent="0.25">
      <c r="A61" s="32"/>
      <c r="B61" s="33"/>
      <c r="C61" s="33"/>
      <c r="D61" s="82"/>
      <c r="E61" s="82"/>
      <c r="F61" s="35"/>
      <c r="G61" s="35"/>
      <c r="H61" s="36"/>
      <c r="I61" s="37"/>
      <c r="J61" s="37"/>
      <c r="K61" s="37"/>
      <c r="L61" s="37"/>
    </row>
    <row r="62" spans="1:12" s="45" customFormat="1" x14ac:dyDescent="0.25">
      <c r="A62" s="38">
        <v>5</v>
      </c>
      <c r="B62" s="39" t="s">
        <v>42</v>
      </c>
      <c r="C62" s="39"/>
      <c r="D62" s="87"/>
      <c r="E62" s="87"/>
      <c r="F62" s="41"/>
      <c r="G62" s="42"/>
      <c r="H62" s="43"/>
      <c r="I62" s="44"/>
      <c r="J62" s="44"/>
      <c r="K62" s="44"/>
      <c r="L62" s="44"/>
    </row>
    <row r="63" spans="1:12" x14ac:dyDescent="0.25">
      <c r="A63" s="8"/>
      <c r="B63" s="28" t="s">
        <v>2</v>
      </c>
      <c r="C63" s="28"/>
      <c r="D63" s="94" t="s">
        <v>176</v>
      </c>
      <c r="E63" s="94"/>
      <c r="F63" s="16">
        <v>200</v>
      </c>
      <c r="G63" s="15" t="s">
        <v>100</v>
      </c>
      <c r="H63" s="10">
        <v>1</v>
      </c>
      <c r="I63" s="71"/>
      <c r="J63" s="72">
        <f>F63*I63</f>
        <v>0</v>
      </c>
      <c r="K63" s="73">
        <f>J63-J63*Kortingspercentages!$D$52</f>
        <v>0</v>
      </c>
      <c r="L63" s="74">
        <f>H63*K63</f>
        <v>0</v>
      </c>
    </row>
    <row r="64" spans="1:12" x14ac:dyDescent="0.25">
      <c r="A64" s="8"/>
      <c r="B64" s="30" t="s">
        <v>43</v>
      </c>
      <c r="C64" s="30"/>
      <c r="D64" s="88" t="s">
        <v>177</v>
      </c>
      <c r="E64" s="88"/>
      <c r="F64" s="16">
        <v>1200</v>
      </c>
      <c r="G64" s="15" t="s">
        <v>100</v>
      </c>
      <c r="H64" s="10">
        <v>1</v>
      </c>
      <c r="I64" s="71"/>
      <c r="J64" s="72">
        <f>F64*I64</f>
        <v>0</v>
      </c>
      <c r="K64" s="73">
        <f>J64-J64*Kortingspercentages!$D$52</f>
        <v>0</v>
      </c>
      <c r="L64" s="74">
        <f>H64*K64</f>
        <v>0</v>
      </c>
    </row>
    <row r="65" spans="1:12" x14ac:dyDescent="0.25">
      <c r="A65" s="8"/>
      <c r="B65" s="30" t="s">
        <v>44</v>
      </c>
      <c r="C65" s="30"/>
      <c r="D65" s="88" t="s">
        <v>179</v>
      </c>
      <c r="E65" s="88"/>
      <c r="F65" s="16">
        <v>100</v>
      </c>
      <c r="G65" s="15" t="s">
        <v>100</v>
      </c>
      <c r="H65" s="10">
        <v>1</v>
      </c>
      <c r="I65" s="71"/>
      <c r="J65" s="72">
        <f t="shared" ref="J65:J67" si="9">F65*I65</f>
        <v>0</v>
      </c>
      <c r="K65" s="73">
        <f>J65-J65*Kortingspercentages!$D$52</f>
        <v>0</v>
      </c>
      <c r="L65" s="74">
        <f t="shared" ref="L65:L67" si="10">H65*K65</f>
        <v>0</v>
      </c>
    </row>
    <row r="66" spans="1:12" x14ac:dyDescent="0.25">
      <c r="A66" s="8"/>
      <c r="B66" s="30" t="s">
        <v>45</v>
      </c>
      <c r="C66" s="30"/>
      <c r="D66" s="88" t="s">
        <v>178</v>
      </c>
      <c r="E66" s="88"/>
      <c r="F66" s="16">
        <v>500</v>
      </c>
      <c r="G66" s="15" t="s">
        <v>100</v>
      </c>
      <c r="H66" s="10">
        <v>1</v>
      </c>
      <c r="I66" s="71"/>
      <c r="J66" s="72">
        <f t="shared" si="9"/>
        <v>0</v>
      </c>
      <c r="K66" s="73">
        <f>J66-J66*Kortingspercentages!$D$52</f>
        <v>0</v>
      </c>
      <c r="L66" s="74">
        <f t="shared" si="10"/>
        <v>0</v>
      </c>
    </row>
    <row r="67" spans="1:12" x14ac:dyDescent="0.25">
      <c r="A67" s="8"/>
      <c r="B67" s="30" t="s">
        <v>92</v>
      </c>
      <c r="C67" s="30"/>
      <c r="D67" s="116" t="s">
        <v>180</v>
      </c>
      <c r="E67" s="114" t="s">
        <v>182</v>
      </c>
      <c r="F67" s="22">
        <v>500</v>
      </c>
      <c r="G67" s="15" t="s">
        <v>100</v>
      </c>
      <c r="H67" s="10">
        <v>1</v>
      </c>
      <c r="I67" s="71"/>
      <c r="J67" s="72">
        <f t="shared" si="9"/>
        <v>0</v>
      </c>
      <c r="K67" s="73">
        <f>J67-J67*Kortingspercentages!$D$52</f>
        <v>0</v>
      </c>
      <c r="L67" s="74">
        <f t="shared" si="10"/>
        <v>0</v>
      </c>
    </row>
    <row r="68" spans="1:12" x14ac:dyDescent="0.25">
      <c r="A68" s="32"/>
      <c r="B68" s="33"/>
      <c r="C68" s="33"/>
      <c r="D68" s="82"/>
      <c r="E68" s="82"/>
      <c r="F68" s="35"/>
      <c r="G68" s="35"/>
      <c r="H68" s="36"/>
      <c r="I68" s="37"/>
      <c r="J68" s="37"/>
      <c r="K68" s="37"/>
      <c r="L68" s="37"/>
    </row>
    <row r="69" spans="1:12" x14ac:dyDescent="0.25">
      <c r="A69" s="48">
        <v>6</v>
      </c>
      <c r="B69" s="54" t="s">
        <v>83</v>
      </c>
      <c r="C69" s="54"/>
      <c r="D69" s="80"/>
      <c r="E69" s="80"/>
      <c r="F69" s="57"/>
      <c r="G69" s="51"/>
      <c r="H69" s="56"/>
      <c r="I69" s="53"/>
      <c r="J69" s="53"/>
      <c r="K69" s="53"/>
      <c r="L69" s="53"/>
    </row>
    <row r="70" spans="1:12" x14ac:dyDescent="0.25">
      <c r="A70" s="8"/>
      <c r="B70" s="29" t="s">
        <v>46</v>
      </c>
      <c r="C70" s="29"/>
      <c r="D70" s="91" t="s">
        <v>185</v>
      </c>
      <c r="E70" s="78" t="s">
        <v>198</v>
      </c>
      <c r="F70" s="22">
        <v>250</v>
      </c>
      <c r="G70" s="15" t="s">
        <v>100</v>
      </c>
      <c r="H70" s="10">
        <v>1</v>
      </c>
      <c r="I70" s="71"/>
      <c r="J70" s="72">
        <f>F70*I70</f>
        <v>0</v>
      </c>
      <c r="K70" s="73">
        <f>J70-J70*Kortingspercentages!$D$59</f>
        <v>0</v>
      </c>
      <c r="L70" s="74">
        <f>H70*K70</f>
        <v>0</v>
      </c>
    </row>
    <row r="71" spans="1:12" x14ac:dyDescent="0.25">
      <c r="A71" s="8"/>
      <c r="B71" s="29" t="s">
        <v>91</v>
      </c>
      <c r="C71" s="29"/>
      <c r="D71" s="91" t="s">
        <v>188</v>
      </c>
      <c r="E71" s="78" t="s">
        <v>197</v>
      </c>
      <c r="F71" s="16">
        <v>2000</v>
      </c>
      <c r="G71" s="15" t="s">
        <v>100</v>
      </c>
      <c r="H71" s="10">
        <v>1</v>
      </c>
      <c r="I71" s="71"/>
      <c r="J71" s="72">
        <f>F71*I71</f>
        <v>0</v>
      </c>
      <c r="K71" s="73">
        <f>J71-J71*Kortingspercentages!$D$59</f>
        <v>0</v>
      </c>
      <c r="L71" s="74">
        <f>H71*K71</f>
        <v>0</v>
      </c>
    </row>
    <row r="72" spans="1:12" x14ac:dyDescent="0.25">
      <c r="A72" s="8"/>
      <c r="B72" s="29" t="s">
        <v>48</v>
      </c>
      <c r="C72" s="29"/>
      <c r="D72" s="91" t="s">
        <v>186</v>
      </c>
      <c r="E72" s="78"/>
      <c r="F72" s="16">
        <v>200</v>
      </c>
      <c r="G72" s="15" t="s">
        <v>100</v>
      </c>
      <c r="H72" s="10">
        <v>1</v>
      </c>
      <c r="I72" s="71"/>
      <c r="J72" s="72">
        <f t="shared" ref="J72:J75" si="11">F72*I72</f>
        <v>0</v>
      </c>
      <c r="K72" s="73">
        <f>J72-J72*Kortingspercentages!$D$59</f>
        <v>0</v>
      </c>
      <c r="L72" s="74">
        <f t="shared" ref="L72:L75" si="12">H72*K72</f>
        <v>0</v>
      </c>
    </row>
    <row r="73" spans="1:12" x14ac:dyDescent="0.25">
      <c r="A73" s="8"/>
      <c r="B73" s="29" t="s">
        <v>48</v>
      </c>
      <c r="C73" s="29"/>
      <c r="D73" s="115" t="s">
        <v>183</v>
      </c>
      <c r="E73" s="19"/>
      <c r="F73" s="16">
        <v>200</v>
      </c>
      <c r="G73" s="15" t="s">
        <v>100</v>
      </c>
      <c r="H73" s="10">
        <v>1</v>
      </c>
      <c r="I73" s="71"/>
      <c r="J73" s="72">
        <f t="shared" si="11"/>
        <v>0</v>
      </c>
      <c r="K73" s="73">
        <f>J73-J73*Kortingspercentages!$D$59</f>
        <v>0</v>
      </c>
      <c r="L73" s="74">
        <f t="shared" si="12"/>
        <v>0</v>
      </c>
    </row>
    <row r="74" spans="1:12" x14ac:dyDescent="0.25">
      <c r="A74" s="8"/>
      <c r="B74" s="29" t="s">
        <v>49</v>
      </c>
      <c r="C74" s="29"/>
      <c r="D74" s="115" t="s">
        <v>184</v>
      </c>
      <c r="E74" s="19"/>
      <c r="F74" s="16">
        <v>10</v>
      </c>
      <c r="G74" s="16" t="s">
        <v>102</v>
      </c>
      <c r="H74" s="10">
        <v>1</v>
      </c>
      <c r="I74" s="71"/>
      <c r="J74" s="72">
        <f t="shared" si="11"/>
        <v>0</v>
      </c>
      <c r="K74" s="73">
        <f>J74-J74*Kortingspercentages!$D$59</f>
        <v>0</v>
      </c>
      <c r="L74" s="74">
        <f t="shared" si="12"/>
        <v>0</v>
      </c>
    </row>
    <row r="75" spans="1:12" x14ac:dyDescent="0.25">
      <c r="A75" s="18"/>
      <c r="B75" s="29" t="s">
        <v>50</v>
      </c>
      <c r="C75" s="29"/>
      <c r="D75" s="107" t="s">
        <v>196</v>
      </c>
      <c r="E75" s="20" t="s">
        <v>195</v>
      </c>
      <c r="F75" s="22">
        <v>50</v>
      </c>
      <c r="G75" s="22" t="s">
        <v>100</v>
      </c>
      <c r="H75" s="10">
        <v>1</v>
      </c>
      <c r="I75" s="71"/>
      <c r="J75" s="72">
        <f t="shared" si="11"/>
        <v>0</v>
      </c>
      <c r="K75" s="73">
        <f>J75-J75*Kortingspercentages!$D$59</f>
        <v>0</v>
      </c>
      <c r="L75" s="74">
        <f t="shared" si="12"/>
        <v>0</v>
      </c>
    </row>
    <row r="76" spans="1:12" x14ac:dyDescent="0.25">
      <c r="A76" s="32"/>
      <c r="B76" s="33"/>
      <c r="C76" s="33"/>
      <c r="D76" s="124"/>
      <c r="E76" s="34"/>
      <c r="F76" s="35"/>
      <c r="G76" s="35"/>
      <c r="H76" s="36"/>
      <c r="I76" s="37"/>
      <c r="J76" s="37"/>
      <c r="K76" s="37"/>
      <c r="L76" s="37"/>
    </row>
    <row r="77" spans="1:12" x14ac:dyDescent="0.25">
      <c r="A77" s="38">
        <v>7</v>
      </c>
      <c r="B77" s="39" t="s">
        <v>51</v>
      </c>
      <c r="C77" s="39"/>
      <c r="D77" s="125"/>
      <c r="E77" s="40"/>
      <c r="F77" s="41"/>
      <c r="G77" s="42"/>
      <c r="H77" s="43"/>
      <c r="I77" s="44"/>
      <c r="J77" s="44"/>
      <c r="K77" s="44"/>
      <c r="L77" s="44"/>
    </row>
    <row r="78" spans="1:12" ht="30" x14ac:dyDescent="0.25">
      <c r="A78" s="8"/>
      <c r="B78" s="28" t="s">
        <v>51</v>
      </c>
      <c r="C78" s="28"/>
      <c r="D78" s="88" t="s">
        <v>126</v>
      </c>
      <c r="E78" s="69"/>
      <c r="F78" s="16">
        <v>25000</v>
      </c>
      <c r="G78" s="15" t="s">
        <v>100</v>
      </c>
      <c r="H78" s="10">
        <v>3</v>
      </c>
      <c r="I78" s="71"/>
      <c r="J78" s="72">
        <f>F78*I78</f>
        <v>0</v>
      </c>
      <c r="K78" s="73">
        <f>J78-J78*Kortingspercentages!$D$67</f>
        <v>0</v>
      </c>
      <c r="L78" s="74">
        <f>H78*K78</f>
        <v>0</v>
      </c>
    </row>
    <row r="79" spans="1:12" x14ac:dyDescent="0.25">
      <c r="A79" s="8"/>
      <c r="B79" s="28" t="s">
        <v>52</v>
      </c>
      <c r="C79" s="28"/>
      <c r="D79" s="91" t="s">
        <v>127</v>
      </c>
      <c r="E79" s="78"/>
      <c r="F79" s="16">
        <v>2000</v>
      </c>
      <c r="G79" s="15" t="s">
        <v>100</v>
      </c>
      <c r="H79" s="10">
        <v>3</v>
      </c>
      <c r="I79" s="71"/>
      <c r="J79" s="72">
        <f>F79*I79</f>
        <v>0</v>
      </c>
      <c r="K79" s="73">
        <f>J79-J79*Kortingspercentages!$D$67</f>
        <v>0</v>
      </c>
      <c r="L79" s="74">
        <f>H79*K79</f>
        <v>0</v>
      </c>
    </row>
    <row r="80" spans="1:12" ht="30" x14ac:dyDescent="0.25">
      <c r="A80" s="8"/>
      <c r="B80" s="28" t="s">
        <v>53</v>
      </c>
      <c r="C80" s="28"/>
      <c r="D80" s="88" t="s">
        <v>124</v>
      </c>
      <c r="E80" s="85"/>
      <c r="F80" s="16">
        <v>600000</v>
      </c>
      <c r="G80" s="15" t="s">
        <v>100</v>
      </c>
      <c r="H80" s="10">
        <v>3</v>
      </c>
      <c r="I80" s="71"/>
      <c r="J80" s="72">
        <f t="shared" ref="J80:J87" si="13">F80*I80</f>
        <v>0</v>
      </c>
      <c r="K80" s="73">
        <f>J80-J80*Kortingspercentages!$D$67</f>
        <v>0</v>
      </c>
      <c r="L80" s="74">
        <f t="shared" ref="L80:L87" si="14">H80*K80</f>
        <v>0</v>
      </c>
    </row>
    <row r="81" spans="1:12" ht="15" customHeight="1" x14ac:dyDescent="0.25">
      <c r="A81" s="8"/>
      <c r="B81" s="28" t="s">
        <v>53</v>
      </c>
      <c r="C81" s="28"/>
      <c r="D81" s="92" t="s">
        <v>78</v>
      </c>
      <c r="E81" s="65"/>
      <c r="F81" s="16">
        <v>20000</v>
      </c>
      <c r="G81" s="15" t="s">
        <v>100</v>
      </c>
      <c r="H81" s="10">
        <v>3</v>
      </c>
      <c r="I81" s="71"/>
      <c r="J81" s="72">
        <f t="shared" si="13"/>
        <v>0</v>
      </c>
      <c r="K81" s="73">
        <f>J81-J81*Kortingspercentages!$D$67</f>
        <v>0</v>
      </c>
      <c r="L81" s="74">
        <f t="shared" si="14"/>
        <v>0</v>
      </c>
    </row>
    <row r="82" spans="1:12" ht="30.75" customHeight="1" x14ac:dyDescent="0.25">
      <c r="A82" s="8"/>
      <c r="B82" s="28" t="s">
        <v>54</v>
      </c>
      <c r="C82" s="28"/>
      <c r="D82" s="88" t="s">
        <v>125</v>
      </c>
      <c r="E82" s="85"/>
      <c r="F82" s="16">
        <v>2</v>
      </c>
      <c r="G82" s="16" t="s">
        <v>84</v>
      </c>
      <c r="H82" s="10">
        <v>3</v>
      </c>
      <c r="I82" s="71"/>
      <c r="J82" s="72">
        <f t="shared" si="13"/>
        <v>0</v>
      </c>
      <c r="K82" s="73">
        <f>J82-J82*Kortingspercentages!$D$67</f>
        <v>0</v>
      </c>
      <c r="L82" s="74">
        <f t="shared" si="14"/>
        <v>0</v>
      </c>
    </row>
    <row r="83" spans="1:12" ht="30" x14ac:dyDescent="0.25">
      <c r="A83" s="8"/>
      <c r="B83" s="28" t="s">
        <v>54</v>
      </c>
      <c r="C83" s="28"/>
      <c r="D83" s="88" t="s">
        <v>128</v>
      </c>
      <c r="E83" s="69"/>
      <c r="F83" s="16">
        <v>2</v>
      </c>
      <c r="G83" s="16" t="s">
        <v>84</v>
      </c>
      <c r="H83" s="10">
        <v>3</v>
      </c>
      <c r="I83" s="71"/>
      <c r="J83" s="72">
        <f t="shared" si="13"/>
        <v>0</v>
      </c>
      <c r="K83" s="73">
        <f>J83-J83*Kortingspercentages!$D$67</f>
        <v>0</v>
      </c>
      <c r="L83" s="74">
        <f t="shared" si="14"/>
        <v>0</v>
      </c>
    </row>
    <row r="84" spans="1:12" ht="30" x14ac:dyDescent="0.25">
      <c r="A84" s="8"/>
      <c r="B84" s="28" t="s">
        <v>54</v>
      </c>
      <c r="C84" s="28"/>
      <c r="D84" s="88" t="s">
        <v>129</v>
      </c>
      <c r="E84" s="69"/>
      <c r="F84" s="16">
        <v>5</v>
      </c>
      <c r="G84" s="16" t="s">
        <v>84</v>
      </c>
      <c r="H84" s="10">
        <v>3</v>
      </c>
      <c r="I84" s="71"/>
      <c r="J84" s="72">
        <f t="shared" si="13"/>
        <v>0</v>
      </c>
      <c r="K84" s="73">
        <f>J84-J84*Kortingspercentages!$D$67</f>
        <v>0</v>
      </c>
      <c r="L84" s="74">
        <f t="shared" si="14"/>
        <v>0</v>
      </c>
    </row>
    <row r="85" spans="1:12" x14ac:dyDescent="0.25">
      <c r="A85" s="8"/>
      <c r="B85" s="28" t="s">
        <v>55</v>
      </c>
      <c r="C85" s="28"/>
      <c r="D85" s="92" t="s">
        <v>85</v>
      </c>
      <c r="E85" s="65"/>
      <c r="F85" s="16">
        <v>50000</v>
      </c>
      <c r="G85" s="15" t="s">
        <v>100</v>
      </c>
      <c r="H85" s="10">
        <v>3</v>
      </c>
      <c r="I85" s="71"/>
      <c r="J85" s="72">
        <f t="shared" si="13"/>
        <v>0</v>
      </c>
      <c r="K85" s="73">
        <f>J85-J85*Kortingspercentages!$D$67</f>
        <v>0</v>
      </c>
      <c r="L85" s="74">
        <f t="shared" si="14"/>
        <v>0</v>
      </c>
    </row>
    <row r="86" spans="1:12" x14ac:dyDescent="0.25">
      <c r="A86" s="8"/>
      <c r="B86" s="28" t="s">
        <v>55</v>
      </c>
      <c r="C86" s="28"/>
      <c r="D86" s="98" t="s">
        <v>86</v>
      </c>
      <c r="E86" s="86"/>
      <c r="F86" s="16">
        <v>100000</v>
      </c>
      <c r="G86" s="15" t="s">
        <v>100</v>
      </c>
      <c r="H86" s="10">
        <v>3</v>
      </c>
      <c r="I86" s="71"/>
      <c r="J86" s="72">
        <f t="shared" si="13"/>
        <v>0</v>
      </c>
      <c r="K86" s="73">
        <f>J86-J86*Kortingspercentages!$D$67</f>
        <v>0</v>
      </c>
      <c r="L86" s="74">
        <f t="shared" si="14"/>
        <v>0</v>
      </c>
    </row>
    <row r="87" spans="1:12" ht="30" x14ac:dyDescent="0.25">
      <c r="A87" s="8"/>
      <c r="B87" s="28" t="s">
        <v>56</v>
      </c>
      <c r="C87" s="28"/>
      <c r="D87" s="88" t="s">
        <v>123</v>
      </c>
      <c r="E87" s="69"/>
      <c r="F87" s="16">
        <v>1000</v>
      </c>
      <c r="G87" s="15" t="s">
        <v>100</v>
      </c>
      <c r="H87" s="10">
        <v>3</v>
      </c>
      <c r="I87" s="71"/>
      <c r="J87" s="72">
        <f t="shared" si="13"/>
        <v>0</v>
      </c>
      <c r="K87" s="73">
        <f>J87-J87*Kortingspercentages!$D$67</f>
        <v>0</v>
      </c>
      <c r="L87" s="74">
        <f t="shared" si="14"/>
        <v>0</v>
      </c>
    </row>
    <row r="88" spans="1:12" x14ac:dyDescent="0.25">
      <c r="A88" s="32"/>
      <c r="B88" s="33"/>
      <c r="C88" s="33"/>
      <c r="D88" s="34"/>
      <c r="E88" s="34"/>
      <c r="F88" s="35"/>
      <c r="G88" s="35"/>
      <c r="H88" s="36"/>
      <c r="I88" s="37"/>
      <c r="J88" s="37"/>
      <c r="K88" s="37"/>
      <c r="L88" s="37"/>
    </row>
    <row r="89" spans="1:12" x14ac:dyDescent="0.25">
      <c r="A89" s="48">
        <v>8</v>
      </c>
      <c r="B89" s="58" t="s">
        <v>57</v>
      </c>
      <c r="C89" s="58"/>
      <c r="D89" s="50"/>
      <c r="E89" s="50"/>
      <c r="F89" s="55"/>
      <c r="G89" s="51"/>
      <c r="H89" s="56"/>
      <c r="I89" s="53"/>
      <c r="J89" s="53"/>
      <c r="K89" s="53"/>
      <c r="L89" s="53"/>
    </row>
    <row r="90" spans="1:12" x14ac:dyDescent="0.25">
      <c r="A90" s="8"/>
      <c r="B90" s="29" t="s">
        <v>58</v>
      </c>
      <c r="C90" s="29"/>
      <c r="D90" s="107" t="s">
        <v>189</v>
      </c>
      <c r="E90" s="20"/>
      <c r="F90" s="16">
        <v>200</v>
      </c>
      <c r="G90" s="15" t="s">
        <v>100</v>
      </c>
      <c r="H90" s="10">
        <v>2</v>
      </c>
      <c r="I90" s="71"/>
      <c r="J90" s="72">
        <f>F90*I90</f>
        <v>0</v>
      </c>
      <c r="K90" s="73">
        <f>J90-J90*Kortingspercentages!$D$75</f>
        <v>0</v>
      </c>
      <c r="L90" s="74">
        <f>H90*K90</f>
        <v>0</v>
      </c>
    </row>
    <row r="91" spans="1:12" x14ac:dyDescent="0.25">
      <c r="A91" s="8"/>
      <c r="B91" s="29" t="s">
        <v>59</v>
      </c>
      <c r="C91" s="29"/>
      <c r="D91" s="91" t="s">
        <v>190</v>
      </c>
      <c r="E91" s="78"/>
      <c r="F91" s="22">
        <v>200</v>
      </c>
      <c r="G91" s="15" t="s">
        <v>100</v>
      </c>
      <c r="H91" s="10">
        <v>2</v>
      </c>
      <c r="I91" s="71"/>
      <c r="J91" s="72">
        <f>F91*I91</f>
        <v>0</v>
      </c>
      <c r="K91" s="73">
        <f>J91-J91*Kortingspercentages!$D$75</f>
        <v>0</v>
      </c>
      <c r="L91" s="74">
        <f>H91*K91</f>
        <v>0</v>
      </c>
    </row>
    <row r="92" spans="1:12" x14ac:dyDescent="0.25">
      <c r="A92" s="8"/>
      <c r="B92" s="29" t="s">
        <v>60</v>
      </c>
      <c r="C92" s="29"/>
      <c r="D92" s="91" t="s">
        <v>192</v>
      </c>
      <c r="E92" s="78" t="s">
        <v>191</v>
      </c>
      <c r="F92" s="22">
        <v>400</v>
      </c>
      <c r="G92" s="15" t="s">
        <v>100</v>
      </c>
      <c r="H92" s="10">
        <v>2</v>
      </c>
      <c r="I92" s="71"/>
      <c r="J92" s="72">
        <f t="shared" ref="J92:J101" si="15">F92*I92</f>
        <v>0</v>
      </c>
      <c r="K92" s="73">
        <f>J92-J92*Kortingspercentages!$D$75</f>
        <v>0</v>
      </c>
      <c r="L92" s="74">
        <f t="shared" ref="L92:L101" si="16">H92*K92</f>
        <v>0</v>
      </c>
    </row>
    <row r="93" spans="1:12" x14ac:dyDescent="0.25">
      <c r="A93" s="8"/>
      <c r="B93" s="30" t="s">
        <v>61</v>
      </c>
      <c r="C93" s="29"/>
      <c r="D93" s="99" t="s">
        <v>193</v>
      </c>
      <c r="E93" s="79"/>
      <c r="F93" s="22">
        <v>200</v>
      </c>
      <c r="G93" s="15" t="s">
        <v>100</v>
      </c>
      <c r="H93" s="10">
        <v>2</v>
      </c>
      <c r="I93" s="71"/>
      <c r="J93" s="72">
        <f t="shared" si="15"/>
        <v>0</v>
      </c>
      <c r="K93" s="73">
        <f>J93-J93*Kortingspercentages!$D$75</f>
        <v>0</v>
      </c>
      <c r="L93" s="74">
        <f t="shared" si="16"/>
        <v>0</v>
      </c>
    </row>
    <row r="94" spans="1:12" ht="30" x14ac:dyDescent="0.25">
      <c r="A94" s="8"/>
      <c r="B94" s="30" t="s">
        <v>62</v>
      </c>
      <c r="C94" s="29"/>
      <c r="D94" s="99" t="s">
        <v>194</v>
      </c>
      <c r="E94" s="79"/>
      <c r="F94" s="16">
        <v>200</v>
      </c>
      <c r="G94" s="15" t="s">
        <v>100</v>
      </c>
      <c r="H94" s="10">
        <v>2</v>
      </c>
      <c r="I94" s="71"/>
      <c r="J94" s="72">
        <f t="shared" si="15"/>
        <v>0</v>
      </c>
      <c r="K94" s="73">
        <f>J94-J94*Kortingspercentages!$D$75</f>
        <v>0</v>
      </c>
      <c r="L94" s="74">
        <f t="shared" si="16"/>
        <v>0</v>
      </c>
    </row>
    <row r="95" spans="1:12" ht="30" x14ac:dyDescent="0.25">
      <c r="A95" s="8"/>
      <c r="B95" s="28" t="s">
        <v>63</v>
      </c>
      <c r="C95" s="28"/>
      <c r="D95" s="88" t="s">
        <v>122</v>
      </c>
      <c r="E95" s="69"/>
      <c r="F95" s="16">
        <v>25000</v>
      </c>
      <c r="G95" s="15" t="s">
        <v>100</v>
      </c>
      <c r="H95" s="10">
        <v>2</v>
      </c>
      <c r="I95" s="71"/>
      <c r="J95" s="72">
        <f t="shared" si="15"/>
        <v>0</v>
      </c>
      <c r="K95" s="73">
        <f>J95-J95*Kortingspercentages!$D$75</f>
        <v>0</v>
      </c>
      <c r="L95" s="74">
        <f t="shared" si="16"/>
        <v>0</v>
      </c>
    </row>
    <row r="96" spans="1:12" ht="33.75" customHeight="1" x14ac:dyDescent="0.25">
      <c r="A96" s="8"/>
      <c r="B96" s="28" t="s">
        <v>63</v>
      </c>
      <c r="C96" s="28"/>
      <c r="D96" s="88" t="s">
        <v>116</v>
      </c>
      <c r="E96" s="69"/>
      <c r="F96" s="16">
        <v>5</v>
      </c>
      <c r="G96" s="16" t="s">
        <v>84</v>
      </c>
      <c r="H96" s="10">
        <v>2</v>
      </c>
      <c r="I96" s="71"/>
      <c r="J96" s="72">
        <f t="shared" si="15"/>
        <v>0</v>
      </c>
      <c r="K96" s="73">
        <f>J96-J96*Kortingspercentages!$D$75</f>
        <v>0</v>
      </c>
      <c r="L96" s="74">
        <f t="shared" si="16"/>
        <v>0</v>
      </c>
    </row>
    <row r="97" spans="1:12" ht="30" x14ac:dyDescent="0.25">
      <c r="A97" s="8"/>
      <c r="B97" s="28" t="s">
        <v>63</v>
      </c>
      <c r="C97" s="28"/>
      <c r="D97" s="117" t="s">
        <v>117</v>
      </c>
      <c r="E97" s="81"/>
      <c r="F97" s="16">
        <v>5</v>
      </c>
      <c r="G97" s="16" t="s">
        <v>84</v>
      </c>
      <c r="H97" s="10">
        <v>2</v>
      </c>
      <c r="I97" s="71"/>
      <c r="J97" s="72">
        <f t="shared" si="15"/>
        <v>0</v>
      </c>
      <c r="K97" s="73">
        <f>J97-J97*Kortingspercentages!$D$75</f>
        <v>0</v>
      </c>
      <c r="L97" s="74">
        <f t="shared" si="16"/>
        <v>0</v>
      </c>
    </row>
    <row r="98" spans="1:12" x14ac:dyDescent="0.25">
      <c r="A98" s="8"/>
      <c r="B98" s="29" t="s">
        <v>64</v>
      </c>
      <c r="C98" s="29"/>
      <c r="D98" s="91" t="s">
        <v>118</v>
      </c>
      <c r="E98" s="78" t="s">
        <v>199</v>
      </c>
      <c r="F98" s="22">
        <v>200</v>
      </c>
      <c r="G98" s="15" t="s">
        <v>100</v>
      </c>
      <c r="H98" s="10">
        <v>2</v>
      </c>
      <c r="I98" s="71"/>
      <c r="J98" s="72">
        <f t="shared" si="15"/>
        <v>0</v>
      </c>
      <c r="K98" s="73">
        <f>J98-J98*Kortingspercentages!$D$75</f>
        <v>0</v>
      </c>
      <c r="L98" s="74">
        <f t="shared" si="16"/>
        <v>0</v>
      </c>
    </row>
    <row r="99" spans="1:12" x14ac:dyDescent="0.25">
      <c r="A99" s="8"/>
      <c r="B99" s="29" t="s">
        <v>65</v>
      </c>
      <c r="C99" s="29"/>
      <c r="D99" s="91" t="s">
        <v>201</v>
      </c>
      <c r="E99" s="78" t="s">
        <v>200</v>
      </c>
      <c r="F99" s="22">
        <v>100</v>
      </c>
      <c r="G99" s="15" t="s">
        <v>100</v>
      </c>
      <c r="H99" s="10">
        <v>2</v>
      </c>
      <c r="I99" s="71"/>
      <c r="J99" s="72">
        <f t="shared" si="15"/>
        <v>0</v>
      </c>
      <c r="K99" s="73">
        <f>J99-J99*Kortingspercentages!$D$75</f>
        <v>0</v>
      </c>
      <c r="L99" s="74">
        <f t="shared" si="16"/>
        <v>0</v>
      </c>
    </row>
    <row r="100" spans="1:12" x14ac:dyDescent="0.25">
      <c r="A100" s="8"/>
      <c r="B100" s="29" t="s">
        <v>66</v>
      </c>
      <c r="C100" s="29"/>
      <c r="D100" s="91" t="s">
        <v>119</v>
      </c>
      <c r="E100" s="78" t="s">
        <v>202</v>
      </c>
      <c r="F100" s="16">
        <v>200</v>
      </c>
      <c r="G100" s="15" t="s">
        <v>100</v>
      </c>
      <c r="H100" s="10">
        <v>2</v>
      </c>
      <c r="I100" s="71"/>
      <c r="J100" s="72">
        <f t="shared" si="15"/>
        <v>0</v>
      </c>
      <c r="K100" s="73">
        <f>J100-J100*Kortingspercentages!$D$75</f>
        <v>0</v>
      </c>
      <c r="L100" s="74">
        <f t="shared" si="16"/>
        <v>0</v>
      </c>
    </row>
    <row r="101" spans="1:12" ht="30" x14ac:dyDescent="0.25">
      <c r="A101" s="8"/>
      <c r="B101" s="30" t="s">
        <v>93</v>
      </c>
      <c r="C101" s="29"/>
      <c r="D101" s="99" t="s">
        <v>203</v>
      </c>
      <c r="E101" s="79"/>
      <c r="F101" s="16">
        <v>10000</v>
      </c>
      <c r="G101" s="15" t="s">
        <v>100</v>
      </c>
      <c r="H101" s="10">
        <v>2</v>
      </c>
      <c r="I101" s="71"/>
      <c r="J101" s="72">
        <f t="shared" si="15"/>
        <v>0</v>
      </c>
      <c r="K101" s="73">
        <f>J101-J101*Kortingspercentages!$D$75</f>
        <v>0</v>
      </c>
      <c r="L101" s="74">
        <f t="shared" si="16"/>
        <v>0</v>
      </c>
    </row>
    <row r="102" spans="1:12" x14ac:dyDescent="0.25">
      <c r="A102" s="32"/>
      <c r="B102" s="33"/>
      <c r="C102" s="33"/>
      <c r="D102" s="82"/>
      <c r="E102" s="82"/>
      <c r="F102" s="35"/>
      <c r="G102" s="35"/>
      <c r="H102" s="36"/>
      <c r="I102" s="37"/>
      <c r="J102" s="37"/>
      <c r="K102" s="37"/>
      <c r="L102" s="37"/>
    </row>
    <row r="103" spans="1:12" x14ac:dyDescent="0.25">
      <c r="A103" s="48">
        <v>9</v>
      </c>
      <c r="B103" s="58" t="s">
        <v>67</v>
      </c>
      <c r="C103" s="58"/>
      <c r="D103" s="83"/>
      <c r="E103" s="83"/>
      <c r="F103" s="55"/>
      <c r="G103" s="55"/>
      <c r="H103" s="56"/>
      <c r="I103" s="53"/>
      <c r="J103" s="53"/>
      <c r="K103" s="53"/>
      <c r="L103" s="53"/>
    </row>
    <row r="104" spans="1:12" x14ac:dyDescent="0.25">
      <c r="A104" s="8"/>
      <c r="B104" s="59" t="s">
        <v>94</v>
      </c>
      <c r="C104" s="59"/>
      <c r="D104" s="92" t="s">
        <v>204</v>
      </c>
      <c r="E104" s="65"/>
      <c r="F104" s="16">
        <v>100</v>
      </c>
      <c r="G104" s="16" t="s">
        <v>103</v>
      </c>
      <c r="H104" s="10">
        <v>1</v>
      </c>
      <c r="I104" s="71"/>
      <c r="J104" s="72">
        <f>F104*I104</f>
        <v>0</v>
      </c>
      <c r="K104" s="73">
        <f>J104-J104*Kortingspercentages!$D$87</f>
        <v>0</v>
      </c>
      <c r="L104" s="74">
        <f>H104*K104</f>
        <v>0</v>
      </c>
    </row>
    <row r="105" spans="1:12" x14ac:dyDescent="0.25">
      <c r="A105" s="8"/>
      <c r="B105" s="59" t="s">
        <v>94</v>
      </c>
      <c r="C105" s="59"/>
      <c r="D105" s="92" t="s">
        <v>79</v>
      </c>
      <c r="E105" s="65"/>
      <c r="F105" s="16">
        <v>100</v>
      </c>
      <c r="G105" s="16" t="s">
        <v>103</v>
      </c>
      <c r="H105" s="10">
        <v>1</v>
      </c>
      <c r="I105" s="71"/>
      <c r="J105" s="72">
        <f>F105*I105</f>
        <v>0</v>
      </c>
      <c r="K105" s="73">
        <f>J105-J105*Kortingspercentages!$D$87</f>
        <v>0</v>
      </c>
      <c r="L105" s="74">
        <f>H105*K105</f>
        <v>0</v>
      </c>
    </row>
    <row r="106" spans="1:12" x14ac:dyDescent="0.25">
      <c r="A106" s="8"/>
      <c r="B106" s="30" t="s">
        <v>68</v>
      </c>
      <c r="C106" s="30"/>
      <c r="D106" s="118" t="s">
        <v>207</v>
      </c>
      <c r="E106" s="77"/>
      <c r="F106" s="16">
        <v>50</v>
      </c>
      <c r="G106" s="16" t="s">
        <v>103</v>
      </c>
      <c r="H106" s="10">
        <v>1</v>
      </c>
      <c r="I106" s="71"/>
      <c r="J106" s="72">
        <f t="shared" ref="J106:J107" si="17">F106*I106</f>
        <v>0</v>
      </c>
      <c r="K106" s="73">
        <f>J106-J106*Kortingspercentages!$D$87</f>
        <v>0</v>
      </c>
      <c r="L106" s="74">
        <f t="shared" ref="L106:L107" si="18">H106*K106</f>
        <v>0</v>
      </c>
    </row>
    <row r="107" spans="1:12" x14ac:dyDescent="0.25">
      <c r="A107" s="8"/>
      <c r="B107" s="30" t="s">
        <v>95</v>
      </c>
      <c r="C107" s="30"/>
      <c r="D107" s="116" t="s">
        <v>205</v>
      </c>
      <c r="E107" s="114" t="s">
        <v>206</v>
      </c>
      <c r="F107" s="16">
        <v>500</v>
      </c>
      <c r="G107" s="15" t="s">
        <v>100</v>
      </c>
      <c r="H107" s="10">
        <v>1</v>
      </c>
      <c r="I107" s="71"/>
      <c r="J107" s="72">
        <f t="shared" si="17"/>
        <v>0</v>
      </c>
      <c r="K107" s="73">
        <f>J107-J107*Kortingspercentages!$D$87</f>
        <v>0</v>
      </c>
      <c r="L107" s="74">
        <f t="shared" si="18"/>
        <v>0</v>
      </c>
    </row>
    <row r="108" spans="1:12" x14ac:dyDescent="0.25">
      <c r="A108" s="32"/>
      <c r="B108" s="33"/>
      <c r="C108" s="33"/>
      <c r="D108" s="82"/>
      <c r="E108" s="82"/>
      <c r="F108" s="35"/>
      <c r="G108" s="35"/>
      <c r="H108" s="36"/>
      <c r="I108" s="37"/>
      <c r="J108" s="37"/>
      <c r="K108" s="37"/>
      <c r="L108" s="37"/>
    </row>
    <row r="109" spans="1:12" x14ac:dyDescent="0.25">
      <c r="A109" s="48">
        <v>10</v>
      </c>
      <c r="B109" s="58" t="s">
        <v>70</v>
      </c>
      <c r="C109" s="58"/>
      <c r="D109" s="80"/>
      <c r="E109" s="80"/>
      <c r="F109" s="57"/>
      <c r="G109" s="51"/>
      <c r="H109" s="56"/>
      <c r="I109" s="53"/>
      <c r="J109" s="53"/>
      <c r="K109" s="53"/>
      <c r="L109" s="53"/>
    </row>
    <row r="110" spans="1:12" ht="30" x14ac:dyDescent="0.25">
      <c r="A110" s="8"/>
      <c r="B110" s="28" t="s">
        <v>71</v>
      </c>
      <c r="C110" s="28"/>
      <c r="D110" s="120" t="s">
        <v>208</v>
      </c>
      <c r="E110" s="84"/>
      <c r="F110" s="22">
        <v>30</v>
      </c>
      <c r="G110" s="22" t="s">
        <v>104</v>
      </c>
      <c r="H110" s="10">
        <v>4</v>
      </c>
      <c r="I110" s="71"/>
      <c r="J110" s="72">
        <f>F110*I110</f>
        <v>0</v>
      </c>
      <c r="K110" s="73">
        <f>J110-J110*Kortingspercentages!$D$93</f>
        <v>0</v>
      </c>
      <c r="L110" s="74">
        <f>H110*K110</f>
        <v>0</v>
      </c>
    </row>
    <row r="111" spans="1:12" x14ac:dyDescent="0.25">
      <c r="A111" s="8"/>
      <c r="B111" s="28" t="s">
        <v>97</v>
      </c>
      <c r="C111" s="28"/>
      <c r="D111" s="91" t="s">
        <v>120</v>
      </c>
      <c r="E111" s="78"/>
      <c r="F111" s="22">
        <v>4000</v>
      </c>
      <c r="G111" s="15" t="s">
        <v>100</v>
      </c>
      <c r="H111" s="10">
        <v>4</v>
      </c>
      <c r="I111" s="71"/>
      <c r="J111" s="72">
        <f t="shared" ref="J111:J116" si="19">F111*I111</f>
        <v>0</v>
      </c>
      <c r="K111" s="73">
        <f>J111-J111*Kortingspercentages!$D$93</f>
        <v>0</v>
      </c>
      <c r="L111" s="74">
        <f t="shared" ref="L111:L116" si="20">H111*K111</f>
        <v>0</v>
      </c>
    </row>
    <row r="112" spans="1:12" x14ac:dyDescent="0.25">
      <c r="A112" s="8"/>
      <c r="B112" s="28" t="s">
        <v>97</v>
      </c>
      <c r="C112" s="28"/>
      <c r="D112" s="118" t="s">
        <v>121</v>
      </c>
      <c r="E112" s="119" t="s">
        <v>209</v>
      </c>
      <c r="F112" s="22">
        <v>1800</v>
      </c>
      <c r="G112" s="15" t="s">
        <v>100</v>
      </c>
      <c r="H112" s="10">
        <v>4</v>
      </c>
      <c r="I112" s="71"/>
      <c r="J112" s="72">
        <f t="shared" si="19"/>
        <v>0</v>
      </c>
      <c r="K112" s="73">
        <f>J112-J112*Kortingspercentages!$D$93</f>
        <v>0</v>
      </c>
      <c r="L112" s="74">
        <f t="shared" si="20"/>
        <v>0</v>
      </c>
    </row>
    <row r="113" spans="1:12" x14ac:dyDescent="0.25">
      <c r="A113" s="8"/>
      <c r="B113" s="28" t="s">
        <v>72</v>
      </c>
      <c r="C113" s="28"/>
      <c r="D113" s="99" t="s">
        <v>210</v>
      </c>
      <c r="E113" s="79"/>
      <c r="F113" s="16">
        <v>100</v>
      </c>
      <c r="G113" s="15" t="s">
        <v>100</v>
      </c>
      <c r="H113" s="10">
        <v>4</v>
      </c>
      <c r="I113" s="71"/>
      <c r="J113" s="72">
        <f t="shared" si="19"/>
        <v>0</v>
      </c>
      <c r="K113" s="73">
        <f>J113-J113*Kortingspercentages!$D$93</f>
        <v>0</v>
      </c>
      <c r="L113" s="74">
        <f t="shared" si="20"/>
        <v>0</v>
      </c>
    </row>
    <row r="114" spans="1:12" x14ac:dyDescent="0.25">
      <c r="A114" s="8"/>
      <c r="B114" s="28" t="s">
        <v>80</v>
      </c>
      <c r="C114" s="28"/>
      <c r="D114" s="121" t="s">
        <v>81</v>
      </c>
      <c r="E114" s="17" t="s">
        <v>211</v>
      </c>
      <c r="F114" s="16">
        <v>10</v>
      </c>
      <c r="G114" s="15" t="s">
        <v>100</v>
      </c>
      <c r="H114" s="10">
        <v>4</v>
      </c>
      <c r="I114" s="71"/>
      <c r="J114" s="72">
        <f t="shared" si="19"/>
        <v>0</v>
      </c>
      <c r="K114" s="73">
        <f>J114-J114*Kortingspercentages!$D$93</f>
        <v>0</v>
      </c>
      <c r="L114" s="74">
        <f t="shared" si="20"/>
        <v>0</v>
      </c>
    </row>
    <row r="115" spans="1:12" x14ac:dyDescent="0.25">
      <c r="A115" s="8"/>
      <c r="B115" s="28" t="s">
        <v>99</v>
      </c>
      <c r="C115" s="28"/>
      <c r="D115" s="122" t="s">
        <v>98</v>
      </c>
      <c r="E115" s="27"/>
      <c r="F115" s="16">
        <v>100</v>
      </c>
      <c r="G115" s="15" t="s">
        <v>100</v>
      </c>
      <c r="H115" s="10">
        <v>4</v>
      </c>
      <c r="I115" s="71"/>
      <c r="J115" s="72">
        <f t="shared" si="19"/>
        <v>0</v>
      </c>
      <c r="K115" s="73">
        <f>J115-J115*Kortingspercentages!$D$93</f>
        <v>0</v>
      </c>
      <c r="L115" s="74">
        <f t="shared" si="20"/>
        <v>0</v>
      </c>
    </row>
    <row r="116" spans="1:12" x14ac:dyDescent="0.25">
      <c r="A116" s="8"/>
      <c r="B116" s="28" t="s">
        <v>96</v>
      </c>
      <c r="C116" s="28"/>
      <c r="D116" s="122" t="s">
        <v>213</v>
      </c>
      <c r="E116" s="123" t="s">
        <v>212</v>
      </c>
      <c r="F116" s="16">
        <v>20</v>
      </c>
      <c r="G116" s="15" t="s">
        <v>100</v>
      </c>
      <c r="H116" s="10">
        <v>4</v>
      </c>
      <c r="I116" s="71"/>
      <c r="J116" s="72">
        <f t="shared" si="19"/>
        <v>0</v>
      </c>
      <c r="K116" s="73">
        <f>J116-J116*Kortingspercentages!$D$93</f>
        <v>0</v>
      </c>
      <c r="L116" s="74">
        <f t="shared" si="20"/>
        <v>0</v>
      </c>
    </row>
    <row r="117" spans="1:12" x14ac:dyDescent="0.25">
      <c r="A117" s="32"/>
      <c r="B117" s="33"/>
      <c r="C117" s="33"/>
      <c r="D117" s="34"/>
      <c r="E117" s="34"/>
      <c r="F117" s="35"/>
      <c r="G117" s="35"/>
      <c r="H117" s="36"/>
      <c r="I117" s="37"/>
      <c r="J117" s="37"/>
      <c r="K117" s="37"/>
      <c r="L117" s="37"/>
    </row>
    <row r="118" spans="1:12" x14ac:dyDescent="0.25">
      <c r="A118" s="48">
        <v>11</v>
      </c>
      <c r="B118" s="58" t="s">
        <v>73</v>
      </c>
      <c r="C118" s="58"/>
      <c r="D118" s="60"/>
      <c r="E118" s="60"/>
      <c r="F118" s="55"/>
      <c r="G118" s="51"/>
      <c r="H118" s="56"/>
      <c r="I118" s="53"/>
      <c r="J118" s="53"/>
      <c r="K118" s="53"/>
      <c r="L118" s="53"/>
    </row>
    <row r="119" spans="1:12" x14ac:dyDescent="0.25">
      <c r="A119" s="8"/>
      <c r="B119" s="28" t="s">
        <v>74</v>
      </c>
      <c r="C119" s="28"/>
      <c r="D119" s="17" t="s">
        <v>216</v>
      </c>
      <c r="E119" s="17"/>
      <c r="F119" s="16">
        <v>10</v>
      </c>
      <c r="G119" s="15" t="s">
        <v>100</v>
      </c>
      <c r="H119" s="10">
        <v>1</v>
      </c>
      <c r="I119" s="71"/>
      <c r="J119" s="72">
        <f>F119*I119</f>
        <v>0</v>
      </c>
      <c r="K119" s="73">
        <f>J119-J119*Kortingspercentages!$D$102</f>
        <v>0</v>
      </c>
      <c r="L119" s="74">
        <f>H119*K119</f>
        <v>0</v>
      </c>
    </row>
    <row r="120" spans="1:12" x14ac:dyDescent="0.25">
      <c r="A120" s="8"/>
      <c r="B120" s="28" t="s">
        <v>74</v>
      </c>
      <c r="C120" s="28"/>
      <c r="D120" s="109" t="s">
        <v>214</v>
      </c>
      <c r="E120" s="8"/>
      <c r="F120" s="16">
        <v>10</v>
      </c>
      <c r="G120" s="15" t="s">
        <v>100</v>
      </c>
      <c r="H120" s="10">
        <v>1</v>
      </c>
      <c r="I120" s="71"/>
      <c r="J120" s="72">
        <f>F120*I120</f>
        <v>0</v>
      </c>
      <c r="K120" s="73">
        <f>J120-J120*Kortingspercentages!$D$102</f>
        <v>0</v>
      </c>
      <c r="L120" s="74">
        <f>H120*K120</f>
        <v>0</v>
      </c>
    </row>
    <row r="121" spans="1:12" x14ac:dyDescent="0.25">
      <c r="A121" s="8"/>
      <c r="B121" s="30" t="s">
        <v>75</v>
      </c>
      <c r="C121" s="30"/>
      <c r="D121" s="109" t="s">
        <v>215</v>
      </c>
      <c r="E121" s="8"/>
      <c r="F121" s="16">
        <v>12</v>
      </c>
      <c r="G121" s="15" t="s">
        <v>100</v>
      </c>
      <c r="H121" s="10">
        <v>1</v>
      </c>
      <c r="I121" s="71"/>
      <c r="J121" s="72">
        <f>F121*I121</f>
        <v>0</v>
      </c>
      <c r="K121" s="73">
        <f>J121-J121*Kortingspercentages!$D$102</f>
        <v>0</v>
      </c>
      <c r="L121" s="74">
        <f>H121*K121</f>
        <v>0</v>
      </c>
    </row>
    <row r="122" spans="1:12" x14ac:dyDescent="0.25">
      <c r="A122" s="8"/>
      <c r="B122" s="30" t="s">
        <v>75</v>
      </c>
      <c r="C122" s="30"/>
      <c r="D122" s="109" t="s">
        <v>90</v>
      </c>
      <c r="E122" s="8"/>
      <c r="F122" s="16">
        <v>12</v>
      </c>
      <c r="G122" s="15" t="s">
        <v>100</v>
      </c>
      <c r="H122" s="10">
        <v>1</v>
      </c>
      <c r="I122" s="71"/>
      <c r="J122" s="72">
        <f>F122*I122</f>
        <v>0</v>
      </c>
      <c r="K122" s="73">
        <f>J122-J122*Kortingspercentages!$D$102</f>
        <v>0</v>
      </c>
      <c r="L122" s="74">
        <f>H122*K122</f>
        <v>0</v>
      </c>
    </row>
    <row r="123" spans="1:12" x14ac:dyDescent="0.25">
      <c r="A123" s="61"/>
      <c r="B123" s="62"/>
      <c r="C123" s="62"/>
      <c r="D123" s="61"/>
      <c r="E123" s="61"/>
      <c r="F123" s="63"/>
      <c r="G123" s="64"/>
      <c r="H123" s="36"/>
      <c r="I123" s="37"/>
      <c r="J123" s="37"/>
      <c r="K123" s="37"/>
      <c r="L123" s="37"/>
    </row>
    <row r="124" spans="1:12" ht="15.75" x14ac:dyDescent="0.25">
      <c r="A124" s="132"/>
      <c r="B124" s="132"/>
      <c r="C124" s="132"/>
      <c r="D124" s="132"/>
      <c r="E124" s="132"/>
      <c r="F124" s="132"/>
      <c r="G124" s="132"/>
      <c r="H124" s="132"/>
      <c r="I124" s="11"/>
      <c r="J124" s="11"/>
      <c r="K124" s="70" t="s">
        <v>114</v>
      </c>
      <c r="L124" s="76">
        <f>SUM(L8:L122)</f>
        <v>0</v>
      </c>
    </row>
    <row r="125" spans="1:12" x14ac:dyDescent="0.25">
      <c r="D125" s="12"/>
      <c r="E125" s="12"/>
      <c r="L125" s="13"/>
    </row>
    <row r="126" spans="1:12" x14ac:dyDescent="0.25">
      <c r="D126" s="12"/>
      <c r="E126" s="12"/>
    </row>
    <row r="127" spans="1:12" x14ac:dyDescent="0.25">
      <c r="D127" s="12"/>
      <c r="E127" s="12"/>
    </row>
  </sheetData>
  <mergeCells count="2">
    <mergeCell ref="A1:L1"/>
    <mergeCell ref="A124:H124"/>
  </mergeCells>
  <pageMargins left="0.7" right="0.7" top="0.75" bottom="0.75" header="0.3" footer="0.3"/>
  <pageSetup paperSize="8" scale="73" fitToHeight="0" orientation="landscape" r:id="rId1"/>
  <ignoredErrors>
    <ignoredError sqref="K8:K18 K35 K38:K50 K56:K60 K63:K67 K70:K72 K78:K87 K90:K101 K119:K122 K104:K107 K110:K116 K21:K28 K53:K54 K30:K33 K73:K75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Kortingspercentages</vt:lpstr>
      <vt:lpstr>Vergelijkingsprijs</vt:lpstr>
      <vt:lpstr>Vergelijkingsprijs!Afdrukbereik</vt:lpstr>
    </vt:vector>
  </TitlesOfParts>
  <Company>Ministerie van Veiligheid en Justitie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Goor, van, Christine</dc:creator>
  <cp:lastModifiedBy>Veltman, Erik</cp:lastModifiedBy>
  <cp:lastPrinted>2019-06-03T09:21:59Z</cp:lastPrinted>
  <dcterms:created xsi:type="dcterms:W3CDTF">2019-02-28T10:56:49Z</dcterms:created>
  <dcterms:modified xsi:type="dcterms:W3CDTF">2023-07-04T13:14:48Z</dcterms:modified>
</cp:coreProperties>
</file>