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www.samenwerkruimten.nl/teamsites/transport2023/Documenten/Aanbestedingsleidraad en inkoop/Berekening inschrijfsom per perceel/"/>
    </mc:Choice>
  </mc:AlternateContent>
  <xr:revisionPtr revIDLastSave="0" documentId="14_{35EE7D2B-F7D6-4D0D-A747-9ED2E65D319E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4" l="1"/>
  <c r="U106" i="15"/>
  <c r="C10" i="12" s="1"/>
  <c r="C6" i="16" l="1"/>
  <c r="C11" i="12" s="1"/>
  <c r="G6" i="14" l="1"/>
  <c r="C9" i="12" s="1"/>
  <c r="E5" i="14"/>
  <c r="E11" i="12" l="1"/>
  <c r="E10" i="12"/>
  <c r="E9" i="12"/>
  <c r="E13" i="12" l="1"/>
</calcChain>
</file>

<file path=xl/sharedStrings.xml><?xml version="1.0" encoding="utf-8"?>
<sst xmlns="http://schemas.openxmlformats.org/spreadsheetml/2006/main" count="1569" uniqueCount="567">
  <si>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</si>
  <si>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</si>
  <si>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</si>
  <si>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</si>
  <si>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</si>
  <si>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</si>
  <si>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</si>
  <si>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Overeenkomst Instandhouding transporttechnische installaties van het Rijksvastgoedbedrijf.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</si>
  <si>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</si>
  <si>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</si>
  <si>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</si>
  <si>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</si>
  <si>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</si>
  <si>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</si>
  <si>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</si>
  <si>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</si>
  <si>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</si>
  <si>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</si>
  <si>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</si>
  <si>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</si>
  <si>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</si>
  <si>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OT.23.351 Rijk liften, Noord</t>
  </si>
  <si>
    <t>Element ID</t>
  </si>
  <si>
    <t>Objectreferentie</t>
  </si>
  <si>
    <t>Adres</t>
  </si>
  <si>
    <t>Postcode</t>
  </si>
  <si>
    <t>Plaats</t>
  </si>
  <si>
    <t>BVO</t>
  </si>
  <si>
    <t>Elementcode</t>
  </si>
  <si>
    <t>Discipline</t>
  </si>
  <si>
    <t>Volgnummer</t>
  </si>
  <si>
    <t>Element omschrijving</t>
  </si>
  <si>
    <t>Fabrikaat</t>
  </si>
  <si>
    <t>Type</t>
  </si>
  <si>
    <t>Omvang/capaciteit</t>
  </si>
  <si>
    <t>Dimensie</t>
  </si>
  <si>
    <t>Aantal/Hoeveelheid</t>
  </si>
  <si>
    <t>Bouwjaar</t>
  </si>
  <si>
    <t>Lokatie</t>
  </si>
  <si>
    <t>Perceelcode</t>
  </si>
  <si>
    <t>Toelichting</t>
  </si>
  <si>
    <t>Contract periode</t>
  </si>
  <si>
    <t>Aanneemsom excl. BTW</t>
  </si>
  <si>
    <t>48c1af01-c7b4-4e56-ac25-26ddaec3a16e</t>
  </si>
  <si>
    <t>100332G01</t>
  </si>
  <si>
    <t>Tesselschadestraat 140</t>
  </si>
  <si>
    <t>8913HC</t>
  </si>
  <si>
    <t>Leeuwarden</t>
  </si>
  <si>
    <t>T</t>
  </si>
  <si>
    <t>Lw 02-02</t>
  </si>
  <si>
    <t>Liftinstallatie</t>
  </si>
  <si>
    <t>Kone</t>
  </si>
  <si>
    <t>Gaerless tractie</t>
  </si>
  <si>
    <t>kg</t>
  </si>
  <si>
    <t>-</t>
  </si>
  <si>
    <t>OT.23.351</t>
  </si>
  <si>
    <t>Belastingdienst D vleugel, installatienummer 10231094, bouwjaar 2001, 4 stopplaatsen, hefvermogen 1275 kg / 17 personen, snelheid 1 m/s, MX18 machine, LCE besturing, V3F25 regelaar, AMDL2 2delig telescoop deuren, SGB 01 vang, buffers P&amp;S E7, SB OL35, relais vv 2009, drukvlakjes vv 2010, deurrevisie 2016, liftboek compleet, onderhoud in orde, laatste keuring 27-10-2017</t>
  </si>
  <si>
    <t>1-6-2023-1-08-2027</t>
  </si>
  <si>
    <t>5814c34a-3731-4250-ac7d-39c0f89aece8</t>
  </si>
  <si>
    <t>Lw 02-03</t>
  </si>
  <si>
    <t>Belastingdienst C vleugel, installatienummer 10231095, bouwjaar 2001, 4 stopplaatsen, hefvermogen 1275 kg / 17 personen, snelheid 1 m/s, MX18 machine, LCE besturing, V3F25 regelaar, AMDL2 deuren, SGB 01 vang, buffers P&amp;S E7, SB OL35, drukvlakjes vv 2010, onderhoud in orde, laatste keuring 27-10-2017</t>
  </si>
  <si>
    <t>2b8e4927-f14c-4e77-8e29-3ed1e7a55f44</t>
  </si>
  <si>
    <t>Lw 02-01</t>
  </si>
  <si>
    <t>Belastingdienst E vleugel, installatienummer 10231093, bouwjaar 2001, 6 stopplaatsen, hefvermogen 1600 kg / 21 personen, snelheid 1 m/s, LCE besturing, V3F25 regelaar, AMDL1 deuren, SB OL35, SGB 02 vang, buffers P&amp;S E9, drukvlakjes vv 2006, tachograaf vv 2007, deurrevisie 2016, onderhoud in orde, laatste keuring 27-10-2017</t>
  </si>
  <si>
    <t>494454df-6f7b-4578-abb7-e1cb006a0276</t>
  </si>
  <si>
    <t>Lw 02-05</t>
  </si>
  <si>
    <t>Hefplateau personenvervoer</t>
  </si>
  <si>
    <t>Lödige</t>
  </si>
  <si>
    <t>B entree</t>
  </si>
  <si>
    <t>Hal, invalidenlift/plateau, installatienummer 40339472, bouwjaar 2001, 2  stopplaatsen, hefvermogen 500 kg / 1 persoon, snelheid 0,06 m/s, leidingbreukventiel ASI vuba 38 FM, vloeistof Unil Hydro 46, logboek compleet, onderhoud in orde, laatste keuring 14-07-2017</t>
  </si>
  <si>
    <t>23d165fe-829b-4ef9-bd28-7a6653679bf9</t>
  </si>
  <si>
    <t>Lw 02-04</t>
  </si>
  <si>
    <t>Goederenheffer</t>
  </si>
  <si>
    <t>GOEDERENHEFFER (Ketting direct)</t>
  </si>
  <si>
    <t>Goederenlift/heffer expeditie ruimte, Lodige type Sherpa, bouwjaar 2001, 3 stopplaatsen, hefvermogen 1500 kg / 1 persoon, snelheid 0,2 m/s, Siemens liftbesturing, rollenketting, AFV 291/2 1999 vang, SB HJ200 jungblut, Kronenberg grendels en deurinrichting, hand bewogen draaideuren, sticker beknellingsgevaar in kooi ontbreekt, snesorlijst aanwezig, deursluiting 2015 vv 1e etage, onderhoud in orde, laatste keuring 14-07-20171 persoon; Hefhoogte in meters: 4.935 m, Aantal schachttoegangen: 3, Aantal kooitoegangen: 2Soort / type deuren: Lodige; HandbediendSoort / type besturing: Lodige; cpu 214Soort / type Motor; Lodige; Brook CromtonSoort / type aandrijving: Lodige; 1 snelheidSoort / type regeling: Soort / type vang: Lodige; F1.20.202Tableaus kooi/ Schacht; Lodige; DeltaEq.nr. fabr. 748/82182, Hefhoogte 2,1 mª besturing PLC Siemens Simatic S&amp;-200.</t>
  </si>
  <si>
    <t>36454b0a-9be1-409c-86ff-6cc471688ad3</t>
  </si>
  <si>
    <t>100391G01</t>
  </si>
  <si>
    <t>Tesselschadestraat 55</t>
  </si>
  <si>
    <t>8913HA</t>
  </si>
  <si>
    <t>Lw 14-01</t>
  </si>
  <si>
    <t>KONE</t>
  </si>
  <si>
    <t>Duplex lift links, installatienummer 11386929, bouwjaar 2011, 5 stopplaatsen, hefvermogen 1600 kg / 21 personen, snelheid 1 m/s, 2 kooitoegangen, 7 schachtdeuren, KONE MX20 machine, LCE liftbesturing, KDL32 regelaar, AMDL2 deuren centraal openend, SGB 02 vang, SB OL35, buffers AP003, Gustav Wolff staalkabels, liftboek compleet, onderhoud in orde, laatste keuring 14-06-2016</t>
  </si>
  <si>
    <t>e6f352b5-08cf-4a07-a4c4-c29450b25cf4</t>
  </si>
  <si>
    <t>Lw 14-02</t>
  </si>
  <si>
    <t>Duplex lift rechts, installatienummer 11386930, bouwjaar 2011, 4 stopplaatsen, hefvermogen 1600 kg / 21 personen, snelheid 1 m/s, KONE MX20 machine, LCE liftbesturing, KDL32 regelaar, AMDL2 deuren centraal openend, SGB 02 vang, SB OL35, buffers AP003, Gustav Wolff staalkabels, liftboek compleet, onderhoud in orde, laatste keuring 14-06-2016</t>
  </si>
  <si>
    <t>ddc052de-a855-4d04-8f7e-11f056b3c751</t>
  </si>
  <si>
    <t>Lw 14-03</t>
  </si>
  <si>
    <t>Kettinglift (goederenheffer met personenbegeleider)</t>
  </si>
  <si>
    <t>Goederenlift/heffer, installatienummer 11386931, bouwjaar 2011, 3  stopplaatsen, hefvermogen 1500 kg / 2 personen, snelheid 0,15 m/s, rollenketting  ANC 100h, 2 kooitoegangen zonder kooideur, mist sticker in kooi betreffende beknellingsgevaar, onderhoud in orde, laatste keuring 27-10-2017</t>
  </si>
  <si>
    <t>a5136939-71f5-4fd4-988b-0b476d1a28ad</t>
  </si>
  <si>
    <t>100401G01</t>
  </si>
  <si>
    <t>Guyotplein 1</t>
  </si>
  <si>
    <t>9712NX</t>
  </si>
  <si>
    <t>Groningen</t>
  </si>
  <si>
    <t>Gn 31-04</t>
  </si>
  <si>
    <t>Kone-Starlift</t>
  </si>
  <si>
    <t>Tractie</t>
  </si>
  <si>
    <t>Lift 4, installatienummer 10073507, bouwjaar 1997, 6 stopplaatsen, hefvermogen 800 kg / 10 personen, snelheid 1,6 m/s, TMS600 besturing, MR17 machine, V3F20 regelaar vv 2011, SB OL35 deze tikt en is als keuringspunt opgegeven dus vv, SGB01 vang, staalkabels Gustaf Wolff, ADL2/ADC2 deuren, OB 16 buffers, kooisloffen vv 2008, onderhoud in orde, laatste keuring 10-10-2016</t>
  </si>
  <si>
    <t>e18549b3-8562-4f5e-ad9e-0f192e391772</t>
  </si>
  <si>
    <t>Gn 31-01</t>
  </si>
  <si>
    <t>Lift 5, installatienummer 10073503, bouwjaar 1997, 5 stopplaatsen, hefvermogen 800 kg / 10 personen, snelheid 1,6 m/s, staalkabels 7x10 mm, TMS600 besturing, V3F20 regelaar 2001 vv, MR17 machine, SB OL35, Vang SGB01, ADL2/ADC2 deuren, OB 16 buffers, kooisloffen 2009 vv, onderhoud in orde, laatste keuring 11-10-2016</t>
  </si>
  <si>
    <t>a5e2a459-300d-4125-b7b9-21d0eb03a63d</t>
  </si>
  <si>
    <t>Gn 31-07</t>
  </si>
  <si>
    <t>Lift 1 (simplex), installatienummer 10073514, bouwjaar 1997, 9 stopplaatsen, hefvermogen 1600 kg / 21 personen, snelheid 1,6 m/s, TMS600 besturing, V3F80 regelaar vv 2010, tacho vv 2016, MR26 machine, ADL1/ADC1 deuren, SGB-02 vang, SB OL35, Gustag Wolff 8x13 staalkabels, onderhoud in orde; wel 6 beurten ipv 4 beter bij deze lift, laatste keuring 10-10-2016; staalkabels dienen vv te worden is herhaling dus afkeurpunt</t>
  </si>
  <si>
    <t>3e68df39-b987-4d1a-8db3-5a1bd18b80ba</t>
  </si>
  <si>
    <t>Gn 31-05</t>
  </si>
  <si>
    <t>Lift cellencomplex (arrestanten), installatienummer 10073512, bouwjaar 1997, 3 stopplaatsen, hefvermogen 1000 kg / 13 personen, snelheid 0,6 m/s, TMS600 besturing, machinekamer beneden, MR17 machine, V3F20 regelaar vv 2016, ADL2 deuren, SGB-01 vang, SB OL35, onderhoud in orde, laatste keuring 10-10-2016</t>
  </si>
  <si>
    <t>ccfc15c3-0dfe-4e81-bedf-7415079e9895</t>
  </si>
  <si>
    <t>Gn 31-06</t>
  </si>
  <si>
    <t>Kone Starlift</t>
  </si>
  <si>
    <t xml:space="preserve">Lift cellencomplex (arrestantenlift), installatienummer 10073510, bouwjaar 1997, 5 stopplaatsen, hefvermogen 1000 kg / 13 personen, snelheid 0,6 m/s, TMS600 besturing, MR17 machine, V3F20 regelaar 2003 vv, machinekamer beneden, ADL2 deuren, SGB-01 vang, SB OL35, onderhoud in orde, laatste keuring 10-10-2016 </t>
  </si>
  <si>
    <t>da1d5963-40c7-49eb-91f4-bfe569d46776</t>
  </si>
  <si>
    <t>Gn 31-03</t>
  </si>
  <si>
    <t>Lift 3, installatienummer 10073508, bouwjaar 1997, 6 stopplaatsen, hefvermogen 800 kg / 10 personen, snelheid 1,6 m/s, TMS600 besturing, V3F20 regelaar 2016 vv, faserelais vv 2016, MR17 machine, ADL2/ADC2 deuren, OB 16 buffers, laatste keuring 11-10-2016</t>
  </si>
  <si>
    <t>70876d69-25c4-4837-adce-e3a601adac5a</t>
  </si>
  <si>
    <t>Gn 31-02</t>
  </si>
  <si>
    <t>Lift 2 (simplex), installatienummer 10073505, bouwjaar 1997, 4 stopplaatsen, hefvermogen 1600 kg / 21 personen, snelheid 1 m/s, 2 kooitoegangen, TMS600 besturing, V3F16 regelaar 2016 vv, Kone ADL1/ADC1 deuren, MR26 machine, laatste keuring 10-10-2016; machine maakt vreemd geluid</t>
  </si>
  <si>
    <t>9df760db-620d-4dee-b2ab-570c5d4f34fc</t>
  </si>
  <si>
    <t>100402G01</t>
  </si>
  <si>
    <t>Brinkstraat 4</t>
  </si>
  <si>
    <t>9401HZ</t>
  </si>
  <si>
    <t>Assen</t>
  </si>
  <si>
    <t>Asn 04-01</t>
  </si>
  <si>
    <t xml:space="preserve">Kone Starlift </t>
  </si>
  <si>
    <t>Hydraulische personenlift</t>
  </si>
  <si>
    <t>Fabr. Kone Starlift, Hydraulische Personenlift. Bouwjaar: 1995; 3 stopplaatsen, 3 schachttoegangen, 1 kooitoegang; hefvermogen 630 kg, snelheid 0,6 m/s, CBI: Aboma, AK 20486, Fabrieksnr 028054,  Lift Portier/Zolder</t>
  </si>
  <si>
    <t>c9b393dc-c762-447c-8b0e-95512b4bf553</t>
  </si>
  <si>
    <t>Asn 04-03</t>
  </si>
  <si>
    <t>Tractie personenlift</t>
  </si>
  <si>
    <t>Fabr. Kone Starlift, Hydraulische Personenlift. Bouwjaar: 1995; 4 stopplaatsen, 4 schachttoegangen, 1 kooitoegang; hefvermogen 1000 kg, snelheid 1,0 m/s, CBI: Aboma, AK 20488, Fabrieksnr 028056,  Lift Kantoren/Postkamer</t>
  </si>
  <si>
    <t>3409b840-f447-449f-87a0-e05ccbb82b40</t>
  </si>
  <si>
    <t>Asn 04-02</t>
  </si>
  <si>
    <t>CELLEN</t>
  </si>
  <si>
    <t>Fabr. Kone Starlift, Hydraulische Personenlift. Bouwjaar: 1995; 3 stopplaatsen, 3 schachttoegangen, 1 kooitoegang; hefvermogen 800 kg, snelheid 0,6 m/s, CBI: Aboma, AK 20487, Fabrieksnr 028055,  Lift Gedetineerde lift</t>
  </si>
  <si>
    <t>326dc0ad-52c0-4c0e-a4a3-7b488c9051a6</t>
  </si>
  <si>
    <t>Asn 04-05</t>
  </si>
  <si>
    <t>Lodige</t>
  </si>
  <si>
    <t>Hefplateau</t>
  </si>
  <si>
    <t>Fabr. Lodige, Hydr. Hefplateau. Bouwjaar: 1995; 2 stopplaatsen, 2 schachttoegangen, 2 kooitoegang; hefvermogen 500 kg, snelheid 0,15 m/s, hefhoogte: 1,8mCBI: Aboma, AK 20887, Fabrieksnr 750-0011, Hefplateau 1e etage</t>
  </si>
  <si>
    <t>537dad73-3d1f-46de-bed7-f2d8953bb06d</t>
  </si>
  <si>
    <t>Asn 04-04</t>
  </si>
  <si>
    <t>BG</t>
  </si>
  <si>
    <t>Fabr. Lodige, Hydr. Hefplateau. Bouwjaar: 1995; 2 stopplaatsen, 2 schachttoegangen, 2 kooitoegang; hefvermogen 500 kg, snelheid 0,15 m/s, hefhoogte: 0,77mCBI: Aboma, AK 20886, Fabrieksnr 750-1330, Hefplateau BG</t>
  </si>
  <si>
    <t>150344d7-9962-4f4c-9b38-eef2f6599ab1</t>
  </si>
  <si>
    <t>Asn 04-06</t>
  </si>
  <si>
    <t>Schaarheffer</t>
  </si>
  <si>
    <t>Expeditie</t>
  </si>
  <si>
    <t>Fabr. Lodige, Hydr. Schaar hefplateau. Bouwjaar: 1995; 2 stopplaatsen, 2 schachttoegangen, 2 kooitoegang; hefvermogen 1000 kg, snelheid 0,06 m/s, hefhoogte: 1,8mCBI: Aboma, AK 20888, Fabrieksnr 751-1331, Hefplateau 1e etage</t>
  </si>
  <si>
    <t>d6855fa9-9317-4203-97fc-60fb64cd8f6b</t>
  </si>
  <si>
    <t>100216G01</t>
  </si>
  <si>
    <t>Paterswoldseweg 1</t>
  </si>
  <si>
    <t>9726BA</t>
  </si>
  <si>
    <t>Gn 30-03</t>
  </si>
  <si>
    <t>Schindler Liften</t>
  </si>
  <si>
    <t>SCH 6200</t>
  </si>
  <si>
    <t>In: 018.206; Ty: tractie/mk boven/ personen; Ln: 800/10 pers; Vn: 1,00 m/s; St: 3; Kt: 1; Hh: 8,00 m; Rs: frequentieregeling; Nn: Schindler 6200; As: gearless/SGB 142; Bs: 2 knops op- en neerwaarts verzamelend Biodyn 19C BR; Ds: co/ Varidor20 CT / Varidor20 CT; Spl: Elseco ; Bz: -</t>
  </si>
  <si>
    <t>3c50451f-eaf2-4f1b-95de-477cc7a11eae</t>
  </si>
  <si>
    <t>Gn 30-02</t>
  </si>
  <si>
    <t>Kleingoederenliftinstallatie</t>
  </si>
  <si>
    <t>Bunse</t>
  </si>
  <si>
    <t>In: 61NY1873; Ty: tractie/mk/ goederen; Ln: 100/-; Vn: 0,45 m/s; St: 3; Kt: 2; Hh: 8,00 m; Rs: -; Nn: Bunse; As: wormkast Bunse; Bs: haal en zendknop; Ds: co schuifluiken/Bunse Spl: - ; Bz: machinerichtlijn</t>
  </si>
  <si>
    <t>7fd21c66-55f9-42aa-9dfb-459a7096f655</t>
  </si>
  <si>
    <t>102054G01</t>
  </si>
  <si>
    <t>Bendienplein 5</t>
  </si>
  <si>
    <t>7815SM</t>
  </si>
  <si>
    <t>Emmen</t>
  </si>
  <si>
    <t>Emn 02-01</t>
  </si>
  <si>
    <t>..st stopplaatsen, ..kg hefvermogen, ..m/s</t>
  </si>
  <si>
    <t>2d1f26f5-68eb-44f3-83aa-8c068f0a6048</t>
  </si>
  <si>
    <t>Emn 02-02</t>
  </si>
  <si>
    <t>bbafb3f6-1ffe-4d20-a228-dc539a6b7fe6</t>
  </si>
  <si>
    <t>102054G02</t>
  </si>
  <si>
    <t>Bendienplein 7</t>
  </si>
  <si>
    <t>Emn 03-01</t>
  </si>
  <si>
    <t>3592caaf-63ab-4da3-8e14-2b35a5ddaf98</t>
  </si>
  <si>
    <t>100004G02</t>
  </si>
  <si>
    <t>Holstmeerweg 7</t>
  </si>
  <si>
    <t>8936AS</t>
  </si>
  <si>
    <t>Lw 10-01</t>
  </si>
  <si>
    <t>W&amp;D-E</t>
  </si>
  <si>
    <t>Pers.lift</t>
  </si>
  <si>
    <t xml:space="preserve"> LIFT 1, bezoekerslift. 2 stoppl,  Vn=0,6m/s, hefvermogen 630kg, fabr W&amp;D-evli instnr. So87076-01. 630kg, 1 kooitoegang telescopisch, VD900x2100mm (fabr/type Meiller TTK5, kooideuren en dagstukken RVS), vang (Sclosser), lichtlijst. Kooiinterieur  - vol RVS, Verlichting (TL), Vloerafwerking (marmoleum). Hefh. 2,3 m, ophanging 1:1, draagkabels 4x12mm (Drako 300T),  kunststof buffers (ACLA / Elastogran 2015), snelheidsbegrenzer (Jungblut). Machinekamer (bovennaast). motor m wormkast (Mitsubishi EM2440 + Loher ADD132M2-4/16, 5kW, 2 toeren geen regeling). Relaisbesturing, simplex. 2 st  schachttoegangen telecopisch, VD900x2100mm (fabr/type Mitsubishi), afwerking deuren RVS op staalpl en kozijnen / muurkopomkledingen afgeschilderd.</t>
  </si>
  <si>
    <t>0b88f91c-cbff-4d31-bae6-2df64e8d9a86</t>
  </si>
  <si>
    <t>Lw 10-05</t>
  </si>
  <si>
    <t>pers. lift</t>
  </si>
  <si>
    <t>LT4136.LIFT 5. 3 stoppl,  Vn= 0,6 m/s, hefvermogen 630kg, fabr W&amp;D-evli instnr. So87076-05. 630kg, 1 kooitoegang telescopisch, VD900x2100mm (fabr/type Meiller TTK5, kooideuren en dagstukken RVS), vang (Schlosser), lichtlijst; Kooiinterieur  - vol RVS, Verlichting (TL), Vloerafwerking (marmoleum). Hefh. 5,6 m, ophanging 2:1, draagkabels 4x12mm (Drako 300T),  kunststof buffers (ACLA / Elastogran 2015), snelheidsbegrenzer (Jungblut). Machinekamer (bovennaast). motor m wormkast (Mitsubishi EM2440 + Loher ADD132M2-4/16, 5kW+A33), FR (Loher Dynavert 2005). Relaisbesturing, simplex. 3 st  schachttoegangen telecopisch, VD900x2100mm (fabr/type Mitsubishi), afwerking deuren RVS op staalpl en kozijnen / muurkopomkledingen afgeschilderd.</t>
  </si>
  <si>
    <t>45250a0b-4692-4877-b1ea-6404a6d1aa3e</t>
  </si>
  <si>
    <t>Lw 10-02</t>
  </si>
  <si>
    <t>MO2</t>
  </si>
  <si>
    <t>LT4137.Personeelslift/ kantoren. LIFT 2. 3 stoppl,  Vn= 0,6m/s, hefvermogen 1000kg , fabr W&amp;D-evli insnr. So87076-04. 630kg, 1 kooitoegang telescopisch, VD900x2100mm (fabr/type Meiller TTK5, kooideuren en dagstukken RVS), vang (Mitsubishi), lichtlijst. 630kg, 1 kooitoegang telescopisch, VD900x2100mm (fabr/type Meiller TTK5, kooideuren en dagstukken RVS), vang (Mitsubishi), lichtlijst. Kooiinterieur  - vol RVS, Verlichting (TL), Vloerafwerking (marmoleum). Hefh. 6,34 m, ophanging 1:1, draagkabels 5x12mm (Drako 300T),  kunststof buffers (ACLA / Elastogran 2014), snelheidsbegrenzer (PFB bj2011). Machinekamer boven. motor m wormkast (Mitsubishi EM2440 11kW, Ia 32A). Elektronische volledige verzamelbesturing (fabr/type Klinkhamer, bj 2014), simplex. 2 st  schachttoegangen telecopisch, VD900x2100mm (fabr/type Meiller TTS5), afwerking deuren RVS</t>
  </si>
  <si>
    <t>fac8da2a-a2b2-46c5-bf56-79f61a041b2f</t>
  </si>
  <si>
    <t>Lw 10-03</t>
  </si>
  <si>
    <t>pers.lift</t>
  </si>
  <si>
    <t>LT4134. LIFT 3 2 stoppl,  Vn=0,6m/s, hefvermogen 630kg, fabr. W&amp;D-evli inst.nr. So87076-03, 630kg, 1 kooitoegang telescopisch, VD900x2100mm (fabr/type Meiller TTK5, kooideuren en dagstukken RVS), vang (Schlosser), lichtlijst; Kooiinterieur  - vol RVS, Verlichting (TL), Vloerafwerking (marmoleum). Hefh. 2,3 m, ophanging 1:1, draagkabels 4x12mm (Drako 300T),  kunststof buffers (ACLA / Elastogran 2015), snelheidsbegrenzer (Jungblut). Machinekamer (bovennaast). motor m wormkast (Mitsubishi EM2440 + Loher ADD132M2-4/16, 5kW), FR (Loher Dynavert 2005). Relaisbesturing, simplex. 2 st  schachttoegangen telecopisch, VD900x2100mm (fabr/type Mitsubishi), afwerking deuren RVS op staalpl en kozijnen / muurkopomkledingen afgeschilderd.</t>
  </si>
  <si>
    <t>d527aa46-d7f9-427a-a171-e6a4e5b67225</t>
  </si>
  <si>
    <t>Lw 10-04</t>
  </si>
  <si>
    <t>LT4135.Lift 4. 3 stoppl, Vn=0,6m/s, hefvermogen 630kg , fabr. W&amp;D-evli, instnr. So87076-04. 630kg, 1 kooitoegang telescopisch, VD900x2100mm (fabr/type Meiller TTK5, kooideuren en dagstukken RVS), vang (Schlosser), lichtlijst. Kooiinterieur  - vol RVS, Verlichting (TL), Vloerafwerking (marmoleum). Hefh. 5,6 m, ophanging 2:1, draagkabels 4x12mm (Drako 300T),  kunststof buffers (ACLA / Elastogran), snelheidsbegrenzer (Jungblut). Machinekamer (bovennaast). motor m wormkast (Mitsubishi EM2440 + Loher ADD132M2-4/16, 5kW), FR (Loher Dynavert 2005). Relaisbesturing, simplex. 3 st  schachttoegangen telecopisch, VD900x2100mm (fabr/type Mitsubishi), afwerking deuren RVS op staalpl en kozijnen / muurkopomkledingen afgeschilderd.</t>
  </si>
  <si>
    <t>e38a8d26-da15-472f-bf44-7dc581f78800</t>
  </si>
  <si>
    <t>100007G01</t>
  </si>
  <si>
    <t>Ter Apelervenen 10</t>
  </si>
  <si>
    <t>9561MC</t>
  </si>
  <si>
    <t>Ter Apel</t>
  </si>
  <si>
    <t>Apel 01-01</t>
  </si>
  <si>
    <t>LT4152 Bd J. 2 stoppl, Vn= 0,6 m/s, hefvermogen 630kg, fabrLodige instnr.702/10526. 630kg, 1 kooitoegang telesc, VD900x2100mm (kooideuren en dagstukken RVS), vang (Lopla), lichtlijst. Hefh. 4,2 m, ophanging 2:1, draagkabels 6x 10mm,  kunststof buffers, snelheidsbegrenzer (Gervall). Machinekamer boven. Aandr. Wormkast met e-motor, freq.regeling (2006). Elektronische besturing, simplex. 2 st schachttoegangen telesc, VD900x2100mm (fabr/type Sematic), afwerking deuren en kozijnen RVS.</t>
  </si>
  <si>
    <t>a490c2aa-a1c1-407c-8766-dcb86821930a</t>
  </si>
  <si>
    <t>Apel 01-04</t>
  </si>
  <si>
    <t>LT4153. Geb AB. 2 stoppl, Vn=0,6m/s, hefvermogen 1250kg. fabr Lodige inst.nr. 704/11533. 1250kg/ 16 pers., 1 kooitoegang telesc, VD1100x2100mm (kooideuren en dagstukken RVS), lichtlijst. Hefh. 2,8 m, ophanging 1:1, kunststof buffers, leidingbreukventiel, Cilinder (2 stks, enkelv. Leistritz ), LBV (Blain) (Plunjerpakkingen 2015). Machinekamer bovennaast. Aggregaat (fabr/type ALGI, stuurblok AZSTBII-3MR, vloeistofpomp); softstarter. 2 st schuifdeuren C-O, VD 1200x2100 mm, afwerking: RVS.</t>
  </si>
  <si>
    <t>40d73c06-a6b6-4600-8e77-e39c53f047d5</t>
  </si>
  <si>
    <t>Apel 01-03</t>
  </si>
  <si>
    <t xml:space="preserve">LT4150.Geb CD, 2 stoppl, Vn=0,6 m/s, hefvermogen 1250kg, fabrikaat Lodige (inst.nr. 704/11532). 1250kg/ 16 pers., 1 kooitoegang telesc, VD1100x2100mm (kooideuren en dagstukken RVS), lichtlijst. Hefh. 2,8 m, ophanging 1:1, kunststof buffers, leidingbreukventiel, Cilinder (2 stks, enkelv. Leistritz ), LBV (Blain). Machinekamer bovennaast. Aggregaat (fabr/type ALGI, stuurblok AZSTBII-3MR, vloeistofpomp); softstarter. Elektronische besturing, simplex. 2 st schuifdeuren C-O, VD 1200x2100 mm, afwerking: RVS. </t>
  </si>
  <si>
    <t>93a8a6e3-8ba6-437d-8657-efb12bfc006b</t>
  </si>
  <si>
    <t>Apel 01-02</t>
  </si>
  <si>
    <t>LT4151.Unit 3, Bd EF. 2 stoppl, Vn=0,65m/s, hefvermogen 1250kg. fabr Lodige instnr.704/11531. 1250kg/ 16 pers., 1 kooitoegang telesc, VD1200x2100mm (kooideuren en dagstukken RVS), lichtlijst. Hefh. 2,8 m, ophanging 1:1, kunststof buffers, leidingbreukventiel, Cilinder (2 stks, enkelv. Leistritz ), LBV (Blain). Machinekamer bovennaast. Aggregaat (fabr/type ALGI, stuurblok AZSTBII-3MR, vloeistofpomp); softstarter. Elektronische besturing, simplex. 2 st schuifdeuren C-O, VD 1200x2100 mm, afwerking: RVS. 2013: kooiverlichting, stuurblokpakkingen, 2010: lichtlijst; 2015: deurmotor + deurregeling, plunjerpakking 2x, 2016: (deur)besturings?print + stekkers; 2017: LED-lamp</t>
  </si>
  <si>
    <t>53753b2b-a38e-4596-8162-f24e897f3329</t>
  </si>
  <si>
    <t>100008G01</t>
  </si>
  <si>
    <t>Ter Apelervenen 3</t>
  </si>
  <si>
    <t>Apel 02-01</t>
  </si>
  <si>
    <t>elektr. pers. lift (MRL)</t>
  </si>
  <si>
    <t>OB</t>
  </si>
  <si>
    <t>Gebouw C, MRL. 2 stoppl, Vn=1,0m/s, hefvermogen 1000kg. Fabr Kone inst.nr.10230505. 1000kg, 1 kooitoegang telescopisch, VD900x2100mm (fabr/type KONE, RVS), vang (Kone SGB08), lichtlijst. Hefh. 3,6m, ophanging 2:1, draagkabels 6x 8mm,  kunststof buffers, snelheidsbegrenzer (Kone OL35). Machinekamer (schachtkop). Directtractie (Kone MX10, 5,7kW, Ia/In=20,1/14A), freq.regeling (Kone V3F16es). Elektronisch volledige verzamelbesturing, simplex (Kone LCE). 2 st  schachttoegangen telescopisch, VD900x2100mm (fabr/type  Kone AMD), afwerking RVS. 2016: FR (V3F6es).</t>
  </si>
  <si>
    <t>bb6d8da0-ba43-488f-af28-0f05b2604334</t>
  </si>
  <si>
    <t>100008G02</t>
  </si>
  <si>
    <t>Apel 02-02</t>
  </si>
  <si>
    <t>Hopman</t>
  </si>
  <si>
    <t>kleingoederenlift</t>
  </si>
  <si>
    <t>2 stoppl,  Vn= 0,25 m/s,  hefvermogen 200 kg , fabr Matallschneider (geinstalleerd door Hopmann 5878/6864). 630kg, 1 kooitoegang zonder afsluiting VD 1000x1200mm, kooi RVS. Hefh. 2,99 m, ophanging 1:1, 2x draagkettingen. Machinekamer (schachtkop). Wormkast met e-motor (Metall Schneider). Relaisbesturing. 2 st  schachttoegangen vert. schuifluiken, VD1000x1200mm, RVS.</t>
  </si>
  <si>
    <t>3e7dd10d-da15-4451-906c-bf42b4fb499b</t>
  </si>
  <si>
    <t>100009G02</t>
  </si>
  <si>
    <t>Bankenbosweg 2 a</t>
  </si>
  <si>
    <t>9341BE</t>
  </si>
  <si>
    <t>Veenhuizen</t>
  </si>
  <si>
    <t>Vhzn 08-02</t>
  </si>
  <si>
    <t>58cb3f9a-b414-4232-aac7-f78c9872c3a0</t>
  </si>
  <si>
    <t>100009G04</t>
  </si>
  <si>
    <t>Bankenbosweg 2 c</t>
  </si>
  <si>
    <t xml:space="preserve">Vhzn 08-01          </t>
  </si>
  <si>
    <t>aea10a96-e60a-4e3b-9704-5eb5ea421058</t>
  </si>
  <si>
    <t>100012G02</t>
  </si>
  <si>
    <t>Meidoornlaan 38</t>
  </si>
  <si>
    <t>9341AP</t>
  </si>
  <si>
    <t>Vhzn 01-07</t>
  </si>
  <si>
    <t>Mijnssen</t>
  </si>
  <si>
    <t>LT4158. 3 stppl., 0,62m/s, 630kg. Fabr. Mijnssen instnr.LO-2445. 1 kooitoegang VD900x2100mm telescopisch (Meiller TTK15),  lichtlijst, Hefh. 4,35m, 1:1, kunststof buffers 2x kooi + 1x TG , snelheidsbegrenzer, staalkabels 4x10mm. Astor MC140 (5,5kW, In=12A) + freq.regeling (Zetadyn 4CA013, bj.2017). Elektronische besturing (BP208, Bj.2017) 3 stks schachttoegangen VD900x2100mm , telescopisch (Meiller TTS15, afgeschilderd)</t>
  </si>
  <si>
    <t>2a58588c-c695-4df3-b134-960a0d71ef16</t>
  </si>
  <si>
    <t>Vhzn 01-03</t>
  </si>
  <si>
    <t>De Reus</t>
  </si>
  <si>
    <t>LT4160.  0,5m/s, 630kg., 3 stppl., De Reus instnr.019404. 1 kooitoegang VD900x2100mm telescopisch (Meiller TTK15),  lichtlijst. Hefh. 4,35m, 1:1, kunststof buffers 2x kooi + 1x TG (ACLA, Bj.2014), snelheidsbegrenzer (Bode7, bj.2014), staalkabels 5x8mm (Drako 300T). Bovennaastliggende machinekamer (kolomlift), Astor MC140 (5,5kW, In=12A) + freq.regeling (Zetadyn 4CA013, bj.2014). Elektronische besturing (BP208, Bj.2014). 3 stks schachttoegangen VD900x2100mm , telescopisch (Meiller TTS15, afgeschilderd).</t>
  </si>
  <si>
    <t>9d45e5fd-d0a8-478a-9d42-9d803364b75b</t>
  </si>
  <si>
    <t>Vhzn 01-08</t>
  </si>
  <si>
    <t>LT4159. Loc. CP,0,4m/s, 630kg.,2 stppl, Fabr. Mijnssen insrnr LO-2446.1 kooitoegang VD900x2100mm telescopisch (Sematic K2L - staal, RVS bekleed),  lichtlijst, vang  onder-naastliggende machinekamer, Hefh. 4,35m, 2:1, veerbuffers, 1x cilinder, staalk. 4x 10mm, leidingbreukventiel (GMV 3006). Aggregaat incl elektronisch geregeld stuurblok (Bucher, bj2017 incl hydr slang) + softstarter(Bj2017). Elektronische besturing, 1-groeps (BP408, bj2017). 2 stks schachttoegangen VD900x2100mm , telescopisch (Sematic S2L, afgeschilderd). 2016: deurmotor en deurregeling.</t>
  </si>
  <si>
    <t>ed5a40e7-9b79-492e-9204-76b92ed91106</t>
  </si>
  <si>
    <t>100016G01</t>
  </si>
  <si>
    <t>Plantsoenstraat 5</t>
  </si>
  <si>
    <t>9341BD</t>
  </si>
  <si>
    <t>Vhzn 02-02</t>
  </si>
  <si>
    <t>elektr pers.lift</t>
  </si>
  <si>
    <t>2 stppl, 630kg, 1,0m/s. Fabr. Kone instnr.10329067. 1 kooitoegang C-O, VD900x2100mm (KONE, RVS), vang (Kone SGB08), lichtlijst, spreekluisterverb (Safeline), Hefh. 4,065m, ophanging 2:1, draagkabels 5x 8mm,  kunststof buffers (2x kooi, 1x TG), snelheidsbegrenzer (Kone OL35). Machinekamer (schachtkop), Directtractie (Kone MX06, 3,7kW Ia=14,4 In=10,3A) + freq.regeling (Kone KDL16, bj.2014), simplex, elektronisch volledige verzamelbesturing (Kone LCE), 5 st  schachttoegangen C-O, VD900x2100mm (fabr/type  Kone AMD2, RVS)</t>
  </si>
  <si>
    <t>f081648a-f956-4b55-9bec-4125c3497c8e</t>
  </si>
  <si>
    <t>100017G01</t>
  </si>
  <si>
    <t>Oude Asserstraat 20</t>
  </si>
  <si>
    <t>9341BC</t>
  </si>
  <si>
    <t>Vhzn 03-05</t>
  </si>
  <si>
    <t>Thyssen De Reus</t>
  </si>
  <si>
    <t>Pers. lift</t>
  </si>
  <si>
    <t>Veenpoort - voorgebouw-unit 4-Kompas, naastliggende machinekamer, 2 stppl., 2 schachttoegangen, 1 kooitoegang, 0,4m/s, 630kg. 1 kooitoegang VD900x2100mm telescopisch (Thyssen M2TS6),  lichtlijst, vang. Hefh. 2,8m, 2:1, veerbuffers, 1x cilinder, staalk. 4x 10mm.Aggregaat (GMV, 9,5kW)  + softstarter. Elektronische besturing, simplex. 2 stks schachttoegangen VD900x2100mm , telescopisch (Thyssen M2TS6, afgeschilderd)</t>
  </si>
  <si>
    <t>a34997d6-ac9b-41b7-aee9-71894aca4769</t>
  </si>
  <si>
    <t>Vhzn 03-06</t>
  </si>
  <si>
    <t>Thyssen de reus</t>
  </si>
  <si>
    <t>Goederenheffer met schacht. Inst. Nr. 28128, hefsnelheid 0,2 m/s, Hefhoogte 2, 92 m1, stopplaatsen 2, groepsgrootte 1, handbewogen draaideuren</t>
  </si>
  <si>
    <t>d12052a5-1511-455f-b5af-f24a5b36ff0a</t>
  </si>
  <si>
    <t>Vhzn 03-07</t>
  </si>
  <si>
    <t>Goederenheffer met schacht. Inst. Nr. 28129, hefsnelheid 0,2 m/s, Hefhoogte 2, 92 m1, stopplaatsen 2, groepsgrootte 1, handbewogen draaideuren</t>
  </si>
  <si>
    <t>67720efe-24f8-4669-8ab2-2c22fbe84fa5</t>
  </si>
  <si>
    <t>100022G02</t>
  </si>
  <si>
    <t>Ommerweg 67</t>
  </si>
  <si>
    <t>7707AT</t>
  </si>
  <si>
    <t>Balkbrug</t>
  </si>
  <si>
    <t>Bb 01-01</t>
  </si>
  <si>
    <t>Hydr pers.lift</t>
  </si>
  <si>
    <t>5 stoppl,  Vn= 0,6 m/s,  hefvermogen 1500 kg , fabrikaat De Reus (inst.nr. 09796), gebouw 5 (ICU). liftkooi 1500 kg met 2 kooitoegangen C-O VD1100x2100mm (fabr Meiller STK16S), 2x lichtscherm (2001). Afwerking deuren: afgeschilderd, koointerieur: panelen. hefh 12.0m, oph 1:1, 1 cilinder onderstaand,  kunststof kooibuffers (2001), volgleidingen (2001),plunjermanchet (2014). Hydr. slang (2001). Machinekamer (ondernaast).  Aandr.  (fabr ALGI, 2001) Agg. AZH-30/500, stuurblok AZSTB3-4MR (2011), motor HYZTA132.36 28kW, pomp Allweiller RUC280-46500l/min. simplex, elektronisch (fabr Thyssen LS2 hydr). 5 stks: C-O VD1100x2100mm m kijkvenster (fabr Meiller STS16), deuren, kozijnen afgeschilderd. 2001: nieuwe besturing m volgleidingen en schachtinfo, 2e autom. kooitoegang + schachttoegang DAK (zonder vensters), vervangen bestaande kooideurspindelaandrijving, lichtlijsten. 2011: stuurblok;  2012: brugstukjes en contacten; 2013: A3-klep ingebouwd. 2014: plunjerpakking</t>
  </si>
  <si>
    <t>105d3d23-ca15-48ab-8f46-3ae3e682870c</t>
  </si>
  <si>
    <t>Bb 01-04</t>
  </si>
  <si>
    <t>hydraulische personenlift, 3 stoppl,  Vn= 0,6 m/s,  hefvermogen 630 kg , fabrikaat De Reus (inst.nr. 09796), gebouw 5 (ICU). liftkooi 630 kg met 2 kooitoegangen C-O VD900x2100mm (fabr Meiller STK-6), 2x lichtscherm. Afwerking deuren: afgeschilderd, koointerieur: panelen. hefh 6,10m, oph 1:1, 1 cilinder onderstaand,  kunststof kooibuffers (2007), volgleidingen (2007),plunjermanchet (2007). Hydr. slang. Machinekamer ondernaast. Aandr hydraulisch, agg. Leistritz, stuurblok EV100, motor HYZTA132.20 16kW-In=42A, pomp LUPA 45/70. Besturing elektronisch, simplex (fabr Thyssen LS3 hydr). 2007: nieuwe besturing m volgleidingen en schachtinfo. 3 stks: C-O VD900x2100mm m kijkvenster (fabr Meiller STS-6), deuren, kozijnen afgeschilderd.</t>
  </si>
  <si>
    <t>796a6251-d448-486d-b4d8-3ce331fb13ba</t>
  </si>
  <si>
    <t>Bb 01-03</t>
  </si>
  <si>
    <t>Elektrische pers.lift</t>
  </si>
  <si>
    <t>Geb 4</t>
  </si>
  <si>
    <t>2 stoppl,  Vn=  0,5 m/s,  hefvermogen  630  kg, De Reus 16933. 1  kooitoegang C-O , VD  900x2100  mm (fabr/type Rathgeber STK6, spindelaandrjving, met vensters ), glijvang, lichtlijst; kooiinterieur-panelen &gt; vol kunstof . Hefh. 3,05 m, ophanging 1:1 , draagkabels 6x9 mm, kunststof buffers , snelheidsbegrenzer (Forsid). Machinekamer boven schacht,  1  st afleiwiel. Aandrijving elektrisch:  wormkast + motor (fabr/type Astor MC140, 5,5 kW, In=12A); freq. reg (Thyssen). Besturing: simplex  volledige verzamelbesturing (fabr/type Thyssen LS3). 3 st schachttoegangen C-O.  VD 900x2100  mm (fabr/type  Meiler STS6-s met venster), afwerking afgeschilderd. 2006: Besturing, FR.</t>
  </si>
  <si>
    <t>e4ff86de-f6d5-4c72-b1e8-88a5903e4257</t>
  </si>
  <si>
    <t>Bb 01-02</t>
  </si>
  <si>
    <t>geb. 1 (hoofdgeb.). electrische personenlift (kolomlift).  Lift: 3 stp.pl. hefsnelheid:  0,6m/s. De Reus nr 15369. Hefh 5,14m. 2006: Besturing, freq.regeling, buffers, snelheidsbegrenzer (bedrading, elektrische leidingen naar liftkooi)</t>
  </si>
  <si>
    <t>35e9b492-651d-4216-b1f9-3f456f445cc1</t>
  </si>
  <si>
    <t>Bb 01-08</t>
  </si>
  <si>
    <t>Traplift</t>
  </si>
  <si>
    <t>ThyssenKrupp</t>
  </si>
  <si>
    <t>Monolift</t>
  </si>
  <si>
    <t>Geb. 4. Stoeltjeslift/traplift, deze traplift bediend 3 etages en draait in het trappenhuis, voeding middels accu, hefhoogte 4,8 meter, NIVL: 100311827. LF17-12: OH 584,55 euro MEERWERK keuring 191,00 euro wordt 775,55 euro.</t>
  </si>
  <si>
    <t>6c625e62-107a-4dd4-8212-4ee3c017395b</t>
  </si>
  <si>
    <t>Bb 01-05</t>
  </si>
  <si>
    <t>Geb 4 arbeid/sport</t>
  </si>
  <si>
    <t>goederenheffer, geb. 4 (sport/arbeid) Lift: 2 stp.pl. hefsnelheid: 0,200 m/s, hefvermogen 1500 kg, Thyssen de reus L020646. 1  kooitoegang z afsluiting, VD1300x2000mm. Hefh. 4,85m, ophanging 1:1, kettingen / aantal  2 stuks. Aandrijving elektrisch, elektromotor (SEW). Besturing relais, simplex (fabr/type Haal/zend). 2 schachttoegangen dubbelvleugelige handbewogen draaideuren, VD1300x2000mm (fabr/type Hutter), afwerking afgeschilderd.</t>
  </si>
  <si>
    <t>1d92b2f6-4486-464f-9f97-eafd46fa5841</t>
  </si>
  <si>
    <t>Bb 01-06</t>
  </si>
  <si>
    <t>Lödige Holland</t>
  </si>
  <si>
    <t>personenvervoer</t>
  </si>
  <si>
    <t>Gang geb 4</t>
  </si>
  <si>
    <t>hydraulische kolomheffer, geb. 4 (sport/arbeid) Lift: 2 stp.pl. hefsnelheid:  m/s</t>
  </si>
  <si>
    <t>5358e20b-38d1-4c78-8b06-278978410fa6</t>
  </si>
  <si>
    <t>Bb 01-10</t>
  </si>
  <si>
    <t>Stannah</t>
  </si>
  <si>
    <t>260 Sienna</t>
  </si>
  <si>
    <t>..kg hefvermogen, ..m/s</t>
  </si>
  <si>
    <t>ff7f3c6a-c2b2-4124-8cf8-a662fb951a8b</t>
  </si>
  <si>
    <t>100022G03</t>
  </si>
  <si>
    <t>Bb 01-09</t>
  </si>
  <si>
    <t>Aritco</t>
  </si>
  <si>
    <t>Platformlift</t>
  </si>
  <si>
    <t>Platformlift 2 stoppl,  Vn=0,15 m/s,  hefvermogen 500kg, Aritco HE2  nr R68957(geinstalleerd door ThyssenKrupp Encasa type Vector nr SA13-0477). 1 kooitoegangen zonder afsluiting, VD 900x2100 mm. Hefh. 4,70m, ophanging 1:1, elektrisch / spindelaandrijving. plc-besturing, simplex.</t>
  </si>
  <si>
    <t>cabc3c70-e757-4337-aec1-9a51706fb5ab</t>
  </si>
  <si>
    <t>100022G29</t>
  </si>
  <si>
    <t>Bb 01-07</t>
  </si>
  <si>
    <t>stoeltjestraplift. 2 stoppl,  Vn= 0,15 m/s,  hefvermogen 500kg, Acorn stairlifts BD18 2AX, type Superglide 120 serienr11010121326. Hefh. 3,45m, ophanging 1:1, elektrisch. Besturing, simplex, relais.</t>
  </si>
  <si>
    <t>800ba684-b03e-42ba-996b-41a316107b4e</t>
  </si>
  <si>
    <t>100035G01</t>
  </si>
  <si>
    <t>Egbert Gorterstraat 5</t>
  </si>
  <si>
    <t>7607GB</t>
  </si>
  <si>
    <t>Almelo</t>
  </si>
  <si>
    <t>Aml 07-02</t>
  </si>
  <si>
    <t xml:space="preserve">Freelift </t>
  </si>
  <si>
    <t>4ed992d5-c9a2-49e9-9116-80edb77f10e1</t>
  </si>
  <si>
    <t>Aml 07-01</t>
  </si>
  <si>
    <t>AB Liften</t>
  </si>
  <si>
    <t>A88</t>
  </si>
  <si>
    <t>HP4106 Platformlift.SPINDELLIFT.Aantal stopplaatsen : 2 Aantal kooitoegangen : 1Nominaal hefvermogen (kg) : 400 Aantal schachttoegangen : 2Nominale snelheid (m/s) : 0.15 Aantal personen : 5</t>
  </si>
  <si>
    <t>efe70992-d91a-45e5-b42e-e8b2330dc8ce</t>
  </si>
  <si>
    <t>Aml 07-03</t>
  </si>
  <si>
    <t>Thyssen</t>
  </si>
  <si>
    <t>Plateautraplift</t>
  </si>
  <si>
    <t>2 st stopplaatsen, 300 kg hefvermogen,  0,1(?) m/s</t>
  </si>
  <si>
    <t>c7fe4df1-1a45-43ca-a7d0-9dbac46c6364</t>
  </si>
  <si>
    <t>100049G01</t>
  </si>
  <si>
    <t>Huub van Doornestraat 15</t>
  </si>
  <si>
    <t>8013NR</t>
  </si>
  <si>
    <t>Zwolle</t>
  </si>
  <si>
    <t>Zl 04-01</t>
  </si>
  <si>
    <t>Schindler</t>
  </si>
  <si>
    <t>Elektr pers.lift</t>
  </si>
  <si>
    <t>LT4314, Gebouw J, lift A. . 3 stoppl, Vn=0,63m/s, hefvermogen 630kg, Schindler inst.nr.13432. 1 kooitoegang telesc. , VD900x2000mm (fabr/type Schindler QKS11), vang (SL RF1), lichtlijst, kooiinterieur  -wanden gemoffeld,  vol kunstof, deuren dagstukken RVS. Hefh. 7 m, ophanging 1:1 , draagkabels 5x11mm, stalen veren, snelheidsbegrenzer (SL GBP). Machinekamer bovenliggend, aandrijving: wormkast + motor (fabr/type Schindler W140 5,4kW,  1 st leiwiel); 2-toeren - geen regeling. simplex  verzamelbesturing (fabr/type Schindler Miconic E). 3 st schachttoegangen telesc.  VD900x2000  mm (fabr/type Schindler QKS11), afwerking gemoffeld. 2016± deurrollen en slofjes kooi- en schachttoegangen.</t>
  </si>
  <si>
    <t>3daa5747-60de-4d7d-bd0d-bf8100612f17</t>
  </si>
  <si>
    <t>Zl 04-02</t>
  </si>
  <si>
    <t>LT4315, Gebouw J, lift B, gedetineerden. 3 stoppl, Vn=0,63m/s, hefvermogen 1000kg. Schindler inst.nr.13433. 1 kooitoegang telesc. , VD1200x2100mm (fabr/type Selcom), vang (SL RF1), lichtlijst, 1 leidwiel, kooiinterieur  -wanden RVS,  deuren dagstukken RVS. Hefh. 7 m, ophanging 2:1 , draagkabels 4x11mm, stalen veren, snelheidsbegrenzer (SL GBP). Machinekamer bovenliggend, 1 st leidwiel TG. Aandrijving  wormkast + motor (fabr/type Schindler W140 6,7kW, 1 st afleidwiel); 2-toeren - geen regeling. Simplex  verzamelbesturing (fabr/type Schindler Miconic E). 3 st schachttoegangen telesc.  VD1200x2000  mm (fabr/type Selcom), afwerking gemoffeld.</t>
  </si>
  <si>
    <t>0b8b5358-de70-4366-b692-5c544a015e0f</t>
  </si>
  <si>
    <t>Zl 04-04</t>
  </si>
  <si>
    <t>Knooppunt G</t>
  </si>
  <si>
    <t>LT3416, loc Knooppunt G. 2 stoppl, Vn=0,23m/s, hefvermogen 500 kg, fabr.Lodige instnr.703/8576. 1 kooitoegang, VD1000x2000mm. Hefh. 3,2m, ophanging 1:1, 2 stks kettingen. Elektromotor SEW. simplex, Haal/zend relaisbesturing (Lodige). 2 schachttoegangen handbewogen draaideur, VD 1000 x 2000mm, afwerking afgeschilderd.</t>
  </si>
  <si>
    <t>05f35634-cd52-4020-9a5b-7da941907569</t>
  </si>
  <si>
    <t>Zl 04-03</t>
  </si>
  <si>
    <t>Knooppunt F</t>
  </si>
  <si>
    <t>LT3417, Loc Knooppunt F. 2 stoppl, Vn=0,23m/s, hefvermogen 500 kg, fabr.Lodige instnr.703/8577. 1 kooitoegang, VD1000x2000mm. Hefh. 3,2m, ophanging 1:1, 2 stks kettingen. Elektromotor SEW. simplex, Haal/zend relaisbesturing (Lodige). 2 schachttoegangen handbewogen draaideur, VD 1000 x 2000mm, afwerking afgeschilderd.</t>
  </si>
  <si>
    <t>48905e6e-0206-4a4e-9632-ce9c44c8c359</t>
  </si>
  <si>
    <t>Zl 04-05</t>
  </si>
  <si>
    <t>Transport;goederen diversen</t>
  </si>
  <si>
    <t>HP4123. Gang E. 2 stoppl, Vn=0,15 m/s, hefvermogen 1000kg, Schaarheftafel Gang E, Lodige 790/00198, Plateau 900x1500 mm, machineruimte naast plateau, Aandr. hydraulisch. Besturing, relais, simplex.</t>
  </si>
  <si>
    <t>17cf5476-ec7d-43e6-b83a-dcaec58f45f4</t>
  </si>
  <si>
    <t>Zl 04-06</t>
  </si>
  <si>
    <t>HP4124. Gang C1. 2 stoppl, Vn=0,04 m/s, hefvermogen 1000kg, Schaarheftafel. Lodige 790/00205, Plateau 900x1500 mm, machineruimte naast. Aandrijving hydraulisch. Simplex besturing, relais, simplex</t>
  </si>
  <si>
    <t>0c2b90ff-6819-4e00-85a7-4f8cf248447a</t>
  </si>
  <si>
    <t>100049G02</t>
  </si>
  <si>
    <t>Zl 04-09</t>
  </si>
  <si>
    <t>MRL</t>
  </si>
  <si>
    <t>vrouwenvleugel, bouwdeel X Lift: 3 stoppl, Vn=1,0m/s, hefvermogen 1000 kg, Geb X. MRL, Kone Monospace eq10280827. 1 kooitoegang telesc. VD900x2100mm (fabr/type Kone), vang (SGB01), lichtlijst, 2 leidwielen, kooiinterieur  -wanden RVS,  deuren dagstukken RVS. Hefh. 6,3 m, ophanging 2:1 , draagkabels 6x8mm, kunststof buffers, snelheidsbegrenzer (OL35), 1 leidschijf op tg. directtractie (fabr/type Kone MX10 5,7kW); freq.regeling (V3F16, 2012). simplex  verzamelbesturing (fabr/type Kone LCE). 3 st schachttoegangen telesc. VD900x2100mm (fabr/type Kone), afwerking afgeschilderd</t>
  </si>
  <si>
    <t>7bbce34b-44a0-4aab-96ca-d7cc0760e290</t>
  </si>
  <si>
    <t>Zl 04-10</t>
  </si>
  <si>
    <t>snelheid 1,0m/s, 2 stoppl., hefverm.630 kg/ 8 pers. Gebouw Z, personenlift, MRL, KONE Monospace inst.nr.10280826 , . 1 kooitoegang, telescopische schuifdeuren VD900x2100mm (Kone AMDL, RVS), sensorlijst, kooiinterieur, Vang. Hefh. 3m, SB (Kone OL35), draagk. 5x 8mm Warrington), Oph. 2:1, kunststof buffers, volgleidingen. Directtractie (Kone MX06, 5,7kW), Frequentieregeling V3F16). Elektronische besturing (Kone LCE), 2 stks Telescopische schuifdeuren VD900x2100mm (RVS, Kone AMDL), schachttableaus</t>
  </si>
  <si>
    <t>c9c1e726-e1a5-4266-8ab7-af413fec3954</t>
  </si>
  <si>
    <t>100059G01</t>
  </si>
  <si>
    <t>Bornsestraat 333</t>
  </si>
  <si>
    <t>7601PB</t>
  </si>
  <si>
    <t>Aml 06-01</t>
  </si>
  <si>
    <t>lohdijk liften</t>
  </si>
  <si>
    <t>hydraulische pers lift</t>
  </si>
  <si>
    <t>LT4171.Cellen/werkplaats. 4 stoppl,  Vn= 0,52m/s,  hefvermogen 1000 kg/13pers , fabrikaat Lohdijk Liften (inst.nr. LHK774). 1 kooitoegangen telescopisch, VD 1100x2100 mm (fabr/type Selcom TY11-1100, afgeschilderd), lichtlijst, slapkabelvang (Wittur). Kooiinterieur - RVS wafelmotief, Verlichting (TL).  Hefhoogte 9,3m, ophanging 2:1, draagkabels 4x 11mm warrington,  kunststof buffer (Acla)(bj.2009), Cilinder (1 stks, enkelv. Leistritz AZBZR 130/dE) + leischijf, LBV (RBV6). Machinekamer (onder-naast). Aggregaat Algi AZH40/210 (fabr/type motor 17,9kW/46,4A), vloeistofpomp AZH40/210, stuurblok AZSTB1-4MR); softstarter (Bypass vv 2009). simplex, elektronisch volledige verzamelbesturing (fabr/type Bohnke&amp;Partner BP300, bj.2014). 4 st schachttoegangen telescopisch, VD 1100x2100 mm (fabr/type Selcom, afgeschilderd). (looprollen + slofjes vv 2011).</t>
  </si>
  <si>
    <t>99e6d3bc-558c-413c-ad53-bcb851543737</t>
  </si>
  <si>
    <t>Aml 06-02</t>
  </si>
  <si>
    <t>Lohdijk liften</t>
  </si>
  <si>
    <t>LT4170.Bouwdeel F. 3 stoppl,  Vn= 0,51m/s,  hefvermogen 800 kg/10pers , fabrikaat Lohdijk Liften (inst.nr. LHK773). 2 kooitoegangen C-O, VD 900x2100 mm (fabr/type Selcom TY11-900, RVS), lichtlijst, slapkabelvang (Wittur), Kooiinterieur - panelen, Verlichting (TL). Hefhoogte 6,6m, ophanging 2:1, draagkabels 4x 11mm,  kunststof buffer (Acla)(bj.2009), Cilinder (1 stks, enkelv. Leistritz AZBZR 120/dE) + leischijf, LBV (RBV6). Machinekamer (onder-naast). Aggregaat Algi AZH35/175 (fabr/type motor 13kW/36,4A), vloeistofpomp AZH35/175, stuurblok AZSTB1-4MR); softstarter. simplex, elektronisch volledige verzamelbesturing (fabr/type Bohnke&amp;Partner BP300, bj.2014). 3 st schachttoegangen C-O, VD 900x2100 mm (fabr/type Selcom, afgeschilderd).</t>
  </si>
  <si>
    <t>a1b2297d-3dbd-4f26-9375-9bf985287362</t>
  </si>
  <si>
    <t>100218G01</t>
  </si>
  <si>
    <t>Mandemaat 3</t>
  </si>
  <si>
    <t>9405TG</t>
  </si>
  <si>
    <t>Asn 09-03</t>
  </si>
  <si>
    <t>LT4106.Inst. nr. LO1546, 8 personen, hefsnelheid 0,6 m/s, hefhoogte, 10,8 m1, stopplaatsen 4, enkelz telescopische schuifdeur.Aantal stopplaatsen : 4 Aantal kooitoegangen : 1Nominaal hefvermogen (kg) : 600 Aantal schachttoegangen : 4Nominale snelheid (m/s) : 0.6 Aantal personen : 6</t>
  </si>
  <si>
    <t>bf6bc366-0f45-4d99-b6ce-b516c1c920e3</t>
  </si>
  <si>
    <t>Asn 09-04</t>
  </si>
  <si>
    <t>LT4107.Inst. nr. LO1545, 13 pers, hefsnelheid, 0.6  m/s, hefhoogte  10,8 m1,  4 stopplaatsen, enkelz telescopische schuifdeur.Aantal stopplaatsen : 4 Aantal kooitoegangen : 1Nominaal hefvermogen (kg) : 1000 Aantal schachttoegangen : 4Nominale snelheid (m/s) : 0.6 Aantal personen : 13</t>
  </si>
  <si>
    <t>fc78df39-abcd-4488-8e17-d622cb20cf70</t>
  </si>
  <si>
    <t>Asn 09-02</t>
  </si>
  <si>
    <t>LT4108.Inst. nr. LO1544, 8 pers, hefsnelheid, 0.6  m/s, hefhoogte  7,2 m1,  3 stopplaatsen, enkelz telescopische schuifdeur.Aantal stopplaatsen : 3 Aantal kooitoegangen : 1Nominaal hefvermogen (kg) : 600 Aantal schachttoegangen : 3Nominale snelheid (m/s) : 0.6 Aantal personen : 8</t>
  </si>
  <si>
    <t>c2cf203b-3024-4d4a-9f8c-e980803ab663</t>
  </si>
  <si>
    <t>Asn 09-01</t>
  </si>
  <si>
    <t>LT4109.Inst. nr. LO1543, 8 pers, hefsnelheid, 0.6  m/s, hefhoogte  7,2 m1,  3 stopplaatsen, enkelz telescopische schuifdeur.Aantal stopplaatsen : 3 Aantal kooitoegangen : 1Nominaal hefvermogen (kg) : 600 Aantal schachttoegangen : 3Nominale snelheid (m/s) : 0.6 Aantal personen : 8</t>
  </si>
  <si>
    <t>d9912370-f7cc-4198-98c4-a9854e98495a</t>
  </si>
  <si>
    <t>100219G01</t>
  </si>
  <si>
    <t>Mandemaat 1</t>
  </si>
  <si>
    <t>Asn 05-01</t>
  </si>
  <si>
    <t xml:space="preserve">2 stoppl, Vn=1,0 m/s, hefvermogen 1000kg, fabr.Mo2 instnr.050106. 2 kooitoegangen C-O, VD 900x2100mm (fabr/type Meiller TTK25), vang (Dynatech PR-2500 UDN), lichtlijst. kooiinterieur  -panelen, toegangen RVS. Hefh. 3,6 m, ophanging 1:1 , draagkabels  5x10mm, kunststof buffers, snelheidsbegrenzer (PFB LK200). Machinekamer boven schacht, wormkast + motor (fabr/type Liftequip TW63 + DEE132K005, 5,7kW In/Ia=15,5A/23A, afleidschijf); freq.reg. simplex  volledige verzamelbesturing (fabr/type Klinkhamer). 2 st schachttoegangen C-O VD900x2100mm (fabr/type Meiller TTS25), RVS. </t>
  </si>
  <si>
    <t>90b537d2-9183-46d1-ae78-7185df5186a6</t>
  </si>
  <si>
    <t>100274G01</t>
  </si>
  <si>
    <t>Wilhelminaplein 1</t>
  </si>
  <si>
    <t>8911BS</t>
  </si>
  <si>
    <t>Lw 07-01</t>
  </si>
  <si>
    <t>Hefvermogen: 1000 kg. Aantal personen: 13. Snelheid: 1.0 m/s. Aantal stopplaatsen: 4Aantal kooigangen: 1Aantal schachttoegangen: 4Hefhoogte: 12.36 m.</t>
  </si>
  <si>
    <t>18a4bb77-9a64-473f-a614-235708f12bcc</t>
  </si>
  <si>
    <t>100296G01</t>
  </si>
  <si>
    <t>Transportbaan 12</t>
  </si>
  <si>
    <t>9672BK</t>
  </si>
  <si>
    <t>Winschoten</t>
  </si>
  <si>
    <t>Ws 03-01</t>
  </si>
  <si>
    <t>Elektr. pers.lift</t>
  </si>
  <si>
    <t>4 stoppl,  Vn= 0,63 m/s,  hefvermogen  630 kg, C Pieters&amp;Zn (inst.nr. R040 748003). 1 kooitoegangen telescopisch, VD900x2100 mm (fabr/type Selcom TY11, dagstukken RVS / deuren RVS), vang (Thyssen), lichtlijst, kooiinterieur. Hefh.10,2 m, ophanging 1:1, staalk. 4x 11mm (Drako 300T), kunststof buffers (Acla / ETN), snelheidsbegrenzer (PFB, bj.2011). Machinekamer bovennaast; rugzaklift. Wormkast (fabr Volpi) + motor (fabr Ofel) 7kW In=14,5A + FR (Zetadyn, bj.2011). Simplex, elektronische verzamelbesturing (fabr/type , bj.2011). 4 st  kooitoegangen telescopisch, VD 900x2100mm (fabr/type Selcom TY12), afwerking afgeschilderd.</t>
  </si>
  <si>
    <t>89b13e7d-e238-4ef2-b8d9-713902c9eadc</t>
  </si>
  <si>
    <t>100326G01</t>
  </si>
  <si>
    <t>Transportbaan 8</t>
  </si>
  <si>
    <t>Ws 03-02</t>
  </si>
  <si>
    <t>2 stoppl,  Vn= 0,52 m/s,  hefvermogen  1000 kg , Mijnssen Liften (inst.nr. LO-3391). 1 kooitoegangen telescopisch, VD900x2100 mm (fabr/type Fermator K2R 50/11, dagstukken RVS / deuren skinplate), vang (NA), lichtlijst, kooiinterieur (skinplate). Hefh.3,03 m, ophanging 1:1, kunststof buffers (Acla 300148). Machinekamer ondernaast. 1 cilinder (GMV 1000). Aggregaat GMV (motor 14,7kW In=31.8A, schroefspindelpomp 210 l/min, stuurblok 3010 1 1/4 ). simplex, elektronische verzamelbesturing (fabr/type Hitachi). 2 st  kooitoegangen telescopisch, VD 900x2100mm (fabr/type Fermator 40/10), afwerking afgeschilderd.</t>
  </si>
  <si>
    <t>4d8df32e-8fad-4cd9-a3fa-344db82a318a</t>
  </si>
  <si>
    <t>100367G01</t>
  </si>
  <si>
    <t>van der Nootstraat 12</t>
  </si>
  <si>
    <t>8913HV</t>
  </si>
  <si>
    <t>Lw 09-01</t>
  </si>
  <si>
    <t>Mohringer Liften bv</t>
  </si>
  <si>
    <t>Tractielift</t>
  </si>
  <si>
    <t>7 stppl, 1,6m/s, 1350kg hefvermogen, Grote lift, links, brandweerlift. fabr.Mohringer/Haushahn - nr95.297, bj.1996. hefh.20,74m. 1 kooitoegang 4-delig C-O VD1500x2100mm Sematic K4Z, lichtlijst,vang, 2xleidwiel. Machinekamer bovenliggend, oph.2:1, draagkabels 5x10mm, snelheidsbegrenzer, tegengewicht met 1x leidwiel. Aandrijving Haushahn + ZiehlAbegg, freq.regeling. Duplex elektronische besturing Kollmorgen. Schachttoegangen 7x Sematic S4Z.2015: nwe deurregelaar; lagers leidwiel, buitenlager motor. 2017: bovenlooprollen en tegendrukrollen schachttoegangen; snelheidsbegrenzer.</t>
  </si>
  <si>
    <t>847b35bd-e68e-4211-9dee-5d05e5fb864a</t>
  </si>
  <si>
    <t>Lw 09-02</t>
  </si>
  <si>
    <t xml:space="preserve">7 stppl, 1,6m/s, 630kg, Kleine lift, rechts. fabr.Mohringer/Haushahn - nr95.298, bj.1996. hefh.20,74m. 1 kooitoegang 2-delig C-O VD900x2100mm Sematic K2Z, lichtlijst,vang. Machinekamer bovenliggend, oph.1:1, draagkabels 5x10mm, snelheidsbegrenzer. Aandrijving Haushahn + ZiehlAbegg, freq.regeling. Duplex elektronische besturing Kollmorgen.  Schachttoegangen 7x Sematic S2Z. 2015: nwe lagers afleidwiel; 2016: achterlager elektromotor + snelheidsbegrenzer; 2017: bovenlooprollen en tegendrukrollen schachttoegangen. </t>
  </si>
  <si>
    <t>e794dadf-356b-4b2c-b149-e1f34eef55de</t>
  </si>
  <si>
    <t>100390G01</t>
  </si>
  <si>
    <t>Transportbaan 38</t>
  </si>
  <si>
    <t>Ws 04-01</t>
  </si>
  <si>
    <t>Sherpa</t>
  </si>
  <si>
    <t>2 stoppl., 1000 kg hefvermogen, 0,2m/s, hefhoogte 3,05 m.</t>
  </si>
  <si>
    <t>c5347901-8002-4c1a-8f99-34c5b40cdf94</t>
  </si>
  <si>
    <t>100396G01</t>
  </si>
  <si>
    <t>van der Nootstraat 16</t>
  </si>
  <si>
    <t>Lw 15-01</t>
  </si>
  <si>
    <t>Q-lift</t>
  </si>
  <si>
    <t>electrische</t>
  </si>
  <si>
    <t>2 stoppl,  Vn= 0,15 m/s, hefvermogen 1500 kg, Goederenheffer fabr. Q-lift/Varioliftinst.nr.2008506783. 1 kooitoegang zonder afsluiting. Hefh. 4,00 m, ophanging 1:1, rollenkettingen 2 stks. Elektromotor zonder regeling. Simplex Haal/zend besturing. 2 schachttoegangen dubbelvleugelige handbewogen draaideuren VD 1500x2300mm (afgeschilderd).</t>
  </si>
  <si>
    <t>afb2d26c-6f82-4c36-ab31-567020c3de74</t>
  </si>
  <si>
    <t>100423G01</t>
  </si>
  <si>
    <t>Burgemeester Drijbersingel 27</t>
  </si>
  <si>
    <t>8021DA</t>
  </si>
  <si>
    <t>Zl 05-01</t>
  </si>
  <si>
    <t>LT0849.Linker lift. snelheid 1,50 m/s, 9 stoppl., hefverm. 900kg / 12 pers. Lift A, links, brandweerlift. Fabr.VanStraaten-Schindler inst.nr.9740. Machinekamer bovenliggend. 9 schachttoeg, 1 kooitoegang (Schindler QKS9) telescopisch VD 1000x2100mm, lichtlijst, Buffer-vang (Schindler N725). 2004: nwe deurmotor, 2012: stuurprint deuraandr. Hefh: 24,475m, oph. 1:1, S.B. (Schindler), Hydr. buffers (1X K en 2X TG), Draagkabels 7x 13mm (Pawo F7, bj. 2012), 2006: SB-kabel. Aandrijving Elektromotor met wormkast (Schindler W58 + VM160-C4A194, 15kW), freq.regeling (Schindler VF50BR). Elektronische besturing, duplex.(Schindler SX). 9 stks schachttoegangen (Schindler QKS9) telecopisch VD1000x2100mm.</t>
  </si>
  <si>
    <t>fc87ee7b-8f96-45b5-85d7-ac42d3240771</t>
  </si>
  <si>
    <t>Zl 05-02</t>
  </si>
  <si>
    <t>LT0850 Rechter lift. snelheid 1,50 m/s, 9 stoppl., hefverm.900kg / 12 pers. Lift B, rechts, brandweerlift. Fabr. VanStraaten-Schindler inst.nr.9741. 1 kooitoegang, Kooideuren (Schindler QKS9) telescopisch VD 1000x2100mm, lichtlijst, Buffer-vang (Schindler N725). 2004: nwe deurmotor + stuurprint deuraandr. Hefhoogte 24,475m, Machinekamer boven, ophanging 1:1, SB (Schindler), Hydr. buffers (1X K en 2X TG). Draagkabels 7x 13mm (Pawo F7, bj. 2014), 2006: SB-kabel. andrijving Elektromotor met wormkast (Schindler W58 + VM160-C4A194, 15kW), freq.regeling (Schindler VF50BR). Elektronische besturing, duplex.(Schindler SX). 9 stks schachttoegangen (Schindler QKS9) telecopisch VD1000x2100mm.</t>
  </si>
  <si>
    <t>1d15d316-8b71-432e-8ef1-73993f51e2da</t>
  </si>
  <si>
    <t>100424G01</t>
  </si>
  <si>
    <t>Van Wevelinkhovenstraat 1</t>
  </si>
  <si>
    <t>8021WX</t>
  </si>
  <si>
    <t>Zl 08-01</t>
  </si>
  <si>
    <t>snelheid 0,63 m/s, 5 stoppl.,  hefverm.675kg / 9 pers. Fabr. MO2 instnr.A13602  1  kooitoegang, Kooideuren Meiler TTK 31 (3-delig telescopisch VD 900x2100mm), lichtlijst, Vang (Dynatech PR-2500 UDV 50). Machinekamer boven, S.B. Jungblut (HJ300 AGB002), 1X Kooi- en 1X TG-stuiting (ETN/T4 165x80 0032)  hefhoogte 11,80 mtr, Draagkabels 4x 10mm, oph.1:1. , Aandrijving elektromotor met wormkast (Liftequip TW 63 B5), freq.regeling (B&amp;F).  Elektronische besturing (), neerw. verzamelend. 5 schachttoeg, Meiler TTS 31 (3-delig telecopisch VD 900x2100mm)</t>
  </si>
  <si>
    <t>296b769e-d61f-49d8-9a58-44ba78f757b0</t>
  </si>
  <si>
    <t>100509G01</t>
  </si>
  <si>
    <t>Brugginksweg 6</t>
  </si>
  <si>
    <t>7555PB</t>
  </si>
  <si>
    <t>Hengelo</t>
  </si>
  <si>
    <t>Hgl 02-01</t>
  </si>
  <si>
    <t>Monospace</t>
  </si>
  <si>
    <t>2 stppl., 630kg, 1,0m/s.   MRL, KONE monospace, instnr. 1 kooitoegang, telescopische schuifdeuren VD900x2100 (kone). RVS, vang, lichtlijst, Spreekluisterverbinding (2017).  Hefh 3,4m, 2:1, snelheidsbegrenzer (KONE OL35), staalk. 5x 8mm, kunststofbuffers. Directtractie (Kone MX06) / freq. regeling (Kone KDL, 2016). Simplex elektronische verzamelbesturing (Kone LCE) 2 stks telescopische schuifdeuren VD900x2100mm (Kone AMD L2), RVS.</t>
  </si>
  <si>
    <t>ec7c71df-0f0c-403b-b5a9-1d9a29eb1472</t>
  </si>
  <si>
    <t>100535G01</t>
  </si>
  <si>
    <t>Hanzelaan 268 -290</t>
  </si>
  <si>
    <t>8017JJ</t>
  </si>
  <si>
    <t>Zl 15-05</t>
  </si>
  <si>
    <t>9st stopplaatsen, 1000kg hefvermogen, 1m/s, MKL, Dubbele kooitoegang.</t>
  </si>
  <si>
    <t>46098964-cd68-4e01-862c-46ce6e0763b5</t>
  </si>
  <si>
    <t>Zl 15-04</t>
  </si>
  <si>
    <t>0c846db0-9b96-4c70-b9bb-7b7ebdeb4682</t>
  </si>
  <si>
    <t>Zl 15-03</t>
  </si>
  <si>
    <t>3 st stopplaatsen, 1000kg hefvermogen, 1 m/s, MKL, Dubbele kooitoegang</t>
  </si>
  <si>
    <t>5847fcab-a0b8-47aa-8eac-7cd872a2bac9</t>
  </si>
  <si>
    <t>Zl 15-01</t>
  </si>
  <si>
    <t>kone</t>
  </si>
  <si>
    <t>9st stopplaatsen, 1000kg hefvermogen, 1m/s, dubbele kooitoegang. MKL. Brandweerlift, Rechts van Duplex.</t>
  </si>
  <si>
    <t>fc19965a-a94f-4d72-a775-c6d1ba94530c</t>
  </si>
  <si>
    <t>Zl 15-02</t>
  </si>
  <si>
    <t>8431304c-530e-4209-822c-d986e27c7934</t>
  </si>
  <si>
    <t>101624G01</t>
  </si>
  <si>
    <t>Dokter Stolteweg 40</t>
  </si>
  <si>
    <t>8025AX</t>
  </si>
  <si>
    <t>Zl 01-01</t>
  </si>
  <si>
    <t>Onbekend</t>
  </si>
  <si>
    <t xml:space="preserve"> 2 st stopplaatsen, ..kg hefvermogen, ..m/s</t>
  </si>
  <si>
    <t>2dadbd21-6bb7-4037-a41f-41468fa1456f</t>
  </si>
  <si>
    <t>101626G01</t>
  </si>
  <si>
    <t>Zaailand 102</t>
  </si>
  <si>
    <t>8911BN</t>
  </si>
  <si>
    <t>Lw 06-02</t>
  </si>
  <si>
    <t>Bd. B, Lift 2, Duplex. Hefverm 1000kg, hefsnelh  1,60m/s, 7  stoppl. Kone Starlift Liftnr. D961.02, bj1994. 1 kooitoegang (Kone ADX2 VD900x2100mm), vang (Kone SGB01). Constructies in schacht elektrisch, Hefh 22,15m. SB (Kone OL35), 1:1, 7x10mm, hydr buffers OB16, Aandrijving elektr MR21+ motor (16,5kW In=42A), Besturing elektronisch, simplex (Kone TMS600), 7 schachttoegangen (Kone ADX2 VD900X2100mm). SPL = GSM.</t>
  </si>
  <si>
    <t>dd875963-a622-4368-a77f-7c907e36a759</t>
  </si>
  <si>
    <t>Lw 06-01</t>
  </si>
  <si>
    <t>Inst. nr. D96103Bd. B, Lift 3, Liftnr. D961.03. 6 stppl, 1100kg, 1,6m/s. Kone Starlift H103341, bj1994. 1 kooitoegang (Kone ADC2 VD900x2100mm). Constructies in schacht elektrisch, Hefh 18,66m,  SB (Kone OL35), 1:1, 7x13mm,SGB01, Aandrijving elektr MR26R+ motor (16,5kW In=42A), Besturing elektronisch, simplex (Kone  TMS600), 6 schachttoegangen (Kone ADL2 VD900X2100mm). SPL = GSM.</t>
  </si>
  <si>
    <t>ec273a9d-f913-4ff7-839d-86b08737b678</t>
  </si>
  <si>
    <t>Lw 06-06</t>
  </si>
  <si>
    <t>Gedetineerdenlift. Lift 4, 800kg, 1,0m/s, 2 stppl, Fabr. Kone Starlft inst nr L32497. 1 kooitoegang telesc schuifdeuren (Starlift), vang (Kone), lichtlijst. Schachtconstr elektr, Hefh 3,55m, 1:1, draagk 6x12mm, SB (Bode 7). Aandrijving elektr (Starlift 5, 8,7kW In=25A). Besturing elektronisch (mico. 2 schachttoegangen (Starlift). SPL = GSM.</t>
  </si>
  <si>
    <t>c752d489-ef30-4a1e-92dc-96b5616172a6</t>
  </si>
  <si>
    <t>Lw 06-05</t>
  </si>
  <si>
    <t>Lift 5, Liftnr. D961.05. 6 stppl, 630kg, 1,6m/s. Kone Starlift , bj1994. 1 kooitoegang (Kone ADX2 VD900x2100mm). Constructies in schacht elektrisch, Hefh 18,5m,  SB (Bode, 2013), 1:1, 6x8mm,SGB06, Aandrijving elektr MR+ motor, Besturing elektronisch, simplex (Kone  TMS200), 6 schachttoegangen (Kone ADX2 VD900X2100mm). SPL = GSM.</t>
  </si>
  <si>
    <t>4ce9140e-a883-4a63-bb3f-f7d986ffc05e</t>
  </si>
  <si>
    <t>Lw 06-04</t>
  </si>
  <si>
    <t>Bd. A, Lift 6, Liftnr. D961.04. 5 stppl, 630kg, 1,6m/s. Kone Starlift 6130715, bj1994. 1 kooitoegang (Kone ADX2 VD900x2100mm), vang (Kone SGB06). Constructies in schacht elektrisch, Hefh 15m. SB (2013), 1:1, 6x8mm, hydr buffers OB16, Aandrijving elektr MR21+ motor (), Besturing elektronisch, simplex (Kone TMS200), 5 schachttoegangen (Kone ADX2 VD900X2100mm). SPL = GSM.</t>
  </si>
  <si>
    <t>36d3bc42-3e94-4a9c-bd33-fe84416eeac5</t>
  </si>
  <si>
    <t>Lw 06-03</t>
  </si>
  <si>
    <t>Lift 1, Duplex. Hefverm 1000kg, hefsnelh  1,60m/s, 7  stoppl. Kone Starlift Liftnr. D961.02, bj1994. 1 kooitoegang (Kone ADX2 VD900x2100mm), vang (Kone SGB01). Consstructies in schacht elektrisch, Hefh 22,15m. SB (Kone OL35), 1:1, 7x10mm, hydr buffers OB16, Aandrijving elektr MR21+ motor (16,5kW In=42A), Besturing elektronisch, simplex (Kone TMS600), 7 schachttoegangen (Kone ADX2 VD900X2100mm). SPL = GSM.</t>
  </si>
  <si>
    <t>650dd495-10ec-4f10-a23f-0ce1e1481522</t>
  </si>
  <si>
    <t>101655G01</t>
  </si>
  <si>
    <t>Hanzelaan 310</t>
  </si>
  <si>
    <t>8017JK</t>
  </si>
  <si>
    <t>Zl 14-02</t>
  </si>
  <si>
    <t>Personenlift</t>
  </si>
  <si>
    <t>9 stoppl, Vn=1,6m/s, hefvermogen 1000kg. Lift 2, brandweerlift. Fabr. Kone Starlift (inst.nr. L31276). 1 kooitoegang telesc., VD900x2100mm (fabr/type Starlift, kooideuren en dagstukken RVS), vang (Kone SGB01), lichtlijst, Kooiinterieur  - beklede panelen, Verlichting (TL), Vloerafwerking (marmoleum), (kooislofvoeringen 2015). Hefh. 27,6 m, ophanging 1:1, draagkabels 6x12mm (vv 2005),  hydr. buffers, snelheidsbegrenzer (Bode7). Machinekamer (bovenliggend). tractie met wormkast (Starlift 5), FR (bj. 2015), tractieschijf (2005). simplex, elektronisch volledige verzamelbesturing (fabr/type BP308 bj 2015). 9 st  schachttoegangen telesc., VD900x2000mm (fabr/type Starlift), afwerking deuren en kozijnen + muurkopomkledingen afgeschilderd.</t>
  </si>
  <si>
    <t>562c23fa-413e-4f1c-817f-17b6a2dbc061</t>
  </si>
  <si>
    <t>Zl 14-07</t>
  </si>
  <si>
    <t>All-in Liften</t>
  </si>
  <si>
    <t xml:space="preserve"> hefverm.750 / 10 pers, 8 stoppl., snelheid 1,6 m/s, MRL, All-in Lifttechniek instnr 080007MA, 1 kooitoeg, Kooideuren C-O VD900x2100mm (RVS), lichtlijst, kooiinterieur (glas/RVS), Vang (Schlosser), kooitableau. hefhoogte 24,42m, Snelheidsbegrenzer , draagk. 6x 8mm, Oph. 1:1, hydr buffers,volgleidingen. Directtractie (WSG-08, 10,2kW), Frequentieregeling (Ziehl Abegg Zetadyn 2SY). Elektronische besturing (Kollmorgen MPK400), volledig verzamelend, AWG. 8 stks schachttoegangen, Centraal-openende schuifdeuren VD900x2100mm (RVS, Meiller STS26), schachttableaus</t>
  </si>
  <si>
    <t>e67a0dcc-8cd0-4f32-9707-78eb7aeaf4f0</t>
  </si>
  <si>
    <t>Zl 14-01</t>
  </si>
  <si>
    <t>Starlift</t>
  </si>
  <si>
    <t>LT4312. snelheid 1,6m/s, 13 stoppl., hefverm.1000 kg/ 13 pers, BRANDWEERLIFT. Starlift inst.nr. L31275,  1 kooitoegang, schuifdeuren C-O VD900x2100mm (Starlift, RVS), sensorlijst, kooiinterieur, Vang (Kone SGB1), telefoon. (Kooitableau 2009). Hefh. 33,3m, SB (Bode 7), draagk. 6x 12mm (Pawo F3, bj.2009), Oph. 1:1, hydr buffers (Thyssen), volgleidingen. LMK boven. Elektromotor met wormkast (Starlift 6, 15kW), Frequentieregeling (ZA Zetadyn 2CF, bj.2009). Elektronische, 2-groeps volledige verzamelbesturing (Kollmorgen bj 2009) + schachtinfo (AWG). 13 stks schuifdeuren C-O VD900x2100mm (afgeschilderd, Starlift), schachttableaus (bj.2009).</t>
  </si>
  <si>
    <t>fb6361e7-9f2b-4a0f-aa3b-85e68c088647</t>
  </si>
  <si>
    <t>Zl 14-03</t>
  </si>
  <si>
    <t>LT4311, Lift 3. 6 stoppl, Vn=1,6m/s, hefvermogen 1000kg, Lift 3. fabrikaat Kone Starlift (inst.nr. L31277), 630kg, 1 kooitoegang telesc., VD900x2100mm (fabr/type Starlift, kooideuren en dagstukken RVS), vang (Kone SGB01), lichtlijst; Kooiinterieur  - beklede panelen, Verlichting (TL), Vloerafwerking (marmoleum). Hefh. 16,8 m, ophanging 1:1, draagkabels 6x12mm (vv 2005),  hydr. buffers, snelheidsbegrenzer (Bode7). Machinekamer (bovenliggend). tractie met wormkast (Starlift 5), (tractieschijf vv 2005), geregelde draaistroom. simplex, elektronisch volledige verzamelbesturing (fabr/type Microstar). 6 st  schachttoegangen telesc., VD900x2000mm (fabr/type Starlift), afwerking deuren en kozijnen + muurkopomkledingen afgeschilderd.</t>
  </si>
  <si>
    <t>47837dfa-401d-4763-805f-e3f20aeb84e3</t>
  </si>
  <si>
    <t>Zl 14-04</t>
  </si>
  <si>
    <t>5 stoppl, Vn=1,0m/s, hefvermogen 630kg. Lift 4, brandweerlift. Fabrikaat Kone Starlift (inst.nr. L31278). 1 kooitoegang telesc., VD900x2100mm (fabr/type Starlift, kooideuren en dagstukken RVS), vang (Kone SGB01), lichtlijst. Kooiinterieur  - beklede panelen, Verlichting (TL), Vloerafwerking (marmoleum). Hefh. 13,8 m, ophanging 1:1, draagkabels 4x12mm (vv 2016),  kunststof buffers (Acla), snelheidsbegrenzer (Bode7). Machinekamer (bovenliggend). Elektromotor met wormkast (Starlift 3), (motorlagers vv 2013), Simplex, elektronisch volledige verzamelbesturing (fabr/type Microstar). 5 st schachttoegangen telesc., VD900x2000mm (fabr/type Starlift), afwerking deuren en kozijnen + muurkopomkledingen afgeschilderd.</t>
  </si>
  <si>
    <t>2e999744-0a83-4162-ab11-122d0845ab83</t>
  </si>
  <si>
    <t>Zl 14-05</t>
  </si>
  <si>
    <t>Miva, hydr</t>
  </si>
  <si>
    <t>Buiten bij entree</t>
  </si>
  <si>
    <t xml:space="preserve">HP4122, 2 stoppl, Vn=0,05m/s, hefvermogen 500kg, Lodige inst.nr.750/1247. 2 kooitoegangen zonder afsluiting (oprijplaat/afrijbeveiliging), Plateau 900x1400mm. Hefh. 1,05 m, ophanging 1:1, hydr., LBV (ASI), Cilinder (ASI), pomp (Bosch) / motor (Bauknecht), stuurblok (Hawe). simplex , relais-besturing. </t>
  </si>
  <si>
    <t>012f0e2e-2eda-4342-b9b5-ff11309cdee4</t>
  </si>
  <si>
    <t>Zl 14-06</t>
  </si>
  <si>
    <t>Schaarheftafel</t>
  </si>
  <si>
    <t>LT4313. 2 stoppl, Vn=0,065m/s, hefvermogen 1000kg, Schaarheftafel in schacht, Lodige instnr.704/11071. 2 kooitoegangen zonder afsluiting, VD 1000 x 1000mm. Hefh. 1,4m, ophanging 1:1, 2 stks kettingen. Aggregaat incl stuurblok (Hawe), motor 1,7kW. Simplex haal/zend besturing (relais). 2 schachttoegangen handbewogen draaideuren, VD1000x1000mm, afwerking afgeschilderd.</t>
  </si>
  <si>
    <t>Totaal prijs / jaar</t>
  </si>
  <si>
    <t>Deze waarden worden automatisch gegenereerd uit de volgende Tabbladen</t>
  </si>
  <si>
    <t xml:space="preserve">S.v.p. alleen de groene veld invullen  </t>
  </si>
  <si>
    <t>Staat van verrekenprijzen uurtarieven</t>
  </si>
  <si>
    <t>Verrekenprijzen (Prijspeil 1-5-2023)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</si>
  <si>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</si>
  <si>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t>Totaal Waarde Staat van verrekenprijzen uurtarieven:</t>
  </si>
  <si>
    <t>Waarde Staat van verrekenprijzen uurtarieven</t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</si>
  <si>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</si>
  <si>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</si>
  <si>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>Vergoeding per jaar</t>
  </si>
  <si>
    <t xml:space="preserve">U dient uitsluitend de groene velden in de tabbladen 2 tot en met 4  in te vullen. </t>
  </si>
  <si>
    <t>Monteur en expert/specialistisch monteur Transport techniek</t>
  </si>
  <si>
    <t>Tractielift Schindler 300, FMB130-LS-48512, 2 stopplaatsen, 1 kooitoegang, 2 schachttoegangen, bouwjaar 2018, snelheid 1 m/s</t>
  </si>
  <si>
    <t>Tractielift Schindler 2600. PMS420-D480-4   3 stopplaatsen, 1 kooitoegang, 3 schachttoegangen, bouwjaar 2018, snelheid 1 m/s</t>
  </si>
  <si>
    <t>Tractielift Schindler 3300. FMB130-LS-4C230. 4 stopplaatsen, 1 kooitoegang. 4 schachttoegangen. bouwjaar 2018. snelheid 1 m/s</t>
  </si>
  <si>
    <t>LT4162</t>
  </si>
  <si>
    <t>LT 4162. Thyssen. bj 2002, 300 kg hefvermogen. 1.2m hefhoogte</t>
  </si>
  <si>
    <t>Leistritz hydraulische lift</t>
  </si>
  <si>
    <t>LT41563, Lohdijk Leistritz, bj 1998, 630 kg hefvermogen, 4m hefhoogte, RST softstarter. BP besturing, 2 stopplaatsen, 1 kooitoegang. 2 schachttoegangen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</si>
</sst>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165" fontId="0" fillId="0" borderId="0" xfId="0" applyNumberFormat="1" applyFill="1"/>
    <xf numFmtId="0" fontId="27" fillId="0" borderId="0" xfId="0" applyFont="1" applyFill="1"/>
    <xf numFmtId="11" fontId="0" fillId="0" borderId="0" xfId="0" applyNumberFormat="1" applyFill="1"/>
    <xf numFmtId="165" fontId="0" fillId="0" borderId="0" xfId="42" applyNumberFormat="1" applyFont="1" applyFill="1"/>
    <xf numFmtId="44" fontId="0" fillId="34" borderId="0" xfId="42" applyFont="1" applyFill="1"/>
    <xf numFmtId="44" fontId="14" fillId="34" borderId="0" xfId="0" applyNumberFormat="1" applyFont="1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left" wrapText="1"/>
    </xf>
    <xf numFmtId="0" fontId="0" fillId="34" borderId="36" xfId="0" applyFill="1" applyBorder="1" applyAlignment="1">
      <alignment horizontal="left" wrapText="1"/>
    </xf>
    <xf numFmtId="0" fontId="0" fillId="34" borderId="38" xfId="0" applyFill="1" applyBorder="1" applyAlignment="1">
      <alignment horizontal="left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9" tint="0.79998168889431442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65" formatCode="&quot;€&quot;\ #,##0.00"/>
      <fill>
        <patternFill patternType="solid">
          <fgColor indexed="64"/>
          <bgColor theme="9" tint="0.79998168889431442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3" displayName="Tabel13" ref="A1:U106" totalsRowCount="1" headerRowDxfId="44" dataDxfId="43" totalsRowDxfId="42">
  <autoFilter ref="A1:U105" xr:uid="{00000000-0009-0000-0100-000001000000}"/>
  <tableColumns count="21">
    <tableColumn id="29" xr3:uid="{00000000-0010-0000-0000-00001D000000}" name="Element ID" dataDxfId="41" totalsRowDxfId="20"/>
    <tableColumn id="2" xr3:uid="{00000000-0010-0000-0000-000002000000}" name="Objectreferentie" dataDxfId="40" totalsRowDxfId="19"/>
    <tableColumn id="3" xr3:uid="{00000000-0010-0000-0000-000003000000}" name="Adres" dataDxfId="39" totalsRowDxfId="18"/>
    <tableColumn id="4" xr3:uid="{00000000-0010-0000-0000-000004000000}" name="Postcode" dataDxfId="38" totalsRowDxfId="17"/>
    <tableColumn id="5" xr3:uid="{00000000-0010-0000-0000-000005000000}" name="Plaats" dataDxfId="37" totalsRowDxfId="16"/>
    <tableColumn id="6" xr3:uid="{00000000-0010-0000-0000-000006000000}" name="BVO" dataDxfId="36" totalsRowDxfId="15"/>
    <tableColumn id="7" xr3:uid="{00000000-0010-0000-0000-000007000000}" name="Elementcode" dataDxfId="35" totalsRowDxfId="14"/>
    <tableColumn id="8" xr3:uid="{00000000-0010-0000-0000-000008000000}" name="Discipline" dataDxfId="34" totalsRowDxfId="13"/>
    <tableColumn id="9" xr3:uid="{00000000-0010-0000-0000-000009000000}" name="Volgnummer" dataDxfId="33" totalsRowDxfId="12"/>
    <tableColumn id="10" xr3:uid="{00000000-0010-0000-0000-00000A000000}" name="Element omschrijving" dataDxfId="32" totalsRowDxfId="11"/>
    <tableColumn id="11" xr3:uid="{00000000-0010-0000-0000-00000B000000}" name="Fabrikaat" dataDxfId="31" totalsRowDxfId="10"/>
    <tableColumn id="12" xr3:uid="{00000000-0010-0000-0000-00000C000000}" name="Type" dataDxfId="30" totalsRowDxfId="9"/>
    <tableColumn id="13" xr3:uid="{00000000-0010-0000-0000-00000D000000}" name="Omvang/capaciteit" dataDxfId="29" totalsRowDxfId="8"/>
    <tableColumn id="14" xr3:uid="{00000000-0010-0000-0000-00000E000000}" name="Dimensie" dataDxfId="28" totalsRowDxfId="7"/>
    <tableColumn id="15" xr3:uid="{00000000-0010-0000-0000-00000F000000}" name="Aantal/Hoeveelheid" dataDxfId="27" totalsRowDxfId="6"/>
    <tableColumn id="16" xr3:uid="{00000000-0010-0000-0000-000010000000}" name="Bouwjaar" dataDxfId="26" totalsRowDxfId="5"/>
    <tableColumn id="17" xr3:uid="{00000000-0010-0000-0000-000011000000}" name="Lokatie" dataDxfId="25" totalsRowDxfId="4"/>
    <tableColumn id="18" xr3:uid="{00000000-0010-0000-0000-000012000000}" name="Perceelcode" dataDxfId="24" totalsRowDxfId="3"/>
    <tableColumn id="19" xr3:uid="{00000000-0010-0000-0000-000013000000}" name="Toelichting" dataDxfId="23" totalsRowDxfId="2"/>
    <tableColumn id="20" xr3:uid="{00000000-0010-0000-0000-000014000000}" name="Contract periode" totalsRowLabel="Totaal prijs / jaar" dataDxfId="22" totalsRowDxfId="1"/>
    <tableColumn id="21" xr3:uid="{00000000-0010-0000-0000-000015000000}" name="Aanneemsom excl. BTW" totalsRowFunction="sum" dataDxfId="21" totalsRowDxfId="0" dataCellStyle="Valut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B19" sqref="B19"/>
    </sheetView>
  </sheetViews>
  <sheetFormatPr defaultRowHeight="15" x14ac:dyDescent="0.25"/>
  <cols>
    <col min="1" max="1" width="15.42578125" customWidth="1"/>
    <col min="2" max="2" width="40.140625" customWidth="1"/>
    <col min="3" max="3" width="20.85546875" customWidth="1"/>
    <col min="4" max="4" width="32.85546875" bestFit="1" customWidth="1"/>
    <col min="5" max="6" width="30.7109375" customWidth="1"/>
    <col min="7" max="7" width="26.85546875" customWidth="1"/>
    <col min="8" max="8" width="18.28515625" customWidth="1"/>
    <col min="9" max="9" width="13.28515625" customWidth="1"/>
  </cols>
  <sheetData>
    <row r="1" spans="1:6" x14ac:dyDescent="0.25">
      <c r="A1" s="6" t="s">
        <v>1</v>
      </c>
      <c r="C1" s="7"/>
      <c r="F1" s="5"/>
    </row>
    <row r="2" spans="1:6" x14ac:dyDescent="0.25">
      <c r="A2" s="75" t="s">
        <v>7</v>
      </c>
      <c r="B2" s="75"/>
      <c r="C2" s="75"/>
      <c r="D2" s="75"/>
      <c r="E2" s="75"/>
      <c r="F2" s="29"/>
    </row>
    <row r="3" spans="1:6" x14ac:dyDescent="0.25">
      <c r="A3" s="6"/>
      <c r="C3" s="7"/>
    </row>
    <row r="4" spans="1:6" x14ac:dyDescent="0.25">
      <c r="A4" t="s">
        <v>17</v>
      </c>
      <c r="B4" t="s">
        <v>21</v>
      </c>
    </row>
    <row r="5" spans="1:6" x14ac:dyDescent="0.25">
      <c r="A5" s="6"/>
      <c r="C5" s="7"/>
    </row>
    <row r="6" spans="1:6" x14ac:dyDescent="0.25">
      <c r="A6" s="65" t="s">
        <v>548</v>
      </c>
      <c r="B6" s="66"/>
      <c r="C6" s="30"/>
      <c r="D6" s="30"/>
    </row>
    <row r="7" spans="1:6" ht="15.75" thickBot="1" x14ac:dyDescent="0.3">
      <c r="A7" s="8"/>
      <c r="C7" s="9"/>
      <c r="D7" s="9"/>
    </row>
    <row r="8" spans="1:6" ht="22.5" x14ac:dyDescent="0.25">
      <c r="A8" s="10" t="s">
        <v>2</v>
      </c>
      <c r="B8" s="11"/>
      <c r="C8" s="12" t="s">
        <v>556</v>
      </c>
      <c r="D8" s="12" t="s">
        <v>3</v>
      </c>
      <c r="E8" s="13" t="s">
        <v>4</v>
      </c>
    </row>
    <row r="9" spans="1:6" x14ac:dyDescent="0.25">
      <c r="A9" s="14" t="s">
        <v>5</v>
      </c>
      <c r="B9" s="73" t="s">
        <v>550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25">
      <c r="A10" s="14" t="s">
        <v>15</v>
      </c>
      <c r="B10" s="74" t="s">
        <v>557</v>
      </c>
      <c r="C10" s="2">
        <f>+Tabel13[[#Totals],[Aanneemsom excl. BTW]]</f>
        <v>0</v>
      </c>
      <c r="D10" s="16">
        <v>1</v>
      </c>
      <c r="E10" s="17">
        <f>C10*D10</f>
        <v>0</v>
      </c>
    </row>
    <row r="11" spans="1:6" x14ac:dyDescent="0.25">
      <c r="A11" s="14" t="s">
        <v>16</v>
      </c>
      <c r="B11" s="74" t="s">
        <v>18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25">
      <c r="A12" s="14"/>
      <c r="B12" s="15"/>
      <c r="C12" s="18"/>
      <c r="D12" s="19"/>
      <c r="E12" s="17"/>
    </row>
    <row r="13" spans="1:6" ht="15.75" thickBot="1" x14ac:dyDescent="0.3">
      <c r="A13" s="20" t="s">
        <v>6</v>
      </c>
      <c r="B13" s="21"/>
      <c r="C13" s="22"/>
      <c r="D13" s="23"/>
      <c r="E13" s="24">
        <f>SUM(E9:E12)</f>
        <v>0</v>
      </c>
    </row>
    <row r="14" spans="1:6" x14ac:dyDescent="0.25">
      <c r="A14" s="25"/>
      <c r="B14" s="26"/>
      <c r="C14" s="27"/>
      <c r="D14" s="26"/>
      <c r="E14" s="28"/>
      <c r="F14" s="3"/>
    </row>
    <row r="15" spans="1:6" ht="15.75" thickBot="1" x14ac:dyDescent="0.3">
      <c r="A15" s="25"/>
      <c r="B15" s="26"/>
      <c r="C15" s="27"/>
      <c r="D15" s="26"/>
      <c r="E15" s="28"/>
    </row>
    <row r="16" spans="1:6" ht="15.75" thickBot="1" x14ac:dyDescent="0.3">
      <c r="A16" s="76" t="s">
        <v>558</v>
      </c>
      <c r="B16" s="77"/>
      <c r="C16" s="77"/>
      <c r="D16" s="77"/>
      <c r="E16" s="78"/>
    </row>
  </sheetData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B14" sqref="B14"/>
    </sheetView>
  </sheetViews>
  <sheetFormatPr defaultRowHeight="15" x14ac:dyDescent="0.25"/>
  <cols>
    <col min="2" max="2" width="55.5703125" bestFit="1" customWidth="1"/>
    <col min="3" max="3" width="28.7109375" customWidth="1"/>
    <col min="4" max="4" width="17.42578125" customWidth="1"/>
    <col min="5" max="5" width="26.140625" customWidth="1"/>
    <col min="6" max="6" width="16.5703125" bestFit="1" customWidth="1"/>
    <col min="7" max="7" width="28.5703125" customWidth="1"/>
  </cols>
  <sheetData>
    <row r="2" spans="1:7" ht="15.75" thickBot="1" x14ac:dyDescent="0.3">
      <c r="A2" s="31"/>
      <c r="B2" s="31"/>
      <c r="C2" s="61" t="s">
        <v>549</v>
      </c>
      <c r="D2" s="61"/>
      <c r="E2" s="62"/>
      <c r="F2" s="63"/>
      <c r="G2" s="31"/>
    </row>
    <row r="3" spans="1:7" ht="45.75" thickBot="1" x14ac:dyDescent="0.3">
      <c r="A3" s="32" t="s">
        <v>8</v>
      </c>
      <c r="B3" s="33" t="s">
        <v>551</v>
      </c>
      <c r="C3" s="34" t="s">
        <v>9</v>
      </c>
      <c r="D3" s="35"/>
      <c r="E3" s="4" t="s">
        <v>0</v>
      </c>
      <c r="F3" s="36"/>
      <c r="G3" s="37" t="s">
        <v>554</v>
      </c>
    </row>
    <row r="4" spans="1:7" x14ac:dyDescent="0.25">
      <c r="A4" s="38"/>
      <c r="B4" s="39"/>
      <c r="C4" s="40" t="s">
        <v>10</v>
      </c>
      <c r="D4" s="40" t="s">
        <v>11</v>
      </c>
      <c r="E4" s="40" t="s">
        <v>10</v>
      </c>
      <c r="F4" s="41" t="s">
        <v>11</v>
      </c>
      <c r="G4" s="42" t="s">
        <v>12</v>
      </c>
    </row>
    <row r="5" spans="1:7" x14ac:dyDescent="0.25">
      <c r="A5" s="43">
        <v>1</v>
      </c>
      <c r="B5" s="44" t="s">
        <v>559</v>
      </c>
      <c r="C5" s="60"/>
      <c r="D5" s="45">
        <v>1167</v>
      </c>
      <c r="E5" s="46">
        <f>C5*1.25</f>
        <v>0</v>
      </c>
      <c r="F5" s="45" t="s">
        <v>13</v>
      </c>
      <c r="G5" s="47">
        <f>+C5*D5</f>
        <v>0</v>
      </c>
    </row>
    <row r="6" spans="1:7" ht="15.75" thickBot="1" x14ac:dyDescent="0.3">
      <c r="A6" s="48"/>
      <c r="B6" s="49" t="s">
        <v>553</v>
      </c>
      <c r="C6" s="50"/>
      <c r="D6" s="51"/>
      <c r="E6" s="52"/>
      <c r="F6" s="53"/>
      <c r="G6" s="54">
        <f>SUM(G5:G5)</f>
        <v>0</v>
      </c>
    </row>
    <row r="7" spans="1:7" ht="15.75" thickBot="1" x14ac:dyDescent="0.3">
      <c r="A7" s="55"/>
      <c r="B7" s="79"/>
      <c r="C7" s="79"/>
      <c r="D7" s="56"/>
      <c r="E7" s="57"/>
      <c r="F7" s="58"/>
      <c r="G7" s="59"/>
    </row>
    <row r="8" spans="1:7" ht="33.75" customHeight="1" thickBot="1" x14ac:dyDescent="0.3">
      <c r="A8" s="80" t="s">
        <v>552</v>
      </c>
      <c r="B8" s="81"/>
      <c r="C8" s="81"/>
      <c r="D8" s="81"/>
      <c r="E8" s="81"/>
      <c r="F8" s="81"/>
      <c r="G8" s="82"/>
    </row>
  </sheetData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7"/>
  <sheetViews>
    <sheetView tabSelected="1" topLeftCell="C1" workbookViewId="0">
      <selection activeCell="F13" sqref="F13"/>
    </sheetView>
  </sheetViews>
  <sheetFormatPr defaultColWidth="9.140625" defaultRowHeight="15" x14ac:dyDescent="0.25"/>
  <cols>
    <col min="1" max="1" width="16.5703125" style="1" customWidth="1"/>
    <col min="2" max="2" width="18.140625" style="1" customWidth="1"/>
    <col min="3" max="3" width="26.140625" style="1" bestFit="1" customWidth="1"/>
    <col min="4" max="4" width="11.28515625" style="1" customWidth="1"/>
    <col min="5" max="5" width="21.5703125" style="1" bestFit="1" customWidth="1"/>
    <col min="6" max="6" width="7" style="1" bestFit="1" customWidth="1"/>
    <col min="7" max="7" width="14.85546875" style="1" customWidth="1"/>
    <col min="8" max="8" width="11.85546875" style="1" customWidth="1"/>
    <col min="9" max="9" width="14.7109375" style="1" customWidth="1"/>
    <col min="10" max="10" width="27.28515625" style="1" bestFit="1" customWidth="1"/>
    <col min="11" max="11" width="19" style="1" bestFit="1" customWidth="1"/>
    <col min="12" max="12" width="27.42578125" style="1" bestFit="1" customWidth="1"/>
    <col min="13" max="13" width="19.85546875" style="1" customWidth="1"/>
    <col min="14" max="14" width="11.5703125" style="1" customWidth="1"/>
    <col min="15" max="15" width="21.140625" style="1" customWidth="1"/>
    <col min="16" max="16" width="11.42578125" style="1" customWidth="1"/>
    <col min="17" max="17" width="11.7109375" style="1" bestFit="1" customWidth="1"/>
    <col min="18" max="18" width="16.42578125" style="1" bestFit="1" customWidth="1"/>
    <col min="19" max="19" width="33.5703125" style="1" customWidth="1"/>
    <col min="20" max="20" width="20" style="1" customWidth="1"/>
    <col min="21" max="21" width="24.5703125" style="67" customWidth="1"/>
    <col min="22" max="16384" width="9.140625" style="1"/>
  </cols>
  <sheetData>
    <row r="1" spans="1:2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L1" s="1" t="s">
        <v>33</v>
      </c>
      <c r="M1" s="1" t="s">
        <v>34</v>
      </c>
      <c r="N1" s="1" t="s">
        <v>35</v>
      </c>
      <c r="O1" s="1" t="s">
        <v>36</v>
      </c>
      <c r="P1" s="1" t="s">
        <v>37</v>
      </c>
      <c r="Q1" s="1" t="s">
        <v>38</v>
      </c>
      <c r="R1" s="1" t="s">
        <v>39</v>
      </c>
      <c r="S1" s="1" t="s">
        <v>40</v>
      </c>
      <c r="T1" s="1" t="s">
        <v>41</v>
      </c>
      <c r="U1" s="67" t="s">
        <v>42</v>
      </c>
    </row>
    <row r="2" spans="1:21" x14ac:dyDescent="0.25">
      <c r="A2" s="1" t="s">
        <v>43</v>
      </c>
      <c r="B2" s="1" t="s">
        <v>44</v>
      </c>
      <c r="C2" s="1" t="s">
        <v>45</v>
      </c>
      <c r="D2" s="1" t="s">
        <v>46</v>
      </c>
      <c r="E2" s="1" t="s">
        <v>47</v>
      </c>
      <c r="F2" s="1">
        <v>18655</v>
      </c>
      <c r="G2" s="1">
        <v>661100</v>
      </c>
      <c r="H2" s="1" t="s">
        <v>48</v>
      </c>
      <c r="I2" s="1" t="s">
        <v>49</v>
      </c>
      <c r="J2" s="1" t="s">
        <v>50</v>
      </c>
      <c r="K2" s="1" t="s">
        <v>51</v>
      </c>
      <c r="L2" s="1" t="s">
        <v>52</v>
      </c>
      <c r="M2" s="1">
        <v>1275</v>
      </c>
      <c r="N2" s="1" t="s">
        <v>53</v>
      </c>
      <c r="O2" s="1">
        <v>1</v>
      </c>
      <c r="P2" s="1">
        <v>2001</v>
      </c>
      <c r="Q2" s="1" t="s">
        <v>54</v>
      </c>
      <c r="R2" s="1" t="s">
        <v>55</v>
      </c>
      <c r="S2" s="1" t="s">
        <v>56</v>
      </c>
      <c r="T2" s="1" t="s">
        <v>57</v>
      </c>
      <c r="U2" s="71">
        <v>0</v>
      </c>
    </row>
    <row r="3" spans="1:21" x14ac:dyDescent="0.25">
      <c r="A3" s="1" t="s">
        <v>58</v>
      </c>
      <c r="B3" s="1" t="s">
        <v>44</v>
      </c>
      <c r="C3" s="1" t="s">
        <v>45</v>
      </c>
      <c r="D3" s="1" t="s">
        <v>46</v>
      </c>
      <c r="E3" s="1" t="s">
        <v>47</v>
      </c>
      <c r="F3" s="1">
        <v>18655</v>
      </c>
      <c r="G3" s="1">
        <v>661100</v>
      </c>
      <c r="H3" s="1" t="s">
        <v>48</v>
      </c>
      <c r="I3" s="1" t="s">
        <v>59</v>
      </c>
      <c r="J3" s="1" t="s">
        <v>50</v>
      </c>
      <c r="K3" s="1" t="s">
        <v>51</v>
      </c>
      <c r="L3" s="1" t="s">
        <v>52</v>
      </c>
      <c r="M3" s="1">
        <v>1275</v>
      </c>
      <c r="N3" s="1" t="s">
        <v>53</v>
      </c>
      <c r="O3" s="1">
        <v>1</v>
      </c>
      <c r="P3" s="1">
        <v>2001</v>
      </c>
      <c r="Q3" s="1" t="s">
        <v>54</v>
      </c>
      <c r="R3" s="1" t="s">
        <v>55</v>
      </c>
      <c r="S3" s="1" t="s">
        <v>60</v>
      </c>
      <c r="T3" s="1" t="s">
        <v>57</v>
      </c>
      <c r="U3" s="71">
        <v>0</v>
      </c>
    </row>
    <row r="4" spans="1:21" x14ac:dyDescent="0.25">
      <c r="A4" s="1" t="s">
        <v>61</v>
      </c>
      <c r="B4" s="1" t="s">
        <v>44</v>
      </c>
      <c r="C4" s="1" t="s">
        <v>45</v>
      </c>
      <c r="D4" s="1" t="s">
        <v>46</v>
      </c>
      <c r="E4" s="1" t="s">
        <v>47</v>
      </c>
      <c r="F4" s="1">
        <v>18655</v>
      </c>
      <c r="G4" s="1">
        <v>661100</v>
      </c>
      <c r="H4" s="1" t="s">
        <v>48</v>
      </c>
      <c r="I4" s="1" t="s">
        <v>62</v>
      </c>
      <c r="J4" s="1" t="s">
        <v>50</v>
      </c>
      <c r="K4" s="1" t="s">
        <v>51</v>
      </c>
      <c r="L4" s="1" t="s">
        <v>52</v>
      </c>
      <c r="M4" s="1">
        <v>1600</v>
      </c>
      <c r="N4" s="1" t="s">
        <v>53</v>
      </c>
      <c r="O4" s="1">
        <v>1</v>
      </c>
      <c r="P4" s="1">
        <v>2001</v>
      </c>
      <c r="Q4" s="1" t="s">
        <v>54</v>
      </c>
      <c r="R4" s="1" t="s">
        <v>55</v>
      </c>
      <c r="S4" s="1" t="s">
        <v>63</v>
      </c>
      <c r="T4" s="1" t="s">
        <v>57</v>
      </c>
      <c r="U4" s="71">
        <v>0</v>
      </c>
    </row>
    <row r="5" spans="1:21" x14ac:dyDescent="0.25">
      <c r="A5" s="1" t="s">
        <v>64</v>
      </c>
      <c r="B5" s="1" t="s">
        <v>44</v>
      </c>
      <c r="C5" s="1" t="s">
        <v>45</v>
      </c>
      <c r="D5" s="1" t="s">
        <v>46</v>
      </c>
      <c r="E5" s="1" t="s">
        <v>47</v>
      </c>
      <c r="F5" s="1">
        <v>18655</v>
      </c>
      <c r="G5" s="1">
        <v>661400</v>
      </c>
      <c r="H5" s="1" t="s">
        <v>48</v>
      </c>
      <c r="I5" s="1" t="s">
        <v>65</v>
      </c>
      <c r="J5" s="1" t="s">
        <v>66</v>
      </c>
      <c r="K5" s="1" t="s">
        <v>67</v>
      </c>
      <c r="L5" s="1" t="s">
        <v>66</v>
      </c>
      <c r="M5" s="1">
        <v>300</v>
      </c>
      <c r="N5" s="1" t="s">
        <v>53</v>
      </c>
      <c r="O5" s="1">
        <v>1</v>
      </c>
      <c r="P5" s="1">
        <v>2001</v>
      </c>
      <c r="Q5" s="1" t="s">
        <v>68</v>
      </c>
      <c r="R5" s="1" t="s">
        <v>55</v>
      </c>
      <c r="S5" s="1" t="s">
        <v>69</v>
      </c>
      <c r="T5" s="1" t="s">
        <v>57</v>
      </c>
      <c r="U5" s="71">
        <v>0</v>
      </c>
    </row>
    <row r="6" spans="1:21" x14ac:dyDescent="0.25">
      <c r="A6" s="1" t="s">
        <v>70</v>
      </c>
      <c r="B6" s="1" t="s">
        <v>44</v>
      </c>
      <c r="C6" s="1" t="s">
        <v>45</v>
      </c>
      <c r="D6" s="1" t="s">
        <v>46</v>
      </c>
      <c r="E6" s="1" t="s">
        <v>47</v>
      </c>
      <c r="F6" s="1">
        <v>18655</v>
      </c>
      <c r="G6" s="1">
        <v>663200</v>
      </c>
      <c r="H6" s="1" t="s">
        <v>48</v>
      </c>
      <c r="I6" s="1" t="s">
        <v>71</v>
      </c>
      <c r="J6" s="1" t="s">
        <v>72</v>
      </c>
      <c r="K6" s="1" t="s">
        <v>67</v>
      </c>
      <c r="L6" s="1" t="s">
        <v>73</v>
      </c>
      <c r="M6" s="1">
        <v>1500</v>
      </c>
      <c r="N6" s="1" t="s">
        <v>53</v>
      </c>
      <c r="O6" s="1">
        <v>1</v>
      </c>
      <c r="P6" s="1">
        <v>2001</v>
      </c>
      <c r="Q6" s="1" t="s">
        <v>54</v>
      </c>
      <c r="R6" s="1" t="s">
        <v>55</v>
      </c>
      <c r="S6" s="1" t="s">
        <v>74</v>
      </c>
      <c r="T6" s="1" t="s">
        <v>57</v>
      </c>
      <c r="U6" s="71">
        <v>0</v>
      </c>
    </row>
    <row r="7" spans="1:21" x14ac:dyDescent="0.25">
      <c r="A7" s="1" t="s">
        <v>75</v>
      </c>
      <c r="B7" s="1" t="s">
        <v>76</v>
      </c>
      <c r="C7" s="1" t="s">
        <v>77</v>
      </c>
      <c r="D7" s="1" t="s">
        <v>78</v>
      </c>
      <c r="E7" s="1" t="s">
        <v>47</v>
      </c>
      <c r="F7" s="1">
        <v>10214</v>
      </c>
      <c r="G7" s="1">
        <v>661100</v>
      </c>
      <c r="H7" s="1" t="s">
        <v>48</v>
      </c>
      <c r="I7" s="1" t="s">
        <v>79</v>
      </c>
      <c r="J7" s="1" t="s">
        <v>50</v>
      </c>
      <c r="K7" s="1" t="s">
        <v>80</v>
      </c>
      <c r="L7" s="1" t="s">
        <v>52</v>
      </c>
      <c r="M7" s="1">
        <v>1600</v>
      </c>
      <c r="N7" s="1" t="s">
        <v>53</v>
      </c>
      <c r="O7" s="1">
        <v>1</v>
      </c>
      <c r="P7" s="1">
        <v>2011</v>
      </c>
      <c r="Q7" s="1" t="s">
        <v>54</v>
      </c>
      <c r="R7" s="1" t="s">
        <v>55</v>
      </c>
      <c r="S7" s="1" t="s">
        <v>81</v>
      </c>
      <c r="T7" s="1" t="s">
        <v>57</v>
      </c>
      <c r="U7" s="71">
        <v>0</v>
      </c>
    </row>
    <row r="8" spans="1:21" x14ac:dyDescent="0.25">
      <c r="A8" s="1" t="s">
        <v>82</v>
      </c>
      <c r="B8" s="1" t="s">
        <v>76</v>
      </c>
      <c r="C8" s="1" t="s">
        <v>77</v>
      </c>
      <c r="D8" s="1" t="s">
        <v>78</v>
      </c>
      <c r="E8" s="1" t="s">
        <v>47</v>
      </c>
      <c r="F8" s="1">
        <v>10214</v>
      </c>
      <c r="G8" s="1">
        <v>661100</v>
      </c>
      <c r="H8" s="1" t="s">
        <v>48</v>
      </c>
      <c r="I8" s="1" t="s">
        <v>83</v>
      </c>
      <c r="J8" s="1" t="s">
        <v>50</v>
      </c>
      <c r="K8" s="1" t="s">
        <v>80</v>
      </c>
      <c r="L8" s="1" t="s">
        <v>52</v>
      </c>
      <c r="M8" s="1">
        <v>1600</v>
      </c>
      <c r="N8" s="1" t="s">
        <v>53</v>
      </c>
      <c r="O8" s="1">
        <v>1</v>
      </c>
      <c r="P8" s="1">
        <v>2011</v>
      </c>
      <c r="Q8" s="1" t="s">
        <v>54</v>
      </c>
      <c r="R8" s="1" t="s">
        <v>55</v>
      </c>
      <c r="S8" s="1" t="s">
        <v>84</v>
      </c>
      <c r="T8" s="1" t="s">
        <v>57</v>
      </c>
      <c r="U8" s="71">
        <v>0</v>
      </c>
    </row>
    <row r="9" spans="1:21" x14ac:dyDescent="0.25">
      <c r="A9" s="1" t="s">
        <v>85</v>
      </c>
      <c r="B9" s="1" t="s">
        <v>76</v>
      </c>
      <c r="C9" s="1" t="s">
        <v>77</v>
      </c>
      <c r="D9" s="1" t="s">
        <v>78</v>
      </c>
      <c r="E9" s="1" t="s">
        <v>47</v>
      </c>
      <c r="F9" s="1">
        <v>10214</v>
      </c>
      <c r="G9" s="1">
        <v>663200</v>
      </c>
      <c r="H9" s="1" t="s">
        <v>48</v>
      </c>
      <c r="I9" s="1" t="s">
        <v>86</v>
      </c>
      <c r="J9" s="1" t="s">
        <v>72</v>
      </c>
      <c r="K9" s="1" t="s">
        <v>80</v>
      </c>
      <c r="L9" s="1" t="s">
        <v>87</v>
      </c>
      <c r="M9" s="1">
        <v>1500</v>
      </c>
      <c r="N9" s="1" t="s">
        <v>53</v>
      </c>
      <c r="O9" s="1">
        <v>1</v>
      </c>
      <c r="P9" s="1">
        <v>2011</v>
      </c>
      <c r="Q9" s="1" t="s">
        <v>54</v>
      </c>
      <c r="R9" s="1" t="s">
        <v>55</v>
      </c>
      <c r="S9" s="1" t="s">
        <v>88</v>
      </c>
      <c r="T9" s="1" t="s">
        <v>57</v>
      </c>
      <c r="U9" s="71">
        <v>0</v>
      </c>
    </row>
    <row r="10" spans="1:21" x14ac:dyDescent="0.25">
      <c r="A10" s="1" t="s">
        <v>89</v>
      </c>
      <c r="B10" s="1" t="s">
        <v>90</v>
      </c>
      <c r="C10" s="1" t="s">
        <v>91</v>
      </c>
      <c r="D10" s="1" t="s">
        <v>92</v>
      </c>
      <c r="E10" s="1" t="s">
        <v>93</v>
      </c>
      <c r="F10" s="1">
        <v>15870</v>
      </c>
      <c r="G10" s="1">
        <v>661100</v>
      </c>
      <c r="H10" s="1" t="s">
        <v>48</v>
      </c>
      <c r="I10" s="1" t="s">
        <v>94</v>
      </c>
      <c r="J10" s="1" t="s">
        <v>50</v>
      </c>
      <c r="K10" s="1" t="s">
        <v>95</v>
      </c>
      <c r="L10" s="1" t="s">
        <v>96</v>
      </c>
      <c r="M10" s="1">
        <v>800</v>
      </c>
      <c r="N10" s="1" t="s">
        <v>53</v>
      </c>
      <c r="O10" s="1">
        <v>1</v>
      </c>
      <c r="P10" s="1">
        <v>1997</v>
      </c>
      <c r="Q10" s="1" t="s">
        <v>54</v>
      </c>
      <c r="R10" s="1" t="s">
        <v>55</v>
      </c>
      <c r="S10" s="1" t="s">
        <v>97</v>
      </c>
      <c r="T10" s="1" t="s">
        <v>57</v>
      </c>
      <c r="U10" s="71">
        <v>0</v>
      </c>
    </row>
    <row r="11" spans="1:21" x14ac:dyDescent="0.25">
      <c r="A11" s="1" t="s">
        <v>98</v>
      </c>
      <c r="B11" s="1" t="s">
        <v>90</v>
      </c>
      <c r="C11" s="1" t="s">
        <v>91</v>
      </c>
      <c r="D11" s="1" t="s">
        <v>92</v>
      </c>
      <c r="E11" s="1" t="s">
        <v>93</v>
      </c>
      <c r="F11" s="1">
        <v>15870</v>
      </c>
      <c r="G11" s="1">
        <v>661100</v>
      </c>
      <c r="H11" s="1" t="s">
        <v>48</v>
      </c>
      <c r="I11" s="1" t="s">
        <v>99</v>
      </c>
      <c r="J11" s="1" t="s">
        <v>50</v>
      </c>
      <c r="K11" s="1" t="s">
        <v>95</v>
      </c>
      <c r="L11" s="1" t="s">
        <v>96</v>
      </c>
      <c r="M11" s="1">
        <v>800</v>
      </c>
      <c r="N11" s="1" t="s">
        <v>53</v>
      </c>
      <c r="O11" s="1">
        <v>1</v>
      </c>
      <c r="P11" s="1">
        <v>1997</v>
      </c>
      <c r="Q11" s="1" t="s">
        <v>54</v>
      </c>
      <c r="R11" s="1" t="s">
        <v>55</v>
      </c>
      <c r="S11" s="1" t="s">
        <v>100</v>
      </c>
      <c r="T11" s="1" t="s">
        <v>57</v>
      </c>
      <c r="U11" s="71">
        <v>0</v>
      </c>
    </row>
    <row r="12" spans="1:21" x14ac:dyDescent="0.25">
      <c r="A12" s="1" t="s">
        <v>101</v>
      </c>
      <c r="B12" s="1" t="s">
        <v>90</v>
      </c>
      <c r="C12" s="1" t="s">
        <v>91</v>
      </c>
      <c r="D12" s="1" t="s">
        <v>92</v>
      </c>
      <c r="E12" s="1" t="s">
        <v>93</v>
      </c>
      <c r="F12" s="1">
        <v>15870</v>
      </c>
      <c r="G12" s="1">
        <v>661100</v>
      </c>
      <c r="H12" s="1" t="s">
        <v>48</v>
      </c>
      <c r="I12" s="1" t="s">
        <v>102</v>
      </c>
      <c r="J12" s="1" t="s">
        <v>50</v>
      </c>
      <c r="K12" s="1" t="s">
        <v>51</v>
      </c>
      <c r="L12" s="1" t="s">
        <v>96</v>
      </c>
      <c r="M12" s="1">
        <v>1600</v>
      </c>
      <c r="N12" s="1" t="s">
        <v>53</v>
      </c>
      <c r="O12" s="1">
        <v>1</v>
      </c>
      <c r="P12" s="1">
        <v>1997</v>
      </c>
      <c r="Q12" s="1" t="s">
        <v>54</v>
      </c>
      <c r="R12" s="1" t="s">
        <v>55</v>
      </c>
      <c r="S12" s="1" t="s">
        <v>103</v>
      </c>
      <c r="T12" s="1" t="s">
        <v>57</v>
      </c>
      <c r="U12" s="71">
        <v>0</v>
      </c>
    </row>
    <row r="13" spans="1:21" x14ac:dyDescent="0.25">
      <c r="A13" s="1" t="s">
        <v>104</v>
      </c>
      <c r="B13" s="1" t="s">
        <v>90</v>
      </c>
      <c r="C13" s="1" t="s">
        <v>91</v>
      </c>
      <c r="D13" s="1" t="s">
        <v>92</v>
      </c>
      <c r="E13" s="1" t="s">
        <v>93</v>
      </c>
      <c r="F13" s="1">
        <v>15870</v>
      </c>
      <c r="G13" s="1">
        <v>661100</v>
      </c>
      <c r="H13" s="1" t="s">
        <v>48</v>
      </c>
      <c r="I13" s="1" t="s">
        <v>105</v>
      </c>
      <c r="J13" s="1" t="s">
        <v>50</v>
      </c>
      <c r="K13" s="1" t="s">
        <v>95</v>
      </c>
      <c r="L13" s="1" t="s">
        <v>96</v>
      </c>
      <c r="M13" s="1">
        <v>1000</v>
      </c>
      <c r="N13" s="1" t="s">
        <v>53</v>
      </c>
      <c r="O13" s="1">
        <v>1</v>
      </c>
      <c r="P13" s="1">
        <v>1997</v>
      </c>
      <c r="Q13" s="1" t="s">
        <v>54</v>
      </c>
      <c r="R13" s="1" t="s">
        <v>55</v>
      </c>
      <c r="S13" s="1" t="s">
        <v>106</v>
      </c>
      <c r="T13" s="1" t="s">
        <v>57</v>
      </c>
      <c r="U13" s="71">
        <v>0</v>
      </c>
    </row>
    <row r="14" spans="1:21" x14ac:dyDescent="0.25">
      <c r="A14" s="1" t="s">
        <v>107</v>
      </c>
      <c r="B14" s="1" t="s">
        <v>90</v>
      </c>
      <c r="C14" s="1" t="s">
        <v>91</v>
      </c>
      <c r="D14" s="1" t="s">
        <v>92</v>
      </c>
      <c r="E14" s="1" t="s">
        <v>93</v>
      </c>
      <c r="F14" s="1">
        <v>15870</v>
      </c>
      <c r="G14" s="1">
        <v>661100</v>
      </c>
      <c r="H14" s="1" t="s">
        <v>48</v>
      </c>
      <c r="I14" s="1" t="s">
        <v>108</v>
      </c>
      <c r="J14" s="1" t="s">
        <v>50</v>
      </c>
      <c r="K14" s="1" t="s">
        <v>109</v>
      </c>
      <c r="L14" s="1" t="s">
        <v>96</v>
      </c>
      <c r="M14" s="1">
        <v>1000</v>
      </c>
      <c r="N14" s="1" t="s">
        <v>53</v>
      </c>
      <c r="O14" s="1">
        <v>1</v>
      </c>
      <c r="P14" s="1">
        <v>1997</v>
      </c>
      <c r="Q14" s="1" t="s">
        <v>54</v>
      </c>
      <c r="R14" s="1" t="s">
        <v>55</v>
      </c>
      <c r="S14" s="1" t="s">
        <v>110</v>
      </c>
      <c r="T14" s="1" t="s">
        <v>57</v>
      </c>
      <c r="U14" s="71">
        <v>0</v>
      </c>
    </row>
    <row r="15" spans="1:21" x14ac:dyDescent="0.25">
      <c r="A15" s="1" t="s">
        <v>111</v>
      </c>
      <c r="B15" s="1" t="s">
        <v>90</v>
      </c>
      <c r="C15" s="1" t="s">
        <v>91</v>
      </c>
      <c r="D15" s="1" t="s">
        <v>92</v>
      </c>
      <c r="E15" s="1" t="s">
        <v>93</v>
      </c>
      <c r="F15" s="1">
        <v>15870</v>
      </c>
      <c r="G15" s="1">
        <v>661100</v>
      </c>
      <c r="H15" s="1" t="s">
        <v>48</v>
      </c>
      <c r="I15" s="1" t="s">
        <v>112</v>
      </c>
      <c r="J15" s="1" t="s">
        <v>50</v>
      </c>
      <c r="K15" s="1" t="s">
        <v>95</v>
      </c>
      <c r="L15" s="1" t="s">
        <v>96</v>
      </c>
      <c r="M15" s="1">
        <v>800</v>
      </c>
      <c r="N15" s="1" t="s">
        <v>53</v>
      </c>
      <c r="O15" s="1">
        <v>1</v>
      </c>
      <c r="P15" s="1">
        <v>1997</v>
      </c>
      <c r="Q15" s="1" t="s">
        <v>54</v>
      </c>
      <c r="R15" s="1" t="s">
        <v>55</v>
      </c>
      <c r="S15" s="1" t="s">
        <v>113</v>
      </c>
      <c r="T15" s="1" t="s">
        <v>57</v>
      </c>
      <c r="U15" s="71">
        <v>0</v>
      </c>
    </row>
    <row r="16" spans="1:21" x14ac:dyDescent="0.25">
      <c r="A16" s="1" t="s">
        <v>114</v>
      </c>
      <c r="B16" s="1" t="s">
        <v>90</v>
      </c>
      <c r="C16" s="1" t="s">
        <v>91</v>
      </c>
      <c r="D16" s="1" t="s">
        <v>92</v>
      </c>
      <c r="E16" s="1" t="s">
        <v>93</v>
      </c>
      <c r="F16" s="1">
        <v>15870</v>
      </c>
      <c r="G16" s="1">
        <v>661100</v>
      </c>
      <c r="H16" s="1" t="s">
        <v>48</v>
      </c>
      <c r="I16" s="1" t="s">
        <v>115</v>
      </c>
      <c r="J16" s="1" t="s">
        <v>50</v>
      </c>
      <c r="K16" s="1" t="s">
        <v>109</v>
      </c>
      <c r="L16" s="1" t="s">
        <v>96</v>
      </c>
      <c r="M16" s="1">
        <v>1600</v>
      </c>
      <c r="N16" s="1" t="s">
        <v>53</v>
      </c>
      <c r="O16" s="1">
        <v>1</v>
      </c>
      <c r="P16" s="1">
        <v>1997</v>
      </c>
      <c r="Q16" s="1" t="s">
        <v>54</v>
      </c>
      <c r="R16" s="1" t="s">
        <v>55</v>
      </c>
      <c r="S16" s="1" t="s">
        <v>116</v>
      </c>
      <c r="T16" s="1" t="s">
        <v>57</v>
      </c>
      <c r="U16" s="71">
        <v>0</v>
      </c>
    </row>
    <row r="17" spans="1:21" x14ac:dyDescent="0.25">
      <c r="A17" s="1" t="s">
        <v>117</v>
      </c>
      <c r="B17" s="1" t="s">
        <v>118</v>
      </c>
      <c r="C17" s="1" t="s">
        <v>119</v>
      </c>
      <c r="D17" s="1" t="s">
        <v>120</v>
      </c>
      <c r="E17" s="1" t="s">
        <v>121</v>
      </c>
      <c r="F17" s="1">
        <v>10840</v>
      </c>
      <c r="G17" s="1">
        <v>661100</v>
      </c>
      <c r="H17" s="1" t="s">
        <v>48</v>
      </c>
      <c r="I17" s="1" t="s">
        <v>122</v>
      </c>
      <c r="J17" s="1" t="s">
        <v>50</v>
      </c>
      <c r="K17" s="1" t="s">
        <v>123</v>
      </c>
      <c r="L17" s="1" t="s">
        <v>124</v>
      </c>
      <c r="M17" s="1">
        <v>630</v>
      </c>
      <c r="N17" s="1" t="s">
        <v>53</v>
      </c>
      <c r="O17" s="1">
        <v>1</v>
      </c>
      <c r="P17" s="1">
        <v>1995</v>
      </c>
      <c r="Q17" s="1" t="s">
        <v>54</v>
      </c>
      <c r="R17" s="1" t="s">
        <v>55</v>
      </c>
      <c r="S17" s="1" t="s">
        <v>125</v>
      </c>
      <c r="T17" s="1" t="s">
        <v>57</v>
      </c>
      <c r="U17" s="71">
        <v>0</v>
      </c>
    </row>
    <row r="18" spans="1:21" x14ac:dyDescent="0.25">
      <c r="A18" s="1" t="s">
        <v>126</v>
      </c>
      <c r="B18" s="1" t="s">
        <v>118</v>
      </c>
      <c r="C18" s="1" t="s">
        <v>119</v>
      </c>
      <c r="D18" s="1" t="s">
        <v>120</v>
      </c>
      <c r="E18" s="1" t="s">
        <v>121</v>
      </c>
      <c r="F18" s="1">
        <v>10840</v>
      </c>
      <c r="G18" s="1">
        <v>661100</v>
      </c>
      <c r="H18" s="1" t="s">
        <v>48</v>
      </c>
      <c r="I18" s="1" t="s">
        <v>127</v>
      </c>
      <c r="J18" s="1" t="s">
        <v>50</v>
      </c>
      <c r="K18" s="1" t="s">
        <v>51</v>
      </c>
      <c r="L18" s="1" t="s">
        <v>128</v>
      </c>
      <c r="M18" s="1">
        <v>1000</v>
      </c>
      <c r="N18" s="1" t="s">
        <v>53</v>
      </c>
      <c r="O18" s="1">
        <v>1</v>
      </c>
      <c r="P18" s="1">
        <v>1995</v>
      </c>
      <c r="Q18" s="1" t="s">
        <v>54</v>
      </c>
      <c r="R18" s="1" t="s">
        <v>55</v>
      </c>
      <c r="S18" s="1" t="s">
        <v>129</v>
      </c>
      <c r="T18" s="1" t="s">
        <v>57</v>
      </c>
      <c r="U18" s="71">
        <v>0</v>
      </c>
    </row>
    <row r="19" spans="1:21" x14ac:dyDescent="0.25">
      <c r="A19" s="1" t="s">
        <v>130</v>
      </c>
      <c r="B19" s="1" t="s">
        <v>118</v>
      </c>
      <c r="C19" s="1" t="s">
        <v>119</v>
      </c>
      <c r="D19" s="1" t="s">
        <v>120</v>
      </c>
      <c r="E19" s="1" t="s">
        <v>121</v>
      </c>
      <c r="F19" s="1">
        <v>10840</v>
      </c>
      <c r="G19" s="1">
        <v>661100</v>
      </c>
      <c r="H19" s="1" t="s">
        <v>48</v>
      </c>
      <c r="I19" s="1" t="s">
        <v>131</v>
      </c>
      <c r="J19" s="1" t="s">
        <v>50</v>
      </c>
      <c r="K19" s="1" t="s">
        <v>123</v>
      </c>
      <c r="L19" s="1" t="s">
        <v>124</v>
      </c>
      <c r="M19" s="1">
        <v>800</v>
      </c>
      <c r="N19" s="1" t="s">
        <v>53</v>
      </c>
      <c r="O19" s="1">
        <v>1</v>
      </c>
      <c r="P19" s="1">
        <v>1995</v>
      </c>
      <c r="Q19" s="1" t="s">
        <v>132</v>
      </c>
      <c r="R19" s="1" t="s">
        <v>55</v>
      </c>
      <c r="S19" s="1" t="s">
        <v>133</v>
      </c>
      <c r="T19" s="1" t="s">
        <v>57</v>
      </c>
      <c r="U19" s="71">
        <v>0</v>
      </c>
    </row>
    <row r="20" spans="1:21" x14ac:dyDescent="0.25">
      <c r="A20" s="1" t="s">
        <v>134</v>
      </c>
      <c r="B20" s="1" t="s">
        <v>118</v>
      </c>
      <c r="C20" s="1" t="s">
        <v>119</v>
      </c>
      <c r="D20" s="1" t="s">
        <v>120</v>
      </c>
      <c r="E20" s="1" t="s">
        <v>121</v>
      </c>
      <c r="F20" s="1">
        <v>10840</v>
      </c>
      <c r="G20" s="1">
        <v>661400</v>
      </c>
      <c r="H20" s="1" t="s">
        <v>48</v>
      </c>
      <c r="I20" s="1" t="s">
        <v>135</v>
      </c>
      <c r="J20" s="1" t="s">
        <v>66</v>
      </c>
      <c r="K20" s="1" t="s">
        <v>136</v>
      </c>
      <c r="L20" s="1" t="s">
        <v>137</v>
      </c>
      <c r="M20" s="1">
        <v>500</v>
      </c>
      <c r="N20" s="1" t="s">
        <v>53</v>
      </c>
      <c r="O20" s="1">
        <v>1</v>
      </c>
      <c r="P20" s="1">
        <v>1995</v>
      </c>
      <c r="Q20" s="1" t="s">
        <v>54</v>
      </c>
      <c r="R20" s="1" t="s">
        <v>55</v>
      </c>
      <c r="S20" s="1" t="s">
        <v>138</v>
      </c>
      <c r="T20" s="1" t="s">
        <v>57</v>
      </c>
      <c r="U20" s="71">
        <v>0</v>
      </c>
    </row>
    <row r="21" spans="1:21" x14ac:dyDescent="0.25">
      <c r="A21" s="1" t="s">
        <v>139</v>
      </c>
      <c r="B21" s="1" t="s">
        <v>118</v>
      </c>
      <c r="C21" s="1" t="s">
        <v>119</v>
      </c>
      <c r="D21" s="1" t="s">
        <v>120</v>
      </c>
      <c r="E21" s="1" t="s">
        <v>121</v>
      </c>
      <c r="F21" s="1">
        <v>10840</v>
      </c>
      <c r="G21" s="1">
        <v>661400</v>
      </c>
      <c r="H21" s="1" t="s">
        <v>48</v>
      </c>
      <c r="I21" s="1" t="s">
        <v>140</v>
      </c>
      <c r="J21" s="1" t="s">
        <v>66</v>
      </c>
      <c r="K21" s="1" t="s">
        <v>136</v>
      </c>
      <c r="L21" s="1" t="s">
        <v>137</v>
      </c>
      <c r="M21" s="1">
        <v>500</v>
      </c>
      <c r="N21" s="1" t="s">
        <v>53</v>
      </c>
      <c r="O21" s="1">
        <v>1</v>
      </c>
      <c r="P21" s="1">
        <v>1995</v>
      </c>
      <c r="Q21" s="1" t="s">
        <v>141</v>
      </c>
      <c r="R21" s="1" t="s">
        <v>55</v>
      </c>
      <c r="S21" s="1" t="s">
        <v>142</v>
      </c>
      <c r="T21" s="1" t="s">
        <v>57</v>
      </c>
      <c r="U21" s="71">
        <v>0</v>
      </c>
    </row>
    <row r="22" spans="1:21" x14ac:dyDescent="0.25">
      <c r="A22" s="1" t="s">
        <v>143</v>
      </c>
      <c r="B22" s="1" t="s">
        <v>118</v>
      </c>
      <c r="C22" s="1" t="s">
        <v>119</v>
      </c>
      <c r="D22" s="1" t="s">
        <v>120</v>
      </c>
      <c r="E22" s="1" t="s">
        <v>121</v>
      </c>
      <c r="F22" s="1">
        <v>10840</v>
      </c>
      <c r="G22" s="1">
        <v>663200</v>
      </c>
      <c r="H22" s="1" t="s">
        <v>48</v>
      </c>
      <c r="I22" s="1" t="s">
        <v>144</v>
      </c>
      <c r="J22" s="1" t="s">
        <v>72</v>
      </c>
      <c r="K22" s="1" t="s">
        <v>136</v>
      </c>
      <c r="L22" s="1" t="s">
        <v>145</v>
      </c>
      <c r="M22" s="1">
        <v>1000</v>
      </c>
      <c r="N22" s="1" t="s">
        <v>53</v>
      </c>
      <c r="O22" s="1">
        <v>1</v>
      </c>
      <c r="P22" s="1">
        <v>1995</v>
      </c>
      <c r="Q22" s="1" t="s">
        <v>146</v>
      </c>
      <c r="R22" s="1" t="s">
        <v>55</v>
      </c>
      <c r="S22" s="1" t="s">
        <v>147</v>
      </c>
      <c r="T22" s="1" t="s">
        <v>57</v>
      </c>
      <c r="U22" s="71">
        <v>0</v>
      </c>
    </row>
    <row r="23" spans="1:21" x14ac:dyDescent="0.25">
      <c r="A23" s="1" t="s">
        <v>148</v>
      </c>
      <c r="B23" s="1" t="s">
        <v>149</v>
      </c>
      <c r="C23" s="1" t="s">
        <v>150</v>
      </c>
      <c r="D23" s="1" t="s">
        <v>151</v>
      </c>
      <c r="E23" s="1" t="s">
        <v>93</v>
      </c>
      <c r="F23" s="1">
        <v>3374</v>
      </c>
      <c r="G23" s="1">
        <v>661100</v>
      </c>
      <c r="H23" s="1" t="s">
        <v>48</v>
      </c>
      <c r="I23" s="1" t="s">
        <v>152</v>
      </c>
      <c r="J23" s="1" t="s">
        <v>50</v>
      </c>
      <c r="K23" s="1" t="s">
        <v>153</v>
      </c>
      <c r="L23" s="1" t="s">
        <v>154</v>
      </c>
      <c r="M23" s="1">
        <v>800</v>
      </c>
      <c r="N23" s="1" t="s">
        <v>53</v>
      </c>
      <c r="O23" s="1">
        <v>1</v>
      </c>
      <c r="P23" s="1">
        <v>2007</v>
      </c>
      <c r="R23" s="1" t="s">
        <v>55</v>
      </c>
      <c r="S23" s="1" t="s">
        <v>155</v>
      </c>
      <c r="T23" s="1" t="s">
        <v>57</v>
      </c>
      <c r="U23" s="71">
        <v>0</v>
      </c>
    </row>
    <row r="24" spans="1:21" x14ac:dyDescent="0.25">
      <c r="A24" s="1" t="s">
        <v>156</v>
      </c>
      <c r="B24" s="1" t="s">
        <v>149</v>
      </c>
      <c r="C24" s="1" t="s">
        <v>150</v>
      </c>
      <c r="D24" s="1" t="s">
        <v>151</v>
      </c>
      <c r="E24" s="1" t="s">
        <v>93</v>
      </c>
      <c r="F24" s="1">
        <v>3374</v>
      </c>
      <c r="G24" s="1">
        <v>663100</v>
      </c>
      <c r="H24" s="1" t="s">
        <v>48</v>
      </c>
      <c r="I24" s="1" t="s">
        <v>157</v>
      </c>
      <c r="J24" s="1" t="s">
        <v>158</v>
      </c>
      <c r="K24" s="1" t="s">
        <v>159</v>
      </c>
      <c r="M24" s="1">
        <v>100</v>
      </c>
      <c r="N24" s="1" t="s">
        <v>53</v>
      </c>
      <c r="O24" s="1">
        <v>1</v>
      </c>
      <c r="P24" s="1">
        <v>1976</v>
      </c>
      <c r="R24" s="1" t="s">
        <v>55</v>
      </c>
      <c r="S24" s="1" t="s">
        <v>160</v>
      </c>
      <c r="T24" s="1" t="s">
        <v>57</v>
      </c>
      <c r="U24" s="71">
        <v>0</v>
      </c>
    </row>
    <row r="25" spans="1:21" x14ac:dyDescent="0.25">
      <c r="A25" s="1" t="s">
        <v>161</v>
      </c>
      <c r="B25" s="1" t="s">
        <v>162</v>
      </c>
      <c r="C25" s="1" t="s">
        <v>163</v>
      </c>
      <c r="D25" s="1" t="s">
        <v>164</v>
      </c>
      <c r="E25" s="1" t="s">
        <v>165</v>
      </c>
      <c r="F25" s="1">
        <v>12146</v>
      </c>
      <c r="G25" s="1">
        <v>661100</v>
      </c>
      <c r="H25" s="1" t="s">
        <v>48</v>
      </c>
      <c r="I25" s="1" t="s">
        <v>166</v>
      </c>
      <c r="J25" s="1" t="s">
        <v>50</v>
      </c>
      <c r="K25" s="1" t="s">
        <v>345</v>
      </c>
      <c r="L25" s="1">
        <v>3300</v>
      </c>
      <c r="M25" s="1">
        <v>675</v>
      </c>
      <c r="N25" s="1" t="s">
        <v>53</v>
      </c>
      <c r="O25" s="1">
        <v>1</v>
      </c>
      <c r="P25" s="1">
        <v>2019</v>
      </c>
      <c r="R25" s="1" t="s">
        <v>55</v>
      </c>
      <c r="S25" s="1" t="s">
        <v>560</v>
      </c>
      <c r="T25" s="1" t="s">
        <v>57</v>
      </c>
      <c r="U25" s="71">
        <v>0</v>
      </c>
    </row>
    <row r="26" spans="1:21" x14ac:dyDescent="0.25">
      <c r="A26" s="1" t="s">
        <v>168</v>
      </c>
      <c r="B26" s="1" t="s">
        <v>162</v>
      </c>
      <c r="C26" s="1" t="s">
        <v>163</v>
      </c>
      <c r="D26" s="1" t="s">
        <v>164</v>
      </c>
      <c r="E26" s="1" t="s">
        <v>165</v>
      </c>
      <c r="F26" s="1">
        <v>12146</v>
      </c>
      <c r="G26" s="1">
        <v>661100</v>
      </c>
      <c r="H26" s="1" t="s">
        <v>48</v>
      </c>
      <c r="I26" s="1" t="s">
        <v>169</v>
      </c>
      <c r="J26" s="1" t="s">
        <v>50</v>
      </c>
      <c r="K26" s="1" t="s">
        <v>345</v>
      </c>
      <c r="L26" s="1">
        <v>2600</v>
      </c>
      <c r="M26" s="1">
        <v>1600</v>
      </c>
      <c r="N26" s="1" t="s">
        <v>53</v>
      </c>
      <c r="O26" s="1">
        <v>1</v>
      </c>
      <c r="P26" s="1">
        <v>2019</v>
      </c>
      <c r="R26" s="1" t="s">
        <v>55</v>
      </c>
      <c r="S26" s="1" t="s">
        <v>561</v>
      </c>
      <c r="T26" s="1" t="s">
        <v>57</v>
      </c>
      <c r="U26" s="71">
        <v>0</v>
      </c>
    </row>
    <row r="27" spans="1:21" x14ac:dyDescent="0.25">
      <c r="A27" s="1" t="s">
        <v>170</v>
      </c>
      <c r="B27" s="1" t="s">
        <v>171</v>
      </c>
      <c r="C27" s="1" t="s">
        <v>172</v>
      </c>
      <c r="D27" s="1" t="s">
        <v>164</v>
      </c>
      <c r="E27" s="1" t="s">
        <v>165</v>
      </c>
      <c r="F27" s="1">
        <v>3225</v>
      </c>
      <c r="G27" s="1">
        <v>661100</v>
      </c>
      <c r="H27" s="1" t="s">
        <v>48</v>
      </c>
      <c r="I27" s="1" t="s">
        <v>173</v>
      </c>
      <c r="J27" s="1" t="s">
        <v>50</v>
      </c>
      <c r="K27" s="1" t="s">
        <v>345</v>
      </c>
      <c r="L27" s="1">
        <v>3300</v>
      </c>
      <c r="M27" s="1">
        <v>1000</v>
      </c>
      <c r="N27" s="1" t="s">
        <v>53</v>
      </c>
      <c r="O27" s="1">
        <v>1</v>
      </c>
      <c r="P27" s="1">
        <v>2019</v>
      </c>
      <c r="R27" s="1" t="s">
        <v>55</v>
      </c>
      <c r="S27" s="1" t="s">
        <v>562</v>
      </c>
      <c r="T27" s="1" t="s">
        <v>57</v>
      </c>
      <c r="U27" s="71">
        <v>0</v>
      </c>
    </row>
    <row r="28" spans="1:21" x14ac:dyDescent="0.25">
      <c r="A28" s="1" t="s">
        <v>174</v>
      </c>
      <c r="B28" s="1" t="s">
        <v>175</v>
      </c>
      <c r="C28" s="1" t="s">
        <v>176</v>
      </c>
      <c r="D28" s="1" t="s">
        <v>177</v>
      </c>
      <c r="E28" s="1" t="s">
        <v>47</v>
      </c>
      <c r="F28" s="1">
        <v>20486</v>
      </c>
      <c r="G28" s="1">
        <v>661100</v>
      </c>
      <c r="H28" s="1" t="s">
        <v>48</v>
      </c>
      <c r="I28" s="1" t="s">
        <v>178</v>
      </c>
      <c r="J28" s="1" t="s">
        <v>50</v>
      </c>
      <c r="K28" s="1" t="s">
        <v>179</v>
      </c>
      <c r="L28" s="1" t="s">
        <v>180</v>
      </c>
      <c r="M28" s="1">
        <v>630</v>
      </c>
      <c r="N28" s="1" t="s">
        <v>53</v>
      </c>
      <c r="O28" s="1">
        <v>1</v>
      </c>
      <c r="P28" s="1">
        <v>1988</v>
      </c>
      <c r="Q28" s="1" t="s">
        <v>54</v>
      </c>
      <c r="R28" s="1" t="s">
        <v>55</v>
      </c>
      <c r="S28" s="1" t="s">
        <v>181</v>
      </c>
      <c r="T28" s="1" t="s">
        <v>57</v>
      </c>
      <c r="U28" s="71">
        <v>0</v>
      </c>
    </row>
    <row r="29" spans="1:21" x14ac:dyDescent="0.25">
      <c r="A29" s="1" t="s">
        <v>182</v>
      </c>
      <c r="B29" s="1" t="s">
        <v>175</v>
      </c>
      <c r="C29" s="1" t="s">
        <v>176</v>
      </c>
      <c r="D29" s="1" t="s">
        <v>177</v>
      </c>
      <c r="E29" s="1" t="s">
        <v>47</v>
      </c>
      <c r="F29" s="1">
        <v>20486</v>
      </c>
      <c r="G29" s="1">
        <v>661100</v>
      </c>
      <c r="H29" s="1" t="s">
        <v>48</v>
      </c>
      <c r="I29" s="1" t="s">
        <v>183</v>
      </c>
      <c r="J29" s="1" t="s">
        <v>50</v>
      </c>
      <c r="K29" s="1" t="s">
        <v>179</v>
      </c>
      <c r="L29" s="1" t="s">
        <v>184</v>
      </c>
      <c r="M29" s="1">
        <v>630</v>
      </c>
      <c r="N29" s="1" t="s">
        <v>53</v>
      </c>
      <c r="O29" s="1">
        <v>1</v>
      </c>
      <c r="P29" s="1">
        <v>1988</v>
      </c>
      <c r="Q29" s="1" t="s">
        <v>54</v>
      </c>
      <c r="R29" s="1" t="s">
        <v>55</v>
      </c>
      <c r="S29" s="1" t="s">
        <v>185</v>
      </c>
      <c r="T29" s="1" t="s">
        <v>57</v>
      </c>
      <c r="U29" s="71">
        <v>0</v>
      </c>
    </row>
    <row r="30" spans="1:21" x14ac:dyDescent="0.25">
      <c r="A30" s="1" t="s">
        <v>186</v>
      </c>
      <c r="B30" s="1" t="s">
        <v>175</v>
      </c>
      <c r="C30" s="1" t="s">
        <v>176</v>
      </c>
      <c r="D30" s="1" t="s">
        <v>177</v>
      </c>
      <c r="E30" s="1" t="s">
        <v>47</v>
      </c>
      <c r="F30" s="1">
        <v>20486</v>
      </c>
      <c r="G30" s="1">
        <v>661100</v>
      </c>
      <c r="H30" s="1" t="s">
        <v>48</v>
      </c>
      <c r="I30" s="1" t="s">
        <v>187</v>
      </c>
      <c r="J30" s="1" t="s">
        <v>50</v>
      </c>
      <c r="K30" s="1" t="s">
        <v>188</v>
      </c>
      <c r="L30" s="1" t="s">
        <v>180</v>
      </c>
      <c r="M30" s="1">
        <v>1000</v>
      </c>
      <c r="N30" s="1" t="s">
        <v>53</v>
      </c>
      <c r="O30" s="1">
        <v>1</v>
      </c>
      <c r="P30" s="1">
        <v>1988</v>
      </c>
      <c r="Q30" s="1" t="s">
        <v>54</v>
      </c>
      <c r="R30" s="1" t="s">
        <v>55</v>
      </c>
      <c r="S30" s="1" t="s">
        <v>189</v>
      </c>
      <c r="T30" s="1" t="s">
        <v>57</v>
      </c>
      <c r="U30" s="71">
        <v>0</v>
      </c>
    </row>
    <row r="31" spans="1:21" x14ac:dyDescent="0.25">
      <c r="A31" s="1" t="s">
        <v>190</v>
      </c>
      <c r="B31" s="1" t="s">
        <v>175</v>
      </c>
      <c r="C31" s="1" t="s">
        <v>176</v>
      </c>
      <c r="D31" s="1" t="s">
        <v>177</v>
      </c>
      <c r="E31" s="1" t="s">
        <v>47</v>
      </c>
      <c r="F31" s="1">
        <v>20486</v>
      </c>
      <c r="G31" s="1">
        <v>661100</v>
      </c>
      <c r="H31" s="1" t="s">
        <v>48</v>
      </c>
      <c r="I31" s="1" t="s">
        <v>191</v>
      </c>
      <c r="J31" s="1" t="s">
        <v>50</v>
      </c>
      <c r="K31" s="1" t="s">
        <v>179</v>
      </c>
      <c r="L31" s="1" t="s">
        <v>192</v>
      </c>
      <c r="M31" s="1">
        <v>630</v>
      </c>
      <c r="N31" s="1" t="s">
        <v>53</v>
      </c>
      <c r="O31" s="1">
        <v>1</v>
      </c>
      <c r="P31" s="1">
        <v>1988</v>
      </c>
      <c r="Q31" s="1" t="s">
        <v>54</v>
      </c>
      <c r="R31" s="1" t="s">
        <v>55</v>
      </c>
      <c r="S31" s="1" t="s">
        <v>193</v>
      </c>
      <c r="T31" s="1" t="s">
        <v>57</v>
      </c>
      <c r="U31" s="71">
        <v>0</v>
      </c>
    </row>
    <row r="32" spans="1:21" x14ac:dyDescent="0.25">
      <c r="A32" s="1" t="s">
        <v>194</v>
      </c>
      <c r="B32" s="1" t="s">
        <v>175</v>
      </c>
      <c r="C32" s="1" t="s">
        <v>176</v>
      </c>
      <c r="D32" s="1" t="s">
        <v>177</v>
      </c>
      <c r="E32" s="1" t="s">
        <v>47</v>
      </c>
      <c r="F32" s="1">
        <v>20486</v>
      </c>
      <c r="G32" s="1">
        <v>661100</v>
      </c>
      <c r="H32" s="1" t="s">
        <v>48</v>
      </c>
      <c r="I32" s="1" t="s">
        <v>195</v>
      </c>
      <c r="J32" s="1" t="s">
        <v>50</v>
      </c>
      <c r="K32" s="1" t="s">
        <v>179</v>
      </c>
      <c r="L32" s="1" t="s">
        <v>192</v>
      </c>
      <c r="M32" s="1">
        <v>630</v>
      </c>
      <c r="N32" s="1" t="s">
        <v>53</v>
      </c>
      <c r="O32" s="1">
        <v>1</v>
      </c>
      <c r="P32" s="1">
        <v>1988</v>
      </c>
      <c r="Q32" s="1" t="s">
        <v>54</v>
      </c>
      <c r="R32" s="1" t="s">
        <v>55</v>
      </c>
      <c r="S32" s="1" t="s">
        <v>196</v>
      </c>
      <c r="T32" s="1" t="s">
        <v>57</v>
      </c>
      <c r="U32" s="71">
        <v>0</v>
      </c>
    </row>
    <row r="33" spans="1:21" x14ac:dyDescent="0.25">
      <c r="A33" s="1" t="s">
        <v>197</v>
      </c>
      <c r="B33" s="1" t="s">
        <v>198</v>
      </c>
      <c r="C33" s="1" t="s">
        <v>199</v>
      </c>
      <c r="D33" s="1" t="s">
        <v>200</v>
      </c>
      <c r="E33" s="1" t="s">
        <v>201</v>
      </c>
      <c r="F33" s="1">
        <v>23832</v>
      </c>
      <c r="G33" s="1">
        <v>661100</v>
      </c>
      <c r="H33" s="1" t="s">
        <v>48</v>
      </c>
      <c r="I33" s="1" t="s">
        <v>202</v>
      </c>
      <c r="J33" s="1" t="s">
        <v>50</v>
      </c>
      <c r="K33" s="1" t="s">
        <v>136</v>
      </c>
      <c r="L33" s="1" t="s">
        <v>184</v>
      </c>
      <c r="M33" s="1">
        <v>630</v>
      </c>
      <c r="N33" s="1" t="s">
        <v>53</v>
      </c>
      <c r="O33" s="1">
        <v>1</v>
      </c>
      <c r="P33" s="1">
        <v>1998</v>
      </c>
      <c r="R33" s="1" t="s">
        <v>55</v>
      </c>
      <c r="S33" s="1" t="s">
        <v>203</v>
      </c>
      <c r="T33" s="1" t="s">
        <v>57</v>
      </c>
      <c r="U33" s="71">
        <v>0</v>
      </c>
    </row>
    <row r="34" spans="1:21" x14ac:dyDescent="0.25">
      <c r="A34" s="1" t="s">
        <v>204</v>
      </c>
      <c r="B34" s="1" t="s">
        <v>198</v>
      </c>
      <c r="C34" s="1" t="s">
        <v>199</v>
      </c>
      <c r="D34" s="1" t="s">
        <v>200</v>
      </c>
      <c r="E34" s="1" t="s">
        <v>201</v>
      </c>
      <c r="F34" s="1">
        <v>23832</v>
      </c>
      <c r="G34" s="1">
        <v>661100</v>
      </c>
      <c r="H34" s="1" t="s">
        <v>48</v>
      </c>
      <c r="I34" s="1" t="s">
        <v>205</v>
      </c>
      <c r="J34" s="1" t="s">
        <v>50</v>
      </c>
      <c r="K34" s="1" t="s">
        <v>136</v>
      </c>
      <c r="L34" s="1" t="s">
        <v>184</v>
      </c>
      <c r="M34" s="1">
        <v>1250</v>
      </c>
      <c r="N34" s="1" t="s">
        <v>53</v>
      </c>
      <c r="O34" s="1">
        <v>1</v>
      </c>
      <c r="P34" s="1">
        <v>1998</v>
      </c>
      <c r="R34" s="1" t="s">
        <v>55</v>
      </c>
      <c r="S34" s="1" t="s">
        <v>206</v>
      </c>
      <c r="T34" s="1" t="s">
        <v>57</v>
      </c>
      <c r="U34" s="71">
        <v>0</v>
      </c>
    </row>
    <row r="35" spans="1:21" x14ac:dyDescent="0.25">
      <c r="A35" s="1" t="s">
        <v>207</v>
      </c>
      <c r="B35" s="1" t="s">
        <v>198</v>
      </c>
      <c r="C35" s="1" t="s">
        <v>199</v>
      </c>
      <c r="D35" s="1" t="s">
        <v>200</v>
      </c>
      <c r="E35" s="1" t="s">
        <v>201</v>
      </c>
      <c r="F35" s="1">
        <v>23832</v>
      </c>
      <c r="G35" s="1">
        <v>661100</v>
      </c>
      <c r="H35" s="1" t="s">
        <v>48</v>
      </c>
      <c r="I35" s="1" t="s">
        <v>208</v>
      </c>
      <c r="J35" s="1" t="s">
        <v>50</v>
      </c>
      <c r="K35" s="1" t="s">
        <v>136</v>
      </c>
      <c r="L35" s="1" t="s">
        <v>192</v>
      </c>
      <c r="M35" s="1">
        <v>1250</v>
      </c>
      <c r="N35" s="1" t="s">
        <v>53</v>
      </c>
      <c r="O35" s="1">
        <v>1</v>
      </c>
      <c r="P35" s="1">
        <v>1998</v>
      </c>
      <c r="R35" s="1" t="s">
        <v>55</v>
      </c>
      <c r="S35" s="1" t="s">
        <v>209</v>
      </c>
      <c r="T35" s="1" t="s">
        <v>57</v>
      </c>
      <c r="U35" s="71">
        <v>0</v>
      </c>
    </row>
    <row r="36" spans="1:21" x14ac:dyDescent="0.25">
      <c r="A36" s="1" t="s">
        <v>210</v>
      </c>
      <c r="B36" s="1" t="s">
        <v>198</v>
      </c>
      <c r="C36" s="1" t="s">
        <v>199</v>
      </c>
      <c r="D36" s="1" t="s">
        <v>200</v>
      </c>
      <c r="E36" s="1" t="s">
        <v>201</v>
      </c>
      <c r="F36" s="1">
        <v>23832</v>
      </c>
      <c r="G36" s="1">
        <v>661100</v>
      </c>
      <c r="H36" s="1" t="s">
        <v>48</v>
      </c>
      <c r="I36" s="1" t="s">
        <v>211</v>
      </c>
      <c r="J36" s="1" t="s">
        <v>50</v>
      </c>
      <c r="K36" s="1" t="s">
        <v>136</v>
      </c>
      <c r="L36" s="1" t="s">
        <v>184</v>
      </c>
      <c r="M36" s="1">
        <v>1250</v>
      </c>
      <c r="N36" s="1" t="s">
        <v>53</v>
      </c>
      <c r="O36" s="1">
        <v>1</v>
      </c>
      <c r="P36" s="1">
        <v>1998</v>
      </c>
      <c r="R36" s="1" t="s">
        <v>55</v>
      </c>
      <c r="S36" s="1" t="s">
        <v>212</v>
      </c>
      <c r="T36" s="1" t="s">
        <v>57</v>
      </c>
      <c r="U36" s="71">
        <v>0</v>
      </c>
    </row>
    <row r="37" spans="1:21" x14ac:dyDescent="0.25">
      <c r="A37" s="1" t="s">
        <v>213</v>
      </c>
      <c r="B37" s="1" t="s">
        <v>214</v>
      </c>
      <c r="C37" s="1" t="s">
        <v>215</v>
      </c>
      <c r="D37" s="1" t="s">
        <v>200</v>
      </c>
      <c r="E37" s="1" t="s">
        <v>201</v>
      </c>
      <c r="F37" s="1">
        <v>8266</v>
      </c>
      <c r="G37" s="1">
        <v>661100</v>
      </c>
      <c r="H37" s="1" t="s">
        <v>48</v>
      </c>
      <c r="I37" s="1" t="s">
        <v>216</v>
      </c>
      <c r="J37" s="1" t="s">
        <v>50</v>
      </c>
      <c r="K37" s="1" t="s">
        <v>51</v>
      </c>
      <c r="L37" s="1" t="s">
        <v>217</v>
      </c>
      <c r="M37" s="1">
        <v>1000</v>
      </c>
      <c r="N37" s="1" t="s">
        <v>53</v>
      </c>
      <c r="O37" s="1">
        <v>1</v>
      </c>
      <c r="P37" s="1">
        <v>2001</v>
      </c>
      <c r="Q37" s="1" t="s">
        <v>218</v>
      </c>
      <c r="R37" s="1" t="s">
        <v>55</v>
      </c>
      <c r="S37" s="1" t="s">
        <v>219</v>
      </c>
      <c r="T37" s="1" t="s">
        <v>57</v>
      </c>
      <c r="U37" s="71">
        <v>0</v>
      </c>
    </row>
    <row r="38" spans="1:21" x14ac:dyDescent="0.25">
      <c r="A38" s="1" t="s">
        <v>220</v>
      </c>
      <c r="B38" s="1" t="s">
        <v>221</v>
      </c>
      <c r="C38" s="1" t="s">
        <v>215</v>
      </c>
      <c r="D38" s="1" t="s">
        <v>200</v>
      </c>
      <c r="E38" s="1" t="s">
        <v>201</v>
      </c>
      <c r="F38" s="1">
        <v>4200</v>
      </c>
      <c r="G38" s="1">
        <v>663100</v>
      </c>
      <c r="H38" s="1" t="s">
        <v>48</v>
      </c>
      <c r="I38" s="1" t="s">
        <v>222</v>
      </c>
      <c r="J38" s="1" t="s">
        <v>158</v>
      </c>
      <c r="K38" s="1" t="s">
        <v>223</v>
      </c>
      <c r="L38" s="1" t="s">
        <v>224</v>
      </c>
      <c r="M38" s="1">
        <v>200</v>
      </c>
      <c r="N38" s="1" t="s">
        <v>53</v>
      </c>
      <c r="O38" s="1">
        <v>1</v>
      </c>
      <c r="P38" s="1">
        <v>1997</v>
      </c>
      <c r="R38" s="1" t="s">
        <v>55</v>
      </c>
      <c r="S38" s="1" t="s">
        <v>225</v>
      </c>
      <c r="T38" s="1" t="s">
        <v>57</v>
      </c>
      <c r="U38" s="71">
        <v>0</v>
      </c>
    </row>
    <row r="39" spans="1:21" x14ac:dyDescent="0.25">
      <c r="A39" s="68" t="s">
        <v>226</v>
      </c>
      <c r="B39" s="68" t="s">
        <v>227</v>
      </c>
      <c r="C39" s="68" t="s">
        <v>228</v>
      </c>
      <c r="D39" s="68" t="s">
        <v>229</v>
      </c>
      <c r="E39" s="68" t="s">
        <v>230</v>
      </c>
      <c r="F39" s="68"/>
      <c r="G39" s="68">
        <v>661300</v>
      </c>
      <c r="H39" s="68"/>
      <c r="I39" s="68" t="s">
        <v>231</v>
      </c>
      <c r="J39" s="68" t="s">
        <v>293</v>
      </c>
      <c r="K39" s="68" t="s">
        <v>262</v>
      </c>
      <c r="L39" s="68" t="s">
        <v>563</v>
      </c>
      <c r="M39" s="68">
        <v>300</v>
      </c>
      <c r="N39" s="68" t="s">
        <v>53</v>
      </c>
      <c r="O39" s="68">
        <v>1</v>
      </c>
      <c r="P39" s="68">
        <v>2002</v>
      </c>
      <c r="Q39" s="68"/>
      <c r="R39" s="1" t="s">
        <v>55</v>
      </c>
      <c r="S39" s="68" t="s">
        <v>564</v>
      </c>
      <c r="T39" s="1" t="s">
        <v>57</v>
      </c>
      <c r="U39" s="71">
        <v>0</v>
      </c>
    </row>
    <row r="40" spans="1:21" x14ac:dyDescent="0.25">
      <c r="A40" s="68" t="s">
        <v>232</v>
      </c>
      <c r="B40" s="68" t="s">
        <v>233</v>
      </c>
      <c r="C40" s="68" t="s">
        <v>234</v>
      </c>
      <c r="D40" s="68" t="s">
        <v>229</v>
      </c>
      <c r="E40" s="68" t="s">
        <v>230</v>
      </c>
      <c r="F40" s="68"/>
      <c r="G40" s="68">
        <v>661100</v>
      </c>
      <c r="H40" s="68"/>
      <c r="I40" s="68" t="s">
        <v>235</v>
      </c>
      <c r="J40" s="68" t="s">
        <v>50</v>
      </c>
      <c r="K40" s="68" t="s">
        <v>379</v>
      </c>
      <c r="L40" s="68" t="s">
        <v>565</v>
      </c>
      <c r="M40" s="68">
        <v>630</v>
      </c>
      <c r="N40" s="68" t="s">
        <v>53</v>
      </c>
      <c r="O40" s="68">
        <v>1</v>
      </c>
      <c r="P40" s="68">
        <v>1998</v>
      </c>
      <c r="Q40" s="68"/>
      <c r="R40" s="1" t="s">
        <v>55</v>
      </c>
      <c r="S40" s="68" t="s">
        <v>566</v>
      </c>
      <c r="T40" s="1" t="s">
        <v>57</v>
      </c>
      <c r="U40" s="71">
        <v>0</v>
      </c>
    </row>
    <row r="41" spans="1:21" x14ac:dyDescent="0.25">
      <c r="A41" s="1" t="s">
        <v>236</v>
      </c>
      <c r="B41" s="1" t="s">
        <v>237</v>
      </c>
      <c r="C41" s="1" t="s">
        <v>238</v>
      </c>
      <c r="D41" s="1" t="s">
        <v>239</v>
      </c>
      <c r="E41" s="1" t="s">
        <v>230</v>
      </c>
      <c r="F41" s="1">
        <v>15302</v>
      </c>
      <c r="G41" s="1">
        <v>661100</v>
      </c>
      <c r="H41" s="1" t="s">
        <v>48</v>
      </c>
      <c r="I41" s="1" t="s">
        <v>240</v>
      </c>
      <c r="J41" s="1" t="s">
        <v>50</v>
      </c>
      <c r="K41" s="1" t="s">
        <v>241</v>
      </c>
      <c r="L41" s="1" t="s">
        <v>184</v>
      </c>
      <c r="M41" s="1">
        <v>630</v>
      </c>
      <c r="N41" s="1" t="s">
        <v>53</v>
      </c>
      <c r="O41" s="1">
        <v>1</v>
      </c>
      <c r="P41" s="1">
        <v>1997</v>
      </c>
      <c r="R41" s="1" t="s">
        <v>55</v>
      </c>
      <c r="S41" s="1" t="s">
        <v>242</v>
      </c>
      <c r="T41" s="1" t="s">
        <v>57</v>
      </c>
      <c r="U41" s="71">
        <v>0</v>
      </c>
    </row>
    <row r="42" spans="1:21" x14ac:dyDescent="0.25">
      <c r="A42" s="1" t="s">
        <v>243</v>
      </c>
      <c r="B42" s="1" t="s">
        <v>237</v>
      </c>
      <c r="C42" s="1" t="s">
        <v>238</v>
      </c>
      <c r="D42" s="1" t="s">
        <v>239</v>
      </c>
      <c r="E42" s="1" t="s">
        <v>230</v>
      </c>
      <c r="F42" s="1">
        <v>15302</v>
      </c>
      <c r="G42" s="1">
        <v>661100</v>
      </c>
      <c r="H42" s="1" t="s">
        <v>48</v>
      </c>
      <c r="I42" s="1" t="s">
        <v>244</v>
      </c>
      <c r="J42" s="1" t="s">
        <v>50</v>
      </c>
      <c r="K42" s="1" t="s">
        <v>245</v>
      </c>
      <c r="L42" s="1" t="s">
        <v>184</v>
      </c>
      <c r="M42" s="1">
        <v>450</v>
      </c>
      <c r="N42" s="1" t="s">
        <v>53</v>
      </c>
      <c r="O42" s="1">
        <v>1</v>
      </c>
      <c r="P42" s="1">
        <v>1989</v>
      </c>
      <c r="R42" s="1" t="s">
        <v>55</v>
      </c>
      <c r="S42" s="1" t="s">
        <v>246</v>
      </c>
      <c r="T42" s="1" t="s">
        <v>57</v>
      </c>
      <c r="U42" s="71">
        <v>0</v>
      </c>
    </row>
    <row r="43" spans="1:21" x14ac:dyDescent="0.25">
      <c r="A43" s="1" t="s">
        <v>247</v>
      </c>
      <c r="B43" s="1" t="s">
        <v>237</v>
      </c>
      <c r="C43" s="1" t="s">
        <v>238</v>
      </c>
      <c r="D43" s="1" t="s">
        <v>239</v>
      </c>
      <c r="E43" s="1" t="s">
        <v>230</v>
      </c>
      <c r="F43" s="1">
        <v>15302</v>
      </c>
      <c r="G43" s="1">
        <v>661100</v>
      </c>
      <c r="H43" s="1" t="s">
        <v>48</v>
      </c>
      <c r="I43" s="1" t="s">
        <v>248</v>
      </c>
      <c r="J43" s="1" t="s">
        <v>50</v>
      </c>
      <c r="K43" s="1" t="s">
        <v>241</v>
      </c>
      <c r="L43" s="1" t="s">
        <v>184</v>
      </c>
      <c r="M43" s="1">
        <v>630</v>
      </c>
      <c r="N43" s="1" t="s">
        <v>53</v>
      </c>
      <c r="O43" s="1">
        <v>1</v>
      </c>
      <c r="P43" s="1">
        <v>1996</v>
      </c>
      <c r="R43" s="1" t="s">
        <v>55</v>
      </c>
      <c r="S43" s="1" t="s">
        <v>249</v>
      </c>
      <c r="T43" s="1" t="s">
        <v>57</v>
      </c>
      <c r="U43" s="71">
        <v>0</v>
      </c>
    </row>
    <row r="44" spans="1:21" x14ac:dyDescent="0.25">
      <c r="A44" s="1" t="s">
        <v>250</v>
      </c>
      <c r="B44" s="1" t="s">
        <v>251</v>
      </c>
      <c r="C44" s="1" t="s">
        <v>252</v>
      </c>
      <c r="D44" s="1" t="s">
        <v>253</v>
      </c>
      <c r="E44" s="1" t="s">
        <v>230</v>
      </c>
      <c r="F44" s="1">
        <v>5216</v>
      </c>
      <c r="G44" s="1">
        <v>661100</v>
      </c>
      <c r="H44" s="1" t="s">
        <v>48</v>
      </c>
      <c r="I44" s="1" t="s">
        <v>254</v>
      </c>
      <c r="J44" s="1" t="s">
        <v>50</v>
      </c>
      <c r="K44" s="1" t="s">
        <v>51</v>
      </c>
      <c r="L44" s="1" t="s">
        <v>255</v>
      </c>
      <c r="M44" s="1">
        <v>630</v>
      </c>
      <c r="N44" s="1" t="s">
        <v>53</v>
      </c>
      <c r="O44" s="1">
        <v>1</v>
      </c>
      <c r="P44" s="1">
        <v>2004</v>
      </c>
      <c r="R44" s="1" t="s">
        <v>55</v>
      </c>
      <c r="S44" s="1" t="s">
        <v>256</v>
      </c>
      <c r="T44" s="1" t="s">
        <v>57</v>
      </c>
      <c r="U44" s="71">
        <v>0</v>
      </c>
    </row>
    <row r="45" spans="1:21" x14ac:dyDescent="0.25">
      <c r="A45" s="1" t="s">
        <v>257</v>
      </c>
      <c r="B45" s="1" t="s">
        <v>258</v>
      </c>
      <c r="C45" s="1" t="s">
        <v>259</v>
      </c>
      <c r="D45" s="1" t="s">
        <v>260</v>
      </c>
      <c r="E45" s="1" t="s">
        <v>230</v>
      </c>
      <c r="F45" s="1">
        <v>5748</v>
      </c>
      <c r="G45" s="1">
        <v>661100</v>
      </c>
      <c r="H45" s="1" t="s">
        <v>48</v>
      </c>
      <c r="I45" s="1" t="s">
        <v>261</v>
      </c>
      <c r="J45" s="1" t="s">
        <v>50</v>
      </c>
      <c r="K45" s="1" t="s">
        <v>262</v>
      </c>
      <c r="L45" s="1" t="s">
        <v>263</v>
      </c>
      <c r="M45" s="1">
        <v>630</v>
      </c>
      <c r="N45" s="1" t="s">
        <v>53</v>
      </c>
      <c r="O45" s="1">
        <v>1</v>
      </c>
      <c r="P45" s="1">
        <v>1995</v>
      </c>
      <c r="Q45" s="1" t="s">
        <v>54</v>
      </c>
      <c r="R45" s="1" t="s">
        <v>55</v>
      </c>
      <c r="S45" s="1" t="s">
        <v>264</v>
      </c>
      <c r="T45" s="1" t="s">
        <v>57</v>
      </c>
      <c r="U45" s="71">
        <v>0</v>
      </c>
    </row>
    <row r="46" spans="1:21" x14ac:dyDescent="0.25">
      <c r="A46" s="1" t="s">
        <v>265</v>
      </c>
      <c r="B46" s="1" t="s">
        <v>258</v>
      </c>
      <c r="C46" s="1" t="s">
        <v>259</v>
      </c>
      <c r="D46" s="1" t="s">
        <v>260</v>
      </c>
      <c r="E46" s="1" t="s">
        <v>230</v>
      </c>
      <c r="F46" s="1">
        <v>5748</v>
      </c>
      <c r="G46" s="1">
        <v>663200</v>
      </c>
      <c r="H46" s="1" t="s">
        <v>48</v>
      </c>
      <c r="I46" s="1" t="s">
        <v>266</v>
      </c>
      <c r="J46" s="1" t="s">
        <v>72</v>
      </c>
      <c r="K46" s="1" t="s">
        <v>267</v>
      </c>
      <c r="M46" s="1">
        <v>500</v>
      </c>
      <c r="N46" s="1" t="s">
        <v>53</v>
      </c>
      <c r="O46" s="1">
        <v>1</v>
      </c>
      <c r="P46" s="1">
        <v>1995</v>
      </c>
      <c r="R46" s="1" t="s">
        <v>55</v>
      </c>
      <c r="S46" s="1" t="s">
        <v>268</v>
      </c>
      <c r="T46" s="1" t="s">
        <v>57</v>
      </c>
      <c r="U46" s="71">
        <v>0</v>
      </c>
    </row>
    <row r="47" spans="1:21" x14ac:dyDescent="0.25">
      <c r="A47" s="1" t="s">
        <v>269</v>
      </c>
      <c r="B47" s="1" t="s">
        <v>258</v>
      </c>
      <c r="C47" s="1" t="s">
        <v>259</v>
      </c>
      <c r="D47" s="1" t="s">
        <v>260</v>
      </c>
      <c r="E47" s="1" t="s">
        <v>230</v>
      </c>
      <c r="F47" s="1">
        <v>5748</v>
      </c>
      <c r="G47" s="1">
        <v>663200</v>
      </c>
      <c r="H47" s="1" t="s">
        <v>48</v>
      </c>
      <c r="I47" s="1" t="s">
        <v>270</v>
      </c>
      <c r="J47" s="1" t="s">
        <v>72</v>
      </c>
      <c r="K47" s="1" t="s">
        <v>267</v>
      </c>
      <c r="M47" s="1">
        <v>500</v>
      </c>
      <c r="N47" s="1" t="s">
        <v>53</v>
      </c>
      <c r="O47" s="1">
        <v>1</v>
      </c>
      <c r="P47" s="1">
        <v>1996</v>
      </c>
      <c r="R47" s="1" t="s">
        <v>55</v>
      </c>
      <c r="S47" s="1" t="s">
        <v>271</v>
      </c>
      <c r="T47" s="1" t="s">
        <v>57</v>
      </c>
      <c r="U47" s="71">
        <v>0</v>
      </c>
    </row>
    <row r="48" spans="1:21" x14ac:dyDescent="0.25">
      <c r="A48" s="1" t="s">
        <v>272</v>
      </c>
      <c r="B48" s="1" t="s">
        <v>273</v>
      </c>
      <c r="C48" s="1" t="s">
        <v>274</v>
      </c>
      <c r="D48" s="1" t="s">
        <v>275</v>
      </c>
      <c r="E48" s="1" t="s">
        <v>276</v>
      </c>
      <c r="F48" s="1">
        <v>18722</v>
      </c>
      <c r="G48" s="1">
        <v>661100</v>
      </c>
      <c r="H48" s="1" t="s">
        <v>48</v>
      </c>
      <c r="I48" s="1" t="s">
        <v>277</v>
      </c>
      <c r="J48" s="1" t="s">
        <v>50</v>
      </c>
      <c r="K48" s="1" t="s">
        <v>245</v>
      </c>
      <c r="L48" s="1" t="s">
        <v>278</v>
      </c>
      <c r="M48" s="1">
        <v>1500</v>
      </c>
      <c r="N48" s="1" t="s">
        <v>53</v>
      </c>
      <c r="O48" s="1">
        <v>1</v>
      </c>
      <c r="P48" s="1">
        <v>1979</v>
      </c>
      <c r="Q48" s="1" t="s">
        <v>54</v>
      </c>
      <c r="R48" s="1" t="s">
        <v>55</v>
      </c>
      <c r="S48" s="1" t="s">
        <v>279</v>
      </c>
      <c r="T48" s="1" t="s">
        <v>57</v>
      </c>
      <c r="U48" s="71">
        <v>0</v>
      </c>
    </row>
    <row r="49" spans="1:21" x14ac:dyDescent="0.25">
      <c r="A49" s="1" t="s">
        <v>280</v>
      </c>
      <c r="B49" s="1" t="s">
        <v>273</v>
      </c>
      <c r="C49" s="1" t="s">
        <v>274</v>
      </c>
      <c r="D49" s="1" t="s">
        <v>275</v>
      </c>
      <c r="E49" s="1" t="s">
        <v>276</v>
      </c>
      <c r="F49" s="1">
        <v>18722</v>
      </c>
      <c r="G49" s="1">
        <v>661100</v>
      </c>
      <c r="H49" s="1" t="s">
        <v>48</v>
      </c>
      <c r="I49" s="1" t="s">
        <v>281</v>
      </c>
      <c r="J49" s="1" t="s">
        <v>50</v>
      </c>
      <c r="K49" s="1" t="s">
        <v>245</v>
      </c>
      <c r="L49" s="1" t="s">
        <v>278</v>
      </c>
      <c r="M49" s="1">
        <v>630</v>
      </c>
      <c r="N49" s="1" t="s">
        <v>53</v>
      </c>
      <c r="O49" s="1">
        <v>1</v>
      </c>
      <c r="P49" s="1">
        <v>1990</v>
      </c>
      <c r="Q49" s="1" t="s">
        <v>54</v>
      </c>
      <c r="R49" s="1" t="s">
        <v>55</v>
      </c>
      <c r="S49" s="1" t="s">
        <v>282</v>
      </c>
      <c r="T49" s="1" t="s">
        <v>57</v>
      </c>
      <c r="U49" s="71">
        <v>0</v>
      </c>
    </row>
    <row r="50" spans="1:21" x14ac:dyDescent="0.25">
      <c r="A50" s="1" t="s">
        <v>283</v>
      </c>
      <c r="B50" s="1" t="s">
        <v>273</v>
      </c>
      <c r="C50" s="1" t="s">
        <v>274</v>
      </c>
      <c r="D50" s="1" t="s">
        <v>275</v>
      </c>
      <c r="E50" s="1" t="s">
        <v>276</v>
      </c>
      <c r="F50" s="1">
        <v>18722</v>
      </c>
      <c r="G50" s="1">
        <v>661100</v>
      </c>
      <c r="H50" s="1" t="s">
        <v>48</v>
      </c>
      <c r="I50" s="1" t="s">
        <v>284</v>
      </c>
      <c r="J50" s="1" t="s">
        <v>50</v>
      </c>
      <c r="K50" s="1" t="s">
        <v>245</v>
      </c>
      <c r="L50" s="1" t="s">
        <v>285</v>
      </c>
      <c r="M50" s="1">
        <v>630</v>
      </c>
      <c r="N50" s="1" t="s">
        <v>53</v>
      </c>
      <c r="O50" s="1">
        <v>1</v>
      </c>
      <c r="P50" s="1">
        <v>1985</v>
      </c>
      <c r="Q50" s="1" t="s">
        <v>286</v>
      </c>
      <c r="R50" s="1" t="s">
        <v>55</v>
      </c>
      <c r="S50" s="1" t="s">
        <v>287</v>
      </c>
      <c r="T50" s="1" t="s">
        <v>57</v>
      </c>
      <c r="U50" s="71">
        <v>0</v>
      </c>
    </row>
    <row r="51" spans="1:21" x14ac:dyDescent="0.25">
      <c r="A51" s="1" t="s">
        <v>288</v>
      </c>
      <c r="B51" s="1" t="s">
        <v>273</v>
      </c>
      <c r="C51" s="1" t="s">
        <v>274</v>
      </c>
      <c r="D51" s="1" t="s">
        <v>275</v>
      </c>
      <c r="E51" s="1" t="s">
        <v>276</v>
      </c>
      <c r="F51" s="1">
        <v>18722</v>
      </c>
      <c r="G51" s="1">
        <v>661100</v>
      </c>
      <c r="H51" s="1" t="s">
        <v>48</v>
      </c>
      <c r="I51" s="1" t="s">
        <v>289</v>
      </c>
      <c r="J51" s="1" t="s">
        <v>50</v>
      </c>
      <c r="K51" s="1" t="s">
        <v>245</v>
      </c>
      <c r="L51" s="1" t="s">
        <v>285</v>
      </c>
      <c r="M51" s="1">
        <v>630</v>
      </c>
      <c r="N51" s="1" t="s">
        <v>53</v>
      </c>
      <c r="O51" s="1">
        <v>1</v>
      </c>
      <c r="P51" s="1">
        <v>1987</v>
      </c>
      <c r="Q51" s="1" t="s">
        <v>54</v>
      </c>
      <c r="R51" s="1" t="s">
        <v>55</v>
      </c>
      <c r="S51" s="1" t="s">
        <v>290</v>
      </c>
      <c r="T51" s="1" t="s">
        <v>57</v>
      </c>
      <c r="U51" s="71">
        <v>0</v>
      </c>
    </row>
    <row r="52" spans="1:21" x14ac:dyDescent="0.25">
      <c r="A52" s="1" t="s">
        <v>291</v>
      </c>
      <c r="B52" s="1" t="s">
        <v>273</v>
      </c>
      <c r="C52" s="1" t="s">
        <v>274</v>
      </c>
      <c r="D52" s="1" t="s">
        <v>275</v>
      </c>
      <c r="E52" s="1" t="s">
        <v>276</v>
      </c>
      <c r="F52" s="1">
        <v>18722</v>
      </c>
      <c r="G52" s="1">
        <v>661300</v>
      </c>
      <c r="H52" s="1" t="s">
        <v>48</v>
      </c>
      <c r="I52" s="1" t="s">
        <v>292</v>
      </c>
      <c r="J52" s="1" t="s">
        <v>293</v>
      </c>
      <c r="K52" s="1" t="s">
        <v>294</v>
      </c>
      <c r="L52" s="1" t="s">
        <v>295</v>
      </c>
      <c r="M52" s="1">
        <v>125</v>
      </c>
      <c r="N52" s="1" t="s">
        <v>53</v>
      </c>
      <c r="O52" s="1">
        <v>1</v>
      </c>
      <c r="P52" s="1">
        <v>1999</v>
      </c>
      <c r="Q52" s="1" t="s">
        <v>54</v>
      </c>
      <c r="R52" s="1" t="s">
        <v>55</v>
      </c>
      <c r="S52" s="1" t="s">
        <v>296</v>
      </c>
      <c r="T52" s="1" t="s">
        <v>57</v>
      </c>
      <c r="U52" s="71">
        <v>0</v>
      </c>
    </row>
    <row r="53" spans="1:21" x14ac:dyDescent="0.25">
      <c r="A53" s="1" t="s">
        <v>297</v>
      </c>
      <c r="B53" s="1" t="s">
        <v>273</v>
      </c>
      <c r="C53" s="1" t="s">
        <v>274</v>
      </c>
      <c r="D53" s="1" t="s">
        <v>275</v>
      </c>
      <c r="E53" s="1" t="s">
        <v>276</v>
      </c>
      <c r="F53" s="1">
        <v>18722</v>
      </c>
      <c r="G53" s="1">
        <v>663200</v>
      </c>
      <c r="H53" s="1" t="s">
        <v>48</v>
      </c>
      <c r="I53" s="1" t="s">
        <v>298</v>
      </c>
      <c r="J53" s="1" t="s">
        <v>72</v>
      </c>
      <c r="K53" s="1" t="s">
        <v>245</v>
      </c>
      <c r="L53" s="1" t="s">
        <v>72</v>
      </c>
      <c r="M53" s="1">
        <v>1500</v>
      </c>
      <c r="N53" s="1" t="s">
        <v>53</v>
      </c>
      <c r="O53" s="1">
        <v>1</v>
      </c>
      <c r="P53" s="1">
        <v>1990</v>
      </c>
      <c r="Q53" s="1" t="s">
        <v>299</v>
      </c>
      <c r="R53" s="1" t="s">
        <v>55</v>
      </c>
      <c r="S53" s="1" t="s">
        <v>300</v>
      </c>
      <c r="T53" s="1" t="s">
        <v>57</v>
      </c>
      <c r="U53" s="71">
        <v>0</v>
      </c>
    </row>
    <row r="54" spans="1:21" x14ac:dyDescent="0.25">
      <c r="A54" s="1" t="s">
        <v>301</v>
      </c>
      <c r="B54" s="1" t="s">
        <v>273</v>
      </c>
      <c r="C54" s="1" t="s">
        <v>274</v>
      </c>
      <c r="D54" s="1" t="s">
        <v>275</v>
      </c>
      <c r="E54" s="1" t="s">
        <v>276</v>
      </c>
      <c r="F54" s="1">
        <v>18722</v>
      </c>
      <c r="G54" s="1">
        <v>663200</v>
      </c>
      <c r="H54" s="1" t="s">
        <v>48</v>
      </c>
      <c r="I54" s="1" t="s">
        <v>302</v>
      </c>
      <c r="J54" s="1" t="s">
        <v>72</v>
      </c>
      <c r="K54" s="1" t="s">
        <v>303</v>
      </c>
      <c r="L54" s="1" t="s">
        <v>304</v>
      </c>
      <c r="M54" s="1">
        <v>500</v>
      </c>
      <c r="N54" s="1" t="s">
        <v>53</v>
      </c>
      <c r="O54" s="1">
        <v>1</v>
      </c>
      <c r="P54" s="1">
        <v>1999</v>
      </c>
      <c r="Q54" s="1" t="s">
        <v>305</v>
      </c>
      <c r="R54" s="1" t="s">
        <v>55</v>
      </c>
      <c r="S54" s="1" t="s">
        <v>306</v>
      </c>
      <c r="T54" s="1" t="s">
        <v>57</v>
      </c>
      <c r="U54" s="71">
        <v>0</v>
      </c>
    </row>
    <row r="55" spans="1:21" x14ac:dyDescent="0.25">
      <c r="A55" s="1" t="s">
        <v>307</v>
      </c>
      <c r="B55" s="1" t="s">
        <v>273</v>
      </c>
      <c r="C55" s="1" t="s">
        <v>274</v>
      </c>
      <c r="D55" s="1" t="s">
        <v>275</v>
      </c>
      <c r="E55" s="1" t="s">
        <v>276</v>
      </c>
      <c r="F55" s="1">
        <v>18722</v>
      </c>
      <c r="G55" s="1">
        <v>661300</v>
      </c>
      <c r="H55" s="1" t="s">
        <v>48</v>
      </c>
      <c r="I55" s="1" t="s">
        <v>308</v>
      </c>
      <c r="J55" s="1" t="s">
        <v>293</v>
      </c>
      <c r="K55" s="1" t="s">
        <v>309</v>
      </c>
      <c r="L55" s="1" t="s">
        <v>310</v>
      </c>
      <c r="M55" s="1">
        <v>135</v>
      </c>
      <c r="N55" s="1" t="s">
        <v>53</v>
      </c>
      <c r="O55" s="1">
        <v>1</v>
      </c>
      <c r="P55" s="1">
        <v>2020</v>
      </c>
      <c r="Q55" s="1" t="s">
        <v>54</v>
      </c>
      <c r="R55" s="1" t="s">
        <v>55</v>
      </c>
      <c r="S55" s="1" t="s">
        <v>311</v>
      </c>
      <c r="T55" s="1" t="s">
        <v>57</v>
      </c>
      <c r="U55" s="71">
        <v>0</v>
      </c>
    </row>
    <row r="56" spans="1:21" x14ac:dyDescent="0.25">
      <c r="A56" s="1" t="s">
        <v>312</v>
      </c>
      <c r="B56" s="1" t="s">
        <v>313</v>
      </c>
      <c r="C56" s="1" t="s">
        <v>274</v>
      </c>
      <c r="D56" s="1" t="s">
        <v>275</v>
      </c>
      <c r="E56" s="1" t="s">
        <v>276</v>
      </c>
      <c r="F56" s="1">
        <v>1267</v>
      </c>
      <c r="G56" s="1">
        <v>661400</v>
      </c>
      <c r="H56" s="1" t="s">
        <v>48</v>
      </c>
      <c r="I56" s="1" t="s">
        <v>314</v>
      </c>
      <c r="J56" s="1" t="s">
        <v>66</v>
      </c>
      <c r="K56" s="1" t="s">
        <v>315</v>
      </c>
      <c r="L56" s="1" t="s">
        <v>316</v>
      </c>
      <c r="M56" s="1">
        <v>500</v>
      </c>
      <c r="N56" s="1" t="s">
        <v>53</v>
      </c>
      <c r="O56" s="1">
        <v>1</v>
      </c>
      <c r="P56" s="1">
        <v>2013</v>
      </c>
      <c r="R56" s="1" t="s">
        <v>55</v>
      </c>
      <c r="S56" s="1" t="s">
        <v>317</v>
      </c>
      <c r="T56" s="1" t="s">
        <v>57</v>
      </c>
      <c r="U56" s="71">
        <v>0</v>
      </c>
    </row>
    <row r="57" spans="1:21" x14ac:dyDescent="0.25">
      <c r="A57" s="1" t="s">
        <v>318</v>
      </c>
      <c r="B57" s="1" t="s">
        <v>319</v>
      </c>
      <c r="C57" s="1" t="s">
        <v>274</v>
      </c>
      <c r="D57" s="1" t="s">
        <v>275</v>
      </c>
      <c r="E57" s="1" t="s">
        <v>276</v>
      </c>
      <c r="F57" s="1">
        <v>4896</v>
      </c>
      <c r="G57" s="1">
        <v>661300</v>
      </c>
      <c r="H57" s="1" t="s">
        <v>48</v>
      </c>
      <c r="I57" s="1" t="s">
        <v>320</v>
      </c>
      <c r="J57" s="1" t="s">
        <v>293</v>
      </c>
      <c r="K57" s="1" t="s">
        <v>294</v>
      </c>
      <c r="L57" s="1" t="s">
        <v>295</v>
      </c>
      <c r="M57" s="1">
        <v>127</v>
      </c>
      <c r="N57" s="1" t="s">
        <v>53</v>
      </c>
      <c r="O57" s="1">
        <v>1</v>
      </c>
      <c r="P57" s="1">
        <v>2007</v>
      </c>
      <c r="Q57" s="1" t="s">
        <v>54</v>
      </c>
      <c r="R57" s="1" t="s">
        <v>55</v>
      </c>
      <c r="S57" s="1" t="s">
        <v>321</v>
      </c>
      <c r="T57" s="1" t="s">
        <v>57</v>
      </c>
      <c r="U57" s="71">
        <v>0</v>
      </c>
    </row>
    <row r="58" spans="1:21" x14ac:dyDescent="0.25">
      <c r="A58" s="1" t="s">
        <v>322</v>
      </c>
      <c r="B58" s="1" t="s">
        <v>323</v>
      </c>
      <c r="C58" s="1" t="s">
        <v>324</v>
      </c>
      <c r="D58" s="1" t="s">
        <v>325</v>
      </c>
      <c r="E58" s="1" t="s">
        <v>326</v>
      </c>
      <c r="F58" s="1">
        <v>11609</v>
      </c>
      <c r="G58" s="1">
        <v>661400</v>
      </c>
      <c r="H58" s="1" t="s">
        <v>48</v>
      </c>
      <c r="I58" s="1" t="s">
        <v>327</v>
      </c>
      <c r="J58" s="1" t="s">
        <v>66</v>
      </c>
      <c r="K58" s="1" t="s">
        <v>54</v>
      </c>
      <c r="L58" s="1" t="s">
        <v>328</v>
      </c>
      <c r="N58" s="1" t="s">
        <v>53</v>
      </c>
      <c r="O58" s="1">
        <v>1</v>
      </c>
      <c r="P58" s="1">
        <v>1994</v>
      </c>
      <c r="R58" s="1" t="s">
        <v>55</v>
      </c>
      <c r="S58" s="1" t="s">
        <v>167</v>
      </c>
      <c r="T58" s="1" t="s">
        <v>57</v>
      </c>
      <c r="U58" s="71">
        <v>0</v>
      </c>
    </row>
    <row r="59" spans="1:21" x14ac:dyDescent="0.25">
      <c r="A59" s="1" t="s">
        <v>329</v>
      </c>
      <c r="B59" s="1" t="s">
        <v>323</v>
      </c>
      <c r="C59" s="1" t="s">
        <v>324</v>
      </c>
      <c r="D59" s="1" t="s">
        <v>325</v>
      </c>
      <c r="E59" s="1" t="s">
        <v>326</v>
      </c>
      <c r="F59" s="1">
        <v>11609</v>
      </c>
      <c r="G59" s="1">
        <v>661400</v>
      </c>
      <c r="H59" s="1" t="s">
        <v>48</v>
      </c>
      <c r="I59" s="1" t="s">
        <v>330</v>
      </c>
      <c r="J59" s="1" t="s">
        <v>66</v>
      </c>
      <c r="K59" s="1" t="s">
        <v>331</v>
      </c>
      <c r="L59" s="1" t="s">
        <v>332</v>
      </c>
      <c r="M59" s="1">
        <v>400</v>
      </c>
      <c r="N59" s="1" t="s">
        <v>53</v>
      </c>
      <c r="O59" s="1">
        <v>1</v>
      </c>
      <c r="P59" s="1">
        <v>2004</v>
      </c>
      <c r="R59" s="1" t="s">
        <v>55</v>
      </c>
      <c r="S59" s="1" t="s">
        <v>333</v>
      </c>
      <c r="T59" s="1" t="s">
        <v>57</v>
      </c>
      <c r="U59" s="71">
        <v>0</v>
      </c>
    </row>
    <row r="60" spans="1:21" x14ac:dyDescent="0.25">
      <c r="A60" s="1" t="s">
        <v>334</v>
      </c>
      <c r="B60" s="1" t="s">
        <v>323</v>
      </c>
      <c r="C60" s="1" t="s">
        <v>324</v>
      </c>
      <c r="D60" s="1" t="s">
        <v>325</v>
      </c>
      <c r="E60" s="1" t="s">
        <v>326</v>
      </c>
      <c r="F60" s="1">
        <v>11609</v>
      </c>
      <c r="G60" s="1">
        <v>661400</v>
      </c>
      <c r="H60" s="1" t="s">
        <v>48</v>
      </c>
      <c r="I60" s="1" t="s">
        <v>335</v>
      </c>
      <c r="J60" s="1" t="s">
        <v>66</v>
      </c>
      <c r="K60" s="1" t="s">
        <v>336</v>
      </c>
      <c r="L60" s="1" t="s">
        <v>337</v>
      </c>
      <c r="M60" s="1">
        <v>300</v>
      </c>
      <c r="N60" s="1" t="s">
        <v>53</v>
      </c>
      <c r="O60" s="1">
        <v>2</v>
      </c>
      <c r="P60" s="1">
        <v>2012</v>
      </c>
      <c r="R60" s="1" t="s">
        <v>55</v>
      </c>
      <c r="S60" s="1" t="s">
        <v>338</v>
      </c>
      <c r="T60" s="1" t="s">
        <v>57</v>
      </c>
      <c r="U60" s="71">
        <v>0</v>
      </c>
    </row>
    <row r="61" spans="1:21" x14ac:dyDescent="0.25">
      <c r="A61" s="1" t="s">
        <v>339</v>
      </c>
      <c r="B61" s="1" t="s">
        <v>340</v>
      </c>
      <c r="C61" s="1" t="s">
        <v>341</v>
      </c>
      <c r="D61" s="1" t="s">
        <v>342</v>
      </c>
      <c r="E61" s="1" t="s">
        <v>343</v>
      </c>
      <c r="F61" s="1">
        <v>35078</v>
      </c>
      <c r="G61" s="1">
        <v>661100</v>
      </c>
      <c r="H61" s="1" t="s">
        <v>48</v>
      </c>
      <c r="I61" s="1" t="s">
        <v>344</v>
      </c>
      <c r="J61" s="1" t="s">
        <v>50</v>
      </c>
      <c r="K61" s="1" t="s">
        <v>345</v>
      </c>
      <c r="L61" s="1" t="s">
        <v>346</v>
      </c>
      <c r="M61" s="1">
        <v>630</v>
      </c>
      <c r="N61" s="1" t="s">
        <v>53</v>
      </c>
      <c r="O61" s="1">
        <v>1</v>
      </c>
      <c r="P61" s="1">
        <v>1994</v>
      </c>
      <c r="Q61" s="1" t="s">
        <v>54</v>
      </c>
      <c r="R61" s="1" t="s">
        <v>55</v>
      </c>
      <c r="S61" s="1" t="s">
        <v>347</v>
      </c>
      <c r="T61" s="1" t="s">
        <v>57</v>
      </c>
      <c r="U61" s="71">
        <v>0</v>
      </c>
    </row>
    <row r="62" spans="1:21" x14ac:dyDescent="0.25">
      <c r="A62" s="1" t="s">
        <v>348</v>
      </c>
      <c r="B62" s="1" t="s">
        <v>340</v>
      </c>
      <c r="C62" s="1" t="s">
        <v>341</v>
      </c>
      <c r="D62" s="1" t="s">
        <v>342</v>
      </c>
      <c r="E62" s="1" t="s">
        <v>343</v>
      </c>
      <c r="F62" s="1">
        <v>35078</v>
      </c>
      <c r="G62" s="1">
        <v>661100</v>
      </c>
      <c r="H62" s="1" t="s">
        <v>48</v>
      </c>
      <c r="I62" s="1" t="s">
        <v>349</v>
      </c>
      <c r="J62" s="1" t="s">
        <v>50</v>
      </c>
      <c r="K62" s="1" t="s">
        <v>345</v>
      </c>
      <c r="L62" s="1" t="s">
        <v>346</v>
      </c>
      <c r="M62" s="1">
        <v>1000</v>
      </c>
      <c r="N62" s="1" t="s">
        <v>53</v>
      </c>
      <c r="O62" s="1">
        <v>1</v>
      </c>
      <c r="P62" s="1">
        <v>1994</v>
      </c>
      <c r="Q62" s="1" t="s">
        <v>54</v>
      </c>
      <c r="R62" s="1" t="s">
        <v>55</v>
      </c>
      <c r="S62" s="1" t="s">
        <v>350</v>
      </c>
      <c r="T62" s="1" t="s">
        <v>57</v>
      </c>
      <c r="U62" s="71">
        <v>0</v>
      </c>
    </row>
    <row r="63" spans="1:21" x14ac:dyDescent="0.25">
      <c r="A63" s="1" t="s">
        <v>351</v>
      </c>
      <c r="B63" s="1" t="s">
        <v>340</v>
      </c>
      <c r="C63" s="1" t="s">
        <v>341</v>
      </c>
      <c r="D63" s="1" t="s">
        <v>342</v>
      </c>
      <c r="E63" s="1" t="s">
        <v>343</v>
      </c>
      <c r="F63" s="1">
        <v>35078</v>
      </c>
      <c r="G63" s="1">
        <v>663200</v>
      </c>
      <c r="H63" s="1" t="s">
        <v>48</v>
      </c>
      <c r="I63" s="1" t="s">
        <v>352</v>
      </c>
      <c r="J63" s="1" t="s">
        <v>72</v>
      </c>
      <c r="K63" s="1" t="s">
        <v>67</v>
      </c>
      <c r="L63" s="1" t="s">
        <v>72</v>
      </c>
      <c r="M63" s="1">
        <v>500</v>
      </c>
      <c r="N63" s="1" t="s">
        <v>53</v>
      </c>
      <c r="O63" s="1">
        <v>1</v>
      </c>
      <c r="P63" s="1">
        <v>1994</v>
      </c>
      <c r="Q63" s="1" t="s">
        <v>353</v>
      </c>
      <c r="R63" s="1" t="s">
        <v>55</v>
      </c>
      <c r="S63" s="1" t="s">
        <v>354</v>
      </c>
      <c r="T63" s="1" t="s">
        <v>57</v>
      </c>
      <c r="U63" s="71">
        <v>0</v>
      </c>
    </row>
    <row r="64" spans="1:21" x14ac:dyDescent="0.25">
      <c r="A64" s="1" t="s">
        <v>355</v>
      </c>
      <c r="B64" s="1" t="s">
        <v>340</v>
      </c>
      <c r="C64" s="1" t="s">
        <v>341</v>
      </c>
      <c r="D64" s="1" t="s">
        <v>342</v>
      </c>
      <c r="E64" s="1" t="s">
        <v>343</v>
      </c>
      <c r="F64" s="1">
        <v>35078</v>
      </c>
      <c r="G64" s="1">
        <v>663200</v>
      </c>
      <c r="H64" s="1" t="s">
        <v>48</v>
      </c>
      <c r="I64" s="1" t="s">
        <v>356</v>
      </c>
      <c r="J64" s="1" t="s">
        <v>72</v>
      </c>
      <c r="K64" s="1" t="s">
        <v>67</v>
      </c>
      <c r="L64" s="1" t="s">
        <v>72</v>
      </c>
      <c r="M64" s="1">
        <v>500</v>
      </c>
      <c r="N64" s="1" t="s">
        <v>53</v>
      </c>
      <c r="O64" s="1">
        <v>1</v>
      </c>
      <c r="P64" s="1">
        <v>1994</v>
      </c>
      <c r="Q64" s="1" t="s">
        <v>357</v>
      </c>
      <c r="R64" s="1" t="s">
        <v>55</v>
      </c>
      <c r="S64" s="1" t="s">
        <v>358</v>
      </c>
      <c r="T64" s="1" t="s">
        <v>57</v>
      </c>
      <c r="U64" s="71">
        <v>0</v>
      </c>
    </row>
    <row r="65" spans="1:21" x14ac:dyDescent="0.25">
      <c r="A65" s="1" t="s">
        <v>359</v>
      </c>
      <c r="B65" s="1" t="s">
        <v>340</v>
      </c>
      <c r="C65" s="1" t="s">
        <v>341</v>
      </c>
      <c r="D65" s="1" t="s">
        <v>342</v>
      </c>
      <c r="E65" s="1" t="s">
        <v>343</v>
      </c>
      <c r="F65" s="1">
        <v>35078</v>
      </c>
      <c r="G65" s="1">
        <v>663900</v>
      </c>
      <c r="H65" s="1" t="s">
        <v>48</v>
      </c>
      <c r="I65" s="1" t="s">
        <v>360</v>
      </c>
      <c r="J65" s="1" t="s">
        <v>361</v>
      </c>
      <c r="K65" s="1" t="s">
        <v>136</v>
      </c>
      <c r="L65" s="1" t="s">
        <v>137</v>
      </c>
      <c r="M65" s="1">
        <v>1000</v>
      </c>
      <c r="N65" s="1" t="s">
        <v>53</v>
      </c>
      <c r="O65" s="1">
        <v>1</v>
      </c>
      <c r="P65" s="1">
        <v>1995</v>
      </c>
      <c r="Q65" s="1" t="s">
        <v>54</v>
      </c>
      <c r="R65" s="1" t="s">
        <v>55</v>
      </c>
      <c r="S65" s="1" t="s">
        <v>362</v>
      </c>
      <c r="T65" s="1" t="s">
        <v>57</v>
      </c>
      <c r="U65" s="71">
        <v>0</v>
      </c>
    </row>
    <row r="66" spans="1:21" x14ac:dyDescent="0.25">
      <c r="A66" s="1" t="s">
        <v>363</v>
      </c>
      <c r="B66" s="1" t="s">
        <v>340</v>
      </c>
      <c r="C66" s="1" t="s">
        <v>341</v>
      </c>
      <c r="D66" s="1" t="s">
        <v>342</v>
      </c>
      <c r="E66" s="1" t="s">
        <v>343</v>
      </c>
      <c r="F66" s="1">
        <v>35078</v>
      </c>
      <c r="G66" s="1">
        <v>663900</v>
      </c>
      <c r="H66" s="1" t="s">
        <v>48</v>
      </c>
      <c r="I66" s="1" t="s">
        <v>364</v>
      </c>
      <c r="J66" s="1" t="s">
        <v>361</v>
      </c>
      <c r="K66" s="1" t="s">
        <v>67</v>
      </c>
      <c r="L66" s="1" t="s">
        <v>137</v>
      </c>
      <c r="M66" s="1">
        <v>1000</v>
      </c>
      <c r="N66" s="1" t="s">
        <v>53</v>
      </c>
      <c r="O66" s="1">
        <v>1</v>
      </c>
      <c r="P66" s="1">
        <v>1995</v>
      </c>
      <c r="Q66" s="1" t="s">
        <v>54</v>
      </c>
      <c r="R66" s="1" t="s">
        <v>55</v>
      </c>
      <c r="S66" s="1" t="s">
        <v>365</v>
      </c>
      <c r="T66" s="1" t="s">
        <v>57</v>
      </c>
      <c r="U66" s="71">
        <v>0</v>
      </c>
    </row>
    <row r="67" spans="1:21" x14ac:dyDescent="0.25">
      <c r="A67" s="1" t="s">
        <v>366</v>
      </c>
      <c r="B67" s="1" t="s">
        <v>367</v>
      </c>
      <c r="C67" s="1" t="s">
        <v>341</v>
      </c>
      <c r="D67" s="1" t="s">
        <v>342</v>
      </c>
      <c r="E67" s="1" t="s">
        <v>343</v>
      </c>
      <c r="F67" s="1">
        <v>8632</v>
      </c>
      <c r="G67" s="1">
        <v>661100</v>
      </c>
      <c r="H67" s="1" t="s">
        <v>48</v>
      </c>
      <c r="I67" s="1" t="s">
        <v>368</v>
      </c>
      <c r="J67" s="1" t="s">
        <v>50</v>
      </c>
      <c r="K67" s="1" t="s">
        <v>51</v>
      </c>
      <c r="L67" s="1" t="s">
        <v>369</v>
      </c>
      <c r="M67" s="1">
        <v>1000</v>
      </c>
      <c r="N67" s="1" t="s">
        <v>53</v>
      </c>
      <c r="O67" s="1">
        <v>1</v>
      </c>
      <c r="P67" s="1">
        <v>2003</v>
      </c>
      <c r="Q67" s="1" t="s">
        <v>54</v>
      </c>
      <c r="R67" s="1" t="s">
        <v>55</v>
      </c>
      <c r="S67" s="1" t="s">
        <v>370</v>
      </c>
      <c r="T67" s="1" t="s">
        <v>57</v>
      </c>
      <c r="U67" s="71">
        <v>0</v>
      </c>
    </row>
    <row r="68" spans="1:21" x14ac:dyDescent="0.25">
      <c r="A68" s="1" t="s">
        <v>371</v>
      </c>
      <c r="B68" s="1" t="s">
        <v>367</v>
      </c>
      <c r="C68" s="1" t="s">
        <v>341</v>
      </c>
      <c r="D68" s="1" t="s">
        <v>342</v>
      </c>
      <c r="E68" s="1" t="s">
        <v>343</v>
      </c>
      <c r="F68" s="1">
        <v>8632</v>
      </c>
      <c r="G68" s="1">
        <v>661100</v>
      </c>
      <c r="H68" s="1" t="s">
        <v>48</v>
      </c>
      <c r="I68" s="1" t="s">
        <v>372</v>
      </c>
      <c r="J68" s="1" t="s">
        <v>50</v>
      </c>
      <c r="K68" s="1" t="s">
        <v>51</v>
      </c>
      <c r="L68" s="1" t="s">
        <v>369</v>
      </c>
      <c r="M68" s="1">
        <v>630</v>
      </c>
      <c r="N68" s="1" t="s">
        <v>53</v>
      </c>
      <c r="O68" s="1">
        <v>1</v>
      </c>
      <c r="P68" s="1">
        <v>2003</v>
      </c>
      <c r="Q68" s="1" t="s">
        <v>54</v>
      </c>
      <c r="R68" s="1" t="s">
        <v>55</v>
      </c>
      <c r="S68" s="1" t="s">
        <v>373</v>
      </c>
      <c r="T68" s="1" t="s">
        <v>57</v>
      </c>
      <c r="U68" s="71">
        <v>0</v>
      </c>
    </row>
    <row r="69" spans="1:21" x14ac:dyDescent="0.25">
      <c r="A69" s="1" t="s">
        <v>374</v>
      </c>
      <c r="B69" s="1" t="s">
        <v>375</v>
      </c>
      <c r="C69" s="1" t="s">
        <v>376</v>
      </c>
      <c r="D69" s="1" t="s">
        <v>377</v>
      </c>
      <c r="E69" s="1" t="s">
        <v>326</v>
      </c>
      <c r="F69" s="1">
        <v>12080</v>
      </c>
      <c r="G69" s="1">
        <v>661100</v>
      </c>
      <c r="H69" s="1" t="s">
        <v>48</v>
      </c>
      <c r="I69" s="1" t="s">
        <v>378</v>
      </c>
      <c r="J69" s="1" t="s">
        <v>50</v>
      </c>
      <c r="K69" s="1" t="s">
        <v>379</v>
      </c>
      <c r="L69" s="1" t="s">
        <v>380</v>
      </c>
      <c r="M69" s="1">
        <v>1000</v>
      </c>
      <c r="N69" s="1" t="s">
        <v>53</v>
      </c>
      <c r="O69" s="1">
        <v>1</v>
      </c>
      <c r="P69" s="1">
        <v>1994</v>
      </c>
      <c r="Q69" s="1" t="s">
        <v>54</v>
      </c>
      <c r="R69" s="1" t="s">
        <v>55</v>
      </c>
      <c r="S69" s="1" t="s">
        <v>381</v>
      </c>
      <c r="T69" s="1" t="s">
        <v>57</v>
      </c>
      <c r="U69" s="71">
        <v>0</v>
      </c>
    </row>
    <row r="70" spans="1:21" x14ac:dyDescent="0.25">
      <c r="A70" s="1" t="s">
        <v>382</v>
      </c>
      <c r="B70" s="1" t="s">
        <v>375</v>
      </c>
      <c r="C70" s="1" t="s">
        <v>376</v>
      </c>
      <c r="D70" s="1" t="s">
        <v>377</v>
      </c>
      <c r="E70" s="1" t="s">
        <v>326</v>
      </c>
      <c r="F70" s="1">
        <v>12080</v>
      </c>
      <c r="G70" s="1">
        <v>661100</v>
      </c>
      <c r="H70" s="1" t="s">
        <v>48</v>
      </c>
      <c r="I70" s="1" t="s">
        <v>383</v>
      </c>
      <c r="J70" s="1" t="s">
        <v>50</v>
      </c>
      <c r="K70" s="1" t="s">
        <v>384</v>
      </c>
      <c r="L70" s="1" t="s">
        <v>380</v>
      </c>
      <c r="M70" s="1">
        <v>800</v>
      </c>
      <c r="N70" s="1" t="s">
        <v>53</v>
      </c>
      <c r="O70" s="1">
        <v>1</v>
      </c>
      <c r="P70" s="1">
        <v>1994</v>
      </c>
      <c r="Q70" s="1" t="s">
        <v>54</v>
      </c>
      <c r="R70" s="1" t="s">
        <v>55</v>
      </c>
      <c r="S70" s="1" t="s">
        <v>385</v>
      </c>
      <c r="T70" s="1" t="s">
        <v>57</v>
      </c>
      <c r="U70" s="71">
        <v>0</v>
      </c>
    </row>
    <row r="71" spans="1:21" x14ac:dyDescent="0.25">
      <c r="A71" s="1" t="s">
        <v>386</v>
      </c>
      <c r="B71" s="1" t="s">
        <v>387</v>
      </c>
      <c r="C71" s="1" t="s">
        <v>388</v>
      </c>
      <c r="D71" s="1" t="s">
        <v>389</v>
      </c>
      <c r="E71" s="1" t="s">
        <v>121</v>
      </c>
      <c r="F71" s="1">
        <v>15289</v>
      </c>
      <c r="G71" s="1">
        <v>661100</v>
      </c>
      <c r="H71" s="1" t="s">
        <v>48</v>
      </c>
      <c r="I71" s="1" t="s">
        <v>390</v>
      </c>
      <c r="J71" s="1" t="s">
        <v>50</v>
      </c>
      <c r="K71" s="1" t="s">
        <v>179</v>
      </c>
      <c r="M71" s="1">
        <v>600</v>
      </c>
      <c r="N71" s="1" t="s">
        <v>53</v>
      </c>
      <c r="O71" s="1">
        <v>1</v>
      </c>
      <c r="P71" s="1">
        <v>1981</v>
      </c>
      <c r="Q71" s="1" t="s">
        <v>54</v>
      </c>
      <c r="R71" s="1" t="s">
        <v>55</v>
      </c>
      <c r="S71" s="1" t="s">
        <v>391</v>
      </c>
      <c r="T71" s="1" t="s">
        <v>57</v>
      </c>
      <c r="U71" s="71">
        <v>0</v>
      </c>
    </row>
    <row r="72" spans="1:21" x14ac:dyDescent="0.25">
      <c r="A72" s="1" t="s">
        <v>392</v>
      </c>
      <c r="B72" s="1" t="s">
        <v>387</v>
      </c>
      <c r="C72" s="1" t="s">
        <v>388</v>
      </c>
      <c r="D72" s="1" t="s">
        <v>389</v>
      </c>
      <c r="E72" s="1" t="s">
        <v>121</v>
      </c>
      <c r="F72" s="1">
        <v>15289</v>
      </c>
      <c r="G72" s="1">
        <v>661100</v>
      </c>
      <c r="H72" s="1" t="s">
        <v>48</v>
      </c>
      <c r="I72" s="1" t="s">
        <v>393</v>
      </c>
      <c r="J72" s="1" t="s">
        <v>50</v>
      </c>
      <c r="K72" s="1" t="s">
        <v>179</v>
      </c>
      <c r="L72" s="1" t="s">
        <v>192</v>
      </c>
      <c r="M72" s="1">
        <v>1000</v>
      </c>
      <c r="N72" s="1" t="s">
        <v>53</v>
      </c>
      <c r="O72" s="1">
        <v>1</v>
      </c>
      <c r="P72" s="1">
        <v>1981</v>
      </c>
      <c r="Q72" s="1" t="s">
        <v>54</v>
      </c>
      <c r="R72" s="1" t="s">
        <v>55</v>
      </c>
      <c r="S72" s="1" t="s">
        <v>394</v>
      </c>
      <c r="T72" s="1" t="s">
        <v>57</v>
      </c>
      <c r="U72" s="71">
        <v>0</v>
      </c>
    </row>
    <row r="73" spans="1:21" x14ac:dyDescent="0.25">
      <c r="A73" s="1" t="s">
        <v>395</v>
      </c>
      <c r="B73" s="1" t="s">
        <v>387</v>
      </c>
      <c r="C73" s="1" t="s">
        <v>388</v>
      </c>
      <c r="D73" s="1" t="s">
        <v>389</v>
      </c>
      <c r="E73" s="1" t="s">
        <v>121</v>
      </c>
      <c r="F73" s="1">
        <v>15289</v>
      </c>
      <c r="G73" s="1">
        <v>661100</v>
      </c>
      <c r="H73" s="1" t="s">
        <v>48</v>
      </c>
      <c r="I73" s="1" t="s">
        <v>396</v>
      </c>
      <c r="J73" s="1" t="s">
        <v>50</v>
      </c>
      <c r="K73" s="1" t="s">
        <v>179</v>
      </c>
      <c r="L73" s="1" t="s">
        <v>192</v>
      </c>
      <c r="M73" s="1">
        <v>600</v>
      </c>
      <c r="N73" s="1" t="s">
        <v>53</v>
      </c>
      <c r="O73" s="1">
        <v>1</v>
      </c>
      <c r="P73" s="1">
        <v>1981</v>
      </c>
      <c r="Q73" s="1" t="s">
        <v>54</v>
      </c>
      <c r="R73" s="1" t="s">
        <v>55</v>
      </c>
      <c r="S73" s="1" t="s">
        <v>397</v>
      </c>
      <c r="T73" s="1" t="s">
        <v>57</v>
      </c>
      <c r="U73" s="71">
        <v>0</v>
      </c>
    </row>
    <row r="74" spans="1:21" x14ac:dyDescent="0.25">
      <c r="A74" s="1" t="s">
        <v>398</v>
      </c>
      <c r="B74" s="1" t="s">
        <v>387</v>
      </c>
      <c r="C74" s="1" t="s">
        <v>388</v>
      </c>
      <c r="D74" s="1" t="s">
        <v>389</v>
      </c>
      <c r="E74" s="1" t="s">
        <v>121</v>
      </c>
      <c r="F74" s="1">
        <v>15289</v>
      </c>
      <c r="G74" s="1">
        <v>661100</v>
      </c>
      <c r="H74" s="1" t="s">
        <v>48</v>
      </c>
      <c r="I74" s="1" t="s">
        <v>399</v>
      </c>
      <c r="J74" s="1" t="s">
        <v>50</v>
      </c>
      <c r="K74" s="1" t="s">
        <v>179</v>
      </c>
      <c r="L74" s="1" t="s">
        <v>192</v>
      </c>
      <c r="M74" s="1">
        <v>600</v>
      </c>
      <c r="N74" s="1" t="s">
        <v>53</v>
      </c>
      <c r="O74" s="1">
        <v>1</v>
      </c>
      <c r="P74" s="1">
        <v>1981</v>
      </c>
      <c r="Q74" s="1" t="s">
        <v>54</v>
      </c>
      <c r="R74" s="1" t="s">
        <v>55</v>
      </c>
      <c r="S74" s="1" t="s">
        <v>400</v>
      </c>
      <c r="T74" s="1" t="s">
        <v>57</v>
      </c>
      <c r="U74" s="71">
        <v>0</v>
      </c>
    </row>
    <row r="75" spans="1:21" x14ac:dyDescent="0.25">
      <c r="A75" s="1" t="s">
        <v>401</v>
      </c>
      <c r="B75" s="1" t="s">
        <v>402</v>
      </c>
      <c r="C75" s="1" t="s">
        <v>403</v>
      </c>
      <c r="D75" s="1" t="s">
        <v>389</v>
      </c>
      <c r="E75" s="1" t="s">
        <v>121</v>
      </c>
      <c r="F75" s="1">
        <v>3878</v>
      </c>
      <c r="G75" s="1">
        <v>661100</v>
      </c>
      <c r="H75" s="1" t="s">
        <v>48</v>
      </c>
      <c r="I75" s="1" t="s">
        <v>404</v>
      </c>
      <c r="J75" s="1" t="s">
        <v>50</v>
      </c>
      <c r="K75" s="1" t="s">
        <v>188</v>
      </c>
      <c r="L75" s="1" t="s">
        <v>192</v>
      </c>
      <c r="M75" s="1">
        <v>1000</v>
      </c>
      <c r="N75" s="1" t="s">
        <v>53</v>
      </c>
      <c r="O75" s="1">
        <v>1</v>
      </c>
      <c r="P75" s="1">
        <v>2012</v>
      </c>
      <c r="R75" s="1" t="s">
        <v>55</v>
      </c>
      <c r="S75" s="1" t="s">
        <v>405</v>
      </c>
      <c r="T75" s="1" t="s">
        <v>57</v>
      </c>
      <c r="U75" s="71">
        <v>0</v>
      </c>
    </row>
    <row r="76" spans="1:21" x14ac:dyDescent="0.25">
      <c r="A76" s="1" t="s">
        <v>406</v>
      </c>
      <c r="B76" s="1" t="s">
        <v>407</v>
      </c>
      <c r="C76" s="1" t="s">
        <v>408</v>
      </c>
      <c r="D76" s="1" t="s">
        <v>409</v>
      </c>
      <c r="E76" s="1" t="s">
        <v>47</v>
      </c>
      <c r="F76" s="1">
        <v>5626</v>
      </c>
      <c r="G76" s="1">
        <v>661100</v>
      </c>
      <c r="H76" s="1" t="s">
        <v>48</v>
      </c>
      <c r="I76" s="1" t="s">
        <v>410</v>
      </c>
      <c r="J76" s="1" t="s">
        <v>50</v>
      </c>
      <c r="K76" s="1" t="s">
        <v>345</v>
      </c>
      <c r="M76" s="1">
        <v>1000</v>
      </c>
      <c r="N76" s="1" t="s">
        <v>53</v>
      </c>
      <c r="O76" s="1">
        <v>1</v>
      </c>
      <c r="P76" s="1">
        <v>2017</v>
      </c>
      <c r="R76" s="1" t="s">
        <v>55</v>
      </c>
      <c r="S76" s="1" t="s">
        <v>411</v>
      </c>
      <c r="T76" s="1" t="s">
        <v>57</v>
      </c>
      <c r="U76" s="71">
        <v>0</v>
      </c>
    </row>
    <row r="77" spans="1:21" x14ac:dyDescent="0.25">
      <c r="A77" s="1" t="s">
        <v>412</v>
      </c>
      <c r="B77" s="1" t="s">
        <v>413</v>
      </c>
      <c r="C77" s="1" t="s">
        <v>414</v>
      </c>
      <c r="D77" s="1" t="s">
        <v>415</v>
      </c>
      <c r="E77" s="1" t="s">
        <v>416</v>
      </c>
      <c r="F77" s="1">
        <v>6118</v>
      </c>
      <c r="G77" s="1">
        <v>661100</v>
      </c>
      <c r="H77" s="1" t="s">
        <v>48</v>
      </c>
      <c r="I77" s="1" t="s">
        <v>417</v>
      </c>
      <c r="J77" s="1" t="s">
        <v>50</v>
      </c>
      <c r="K77" s="1" t="s">
        <v>188</v>
      </c>
      <c r="L77" s="1" t="s">
        <v>418</v>
      </c>
      <c r="M77" s="1">
        <v>630</v>
      </c>
      <c r="N77" s="1" t="s">
        <v>53</v>
      </c>
      <c r="O77" s="1">
        <v>1</v>
      </c>
      <c r="P77" s="1">
        <v>1986</v>
      </c>
      <c r="R77" s="1" t="s">
        <v>55</v>
      </c>
      <c r="S77" s="1" t="s">
        <v>419</v>
      </c>
      <c r="T77" s="1" t="s">
        <v>57</v>
      </c>
      <c r="U77" s="71">
        <v>0</v>
      </c>
    </row>
    <row r="78" spans="1:21" x14ac:dyDescent="0.25">
      <c r="A78" s="1" t="s">
        <v>420</v>
      </c>
      <c r="B78" s="1" t="s">
        <v>421</v>
      </c>
      <c r="C78" s="1" t="s">
        <v>422</v>
      </c>
      <c r="D78" s="1" t="s">
        <v>415</v>
      </c>
      <c r="E78" s="1" t="s">
        <v>416</v>
      </c>
      <c r="F78" s="1">
        <v>3854</v>
      </c>
      <c r="G78" s="1">
        <v>661100</v>
      </c>
      <c r="H78" s="1" t="s">
        <v>48</v>
      </c>
      <c r="I78" s="1" t="s">
        <v>423</v>
      </c>
      <c r="J78" s="1" t="s">
        <v>50</v>
      </c>
      <c r="K78" s="1" t="s">
        <v>241</v>
      </c>
      <c r="L78" s="1" t="s">
        <v>278</v>
      </c>
      <c r="M78" s="1">
        <v>1000</v>
      </c>
      <c r="N78" s="1" t="s">
        <v>53</v>
      </c>
      <c r="O78" s="1">
        <v>1</v>
      </c>
      <c r="P78" s="1">
        <v>2001</v>
      </c>
      <c r="R78" s="1" t="s">
        <v>55</v>
      </c>
      <c r="S78" s="1" t="s">
        <v>424</v>
      </c>
      <c r="T78" s="1" t="s">
        <v>57</v>
      </c>
      <c r="U78" s="71">
        <v>0</v>
      </c>
    </row>
    <row r="79" spans="1:21" x14ac:dyDescent="0.25">
      <c r="A79" s="1" t="s">
        <v>425</v>
      </c>
      <c r="B79" s="1" t="s">
        <v>426</v>
      </c>
      <c r="C79" s="1" t="s">
        <v>427</v>
      </c>
      <c r="D79" s="1" t="s">
        <v>428</v>
      </c>
      <c r="E79" s="1" t="s">
        <v>47</v>
      </c>
      <c r="F79" s="1">
        <v>10357</v>
      </c>
      <c r="G79" s="1">
        <v>661100</v>
      </c>
      <c r="H79" s="1" t="s">
        <v>48</v>
      </c>
      <c r="I79" s="1" t="s">
        <v>429</v>
      </c>
      <c r="J79" s="1" t="s">
        <v>50</v>
      </c>
      <c r="K79" s="1" t="s">
        <v>430</v>
      </c>
      <c r="L79" s="1" t="s">
        <v>431</v>
      </c>
      <c r="M79" s="1">
        <v>1350</v>
      </c>
      <c r="N79" s="1" t="s">
        <v>53</v>
      </c>
      <c r="O79" s="1">
        <v>1</v>
      </c>
      <c r="P79" s="1">
        <v>1996</v>
      </c>
      <c r="Q79" s="1" t="s">
        <v>54</v>
      </c>
      <c r="R79" s="1" t="s">
        <v>55</v>
      </c>
      <c r="S79" s="1" t="s">
        <v>432</v>
      </c>
      <c r="T79" s="1" t="s">
        <v>57</v>
      </c>
      <c r="U79" s="71">
        <v>0</v>
      </c>
    </row>
    <row r="80" spans="1:21" x14ac:dyDescent="0.25">
      <c r="A80" s="1" t="s">
        <v>433</v>
      </c>
      <c r="B80" s="1" t="s">
        <v>426</v>
      </c>
      <c r="C80" s="1" t="s">
        <v>427</v>
      </c>
      <c r="D80" s="1" t="s">
        <v>428</v>
      </c>
      <c r="E80" s="1" t="s">
        <v>47</v>
      </c>
      <c r="F80" s="1">
        <v>10357</v>
      </c>
      <c r="G80" s="1">
        <v>661100</v>
      </c>
      <c r="H80" s="1" t="s">
        <v>48</v>
      </c>
      <c r="I80" s="1" t="s">
        <v>434</v>
      </c>
      <c r="J80" s="1" t="s">
        <v>50</v>
      </c>
      <c r="K80" s="1" t="s">
        <v>430</v>
      </c>
      <c r="L80" s="1" t="s">
        <v>431</v>
      </c>
      <c r="M80" s="1">
        <v>630</v>
      </c>
      <c r="N80" s="1" t="s">
        <v>53</v>
      </c>
      <c r="O80" s="1">
        <v>1</v>
      </c>
      <c r="P80" s="1">
        <v>1996</v>
      </c>
      <c r="Q80" s="1" t="s">
        <v>54</v>
      </c>
      <c r="R80" s="1" t="s">
        <v>55</v>
      </c>
      <c r="S80" s="1" t="s">
        <v>435</v>
      </c>
      <c r="T80" s="1" t="s">
        <v>57</v>
      </c>
      <c r="U80" s="71">
        <v>0</v>
      </c>
    </row>
    <row r="81" spans="1:21" x14ac:dyDescent="0.25">
      <c r="A81" s="1" t="s">
        <v>436</v>
      </c>
      <c r="B81" s="1" t="s">
        <v>437</v>
      </c>
      <c r="C81" s="1" t="s">
        <v>438</v>
      </c>
      <c r="D81" s="1" t="s">
        <v>415</v>
      </c>
      <c r="E81" s="1" t="s">
        <v>416</v>
      </c>
      <c r="F81" s="1">
        <v>3309</v>
      </c>
      <c r="G81" s="1">
        <v>663200</v>
      </c>
      <c r="H81" s="1" t="s">
        <v>48</v>
      </c>
      <c r="I81" s="1" t="s">
        <v>439</v>
      </c>
      <c r="J81" s="1" t="s">
        <v>72</v>
      </c>
      <c r="K81" s="1" t="s">
        <v>67</v>
      </c>
      <c r="L81" s="1" t="s">
        <v>440</v>
      </c>
      <c r="M81" s="1">
        <v>1000</v>
      </c>
      <c r="N81" s="1" t="s">
        <v>53</v>
      </c>
      <c r="O81" s="1">
        <v>1</v>
      </c>
      <c r="P81" s="1">
        <v>2018</v>
      </c>
      <c r="Q81" s="1" t="s">
        <v>54</v>
      </c>
      <c r="R81" s="1" t="s">
        <v>55</v>
      </c>
      <c r="S81" s="1" t="s">
        <v>441</v>
      </c>
      <c r="T81" s="1" t="s">
        <v>57</v>
      </c>
      <c r="U81" s="71">
        <v>0</v>
      </c>
    </row>
    <row r="82" spans="1:21" x14ac:dyDescent="0.25">
      <c r="A82" s="1" t="s">
        <v>442</v>
      </c>
      <c r="B82" s="1" t="s">
        <v>443</v>
      </c>
      <c r="C82" s="1" t="s">
        <v>444</v>
      </c>
      <c r="D82" s="1" t="s">
        <v>428</v>
      </c>
      <c r="E82" s="1" t="s">
        <v>47</v>
      </c>
      <c r="F82" s="1">
        <v>508</v>
      </c>
      <c r="G82" s="1">
        <v>663200</v>
      </c>
      <c r="H82" s="1" t="s">
        <v>48</v>
      </c>
      <c r="I82" s="1" t="s">
        <v>445</v>
      </c>
      <c r="J82" s="1" t="s">
        <v>72</v>
      </c>
      <c r="K82" s="1" t="s">
        <v>446</v>
      </c>
      <c r="L82" s="1" t="s">
        <v>447</v>
      </c>
      <c r="M82" s="1">
        <v>1500</v>
      </c>
      <c r="N82" s="1" t="s">
        <v>53</v>
      </c>
      <c r="O82" s="1">
        <v>1</v>
      </c>
      <c r="P82" s="1">
        <v>2009</v>
      </c>
      <c r="Q82" s="1" t="s">
        <v>54</v>
      </c>
      <c r="R82" s="1" t="s">
        <v>55</v>
      </c>
      <c r="S82" s="1" t="s">
        <v>448</v>
      </c>
      <c r="T82" s="1" t="s">
        <v>57</v>
      </c>
      <c r="U82" s="71">
        <v>0</v>
      </c>
    </row>
    <row r="83" spans="1:21" x14ac:dyDescent="0.25">
      <c r="A83" s="1" t="s">
        <v>449</v>
      </c>
      <c r="B83" s="1" t="s">
        <v>450</v>
      </c>
      <c r="C83" s="1" t="s">
        <v>451</v>
      </c>
      <c r="D83" s="1" t="s">
        <v>452</v>
      </c>
      <c r="E83" s="1" t="s">
        <v>343</v>
      </c>
      <c r="F83" s="1">
        <v>8144</v>
      </c>
      <c r="G83" s="1">
        <v>661100</v>
      </c>
      <c r="H83" s="1" t="s">
        <v>48</v>
      </c>
      <c r="I83" s="1" t="s">
        <v>453</v>
      </c>
      <c r="J83" s="1" t="s">
        <v>50</v>
      </c>
      <c r="K83" s="1" t="s">
        <v>345</v>
      </c>
      <c r="L83" s="1" t="s">
        <v>263</v>
      </c>
      <c r="M83" s="1">
        <v>900</v>
      </c>
      <c r="N83" s="1" t="s">
        <v>53</v>
      </c>
      <c r="O83" s="1">
        <v>1</v>
      </c>
      <c r="P83" s="1">
        <v>1976</v>
      </c>
      <c r="Q83" s="1" t="s">
        <v>54</v>
      </c>
      <c r="R83" s="1" t="s">
        <v>55</v>
      </c>
      <c r="S83" s="1" t="s">
        <v>454</v>
      </c>
      <c r="T83" s="1" t="s">
        <v>57</v>
      </c>
      <c r="U83" s="71">
        <v>0</v>
      </c>
    </row>
    <row r="84" spans="1:21" x14ac:dyDescent="0.25">
      <c r="A84" s="1" t="s">
        <v>455</v>
      </c>
      <c r="B84" s="1" t="s">
        <v>450</v>
      </c>
      <c r="C84" s="1" t="s">
        <v>451</v>
      </c>
      <c r="D84" s="1" t="s">
        <v>452</v>
      </c>
      <c r="E84" s="1" t="s">
        <v>343</v>
      </c>
      <c r="F84" s="1">
        <v>8144</v>
      </c>
      <c r="G84" s="1">
        <v>661100</v>
      </c>
      <c r="H84" s="1" t="s">
        <v>48</v>
      </c>
      <c r="I84" s="1" t="s">
        <v>456</v>
      </c>
      <c r="J84" s="1" t="s">
        <v>50</v>
      </c>
      <c r="K84" s="1" t="s">
        <v>345</v>
      </c>
      <c r="L84" s="1" t="s">
        <v>192</v>
      </c>
      <c r="M84" s="1">
        <v>900</v>
      </c>
      <c r="N84" s="1" t="s">
        <v>53</v>
      </c>
      <c r="O84" s="1">
        <v>1</v>
      </c>
      <c r="P84" s="1">
        <v>1976</v>
      </c>
      <c r="Q84" s="1" t="s">
        <v>54</v>
      </c>
      <c r="R84" s="1" t="s">
        <v>55</v>
      </c>
      <c r="S84" s="1" t="s">
        <v>457</v>
      </c>
      <c r="T84" s="1" t="s">
        <v>57</v>
      </c>
      <c r="U84" s="71">
        <v>0</v>
      </c>
    </row>
    <row r="85" spans="1:21" x14ac:dyDescent="0.25">
      <c r="A85" s="1" t="s">
        <v>458</v>
      </c>
      <c r="B85" s="1" t="s">
        <v>459</v>
      </c>
      <c r="C85" s="1" t="s">
        <v>460</v>
      </c>
      <c r="D85" s="1" t="s">
        <v>461</v>
      </c>
      <c r="E85" s="1" t="s">
        <v>343</v>
      </c>
      <c r="F85" s="1">
        <v>5546</v>
      </c>
      <c r="G85" s="1">
        <v>661100</v>
      </c>
      <c r="H85" s="1" t="s">
        <v>48</v>
      </c>
      <c r="I85" s="1" t="s">
        <v>462</v>
      </c>
      <c r="J85" s="1" t="s">
        <v>50</v>
      </c>
      <c r="K85" s="1" t="s">
        <v>188</v>
      </c>
      <c r="L85" s="1" t="s">
        <v>418</v>
      </c>
      <c r="M85" s="1">
        <v>675</v>
      </c>
      <c r="N85" s="1" t="s">
        <v>53</v>
      </c>
      <c r="O85" s="1">
        <v>1</v>
      </c>
      <c r="P85" s="1">
        <v>2010</v>
      </c>
      <c r="Q85" s="1" t="s">
        <v>54</v>
      </c>
      <c r="R85" s="1" t="s">
        <v>55</v>
      </c>
      <c r="S85" s="1" t="s">
        <v>463</v>
      </c>
      <c r="T85" s="1" t="s">
        <v>57</v>
      </c>
      <c r="U85" s="71">
        <v>0</v>
      </c>
    </row>
    <row r="86" spans="1:21" x14ac:dyDescent="0.25">
      <c r="A86" s="1" t="s">
        <v>464</v>
      </c>
      <c r="B86" s="1" t="s">
        <v>465</v>
      </c>
      <c r="C86" s="1" t="s">
        <v>466</v>
      </c>
      <c r="D86" s="1" t="s">
        <v>467</v>
      </c>
      <c r="E86" s="1" t="s">
        <v>468</v>
      </c>
      <c r="F86" s="1">
        <v>1027</v>
      </c>
      <c r="G86" s="1">
        <v>661100</v>
      </c>
      <c r="H86" s="1" t="s">
        <v>48</v>
      </c>
      <c r="I86" s="1" t="s">
        <v>469</v>
      </c>
      <c r="J86" s="1" t="s">
        <v>50</v>
      </c>
      <c r="K86" s="1" t="s">
        <v>51</v>
      </c>
      <c r="L86" s="1" t="s">
        <v>470</v>
      </c>
      <c r="M86" s="1">
        <v>630</v>
      </c>
      <c r="N86" s="1" t="s">
        <v>53</v>
      </c>
      <c r="O86" s="1">
        <v>1</v>
      </c>
      <c r="P86" s="1">
        <v>2005</v>
      </c>
      <c r="Q86" s="1" t="s">
        <v>54</v>
      </c>
      <c r="R86" s="1" t="s">
        <v>55</v>
      </c>
      <c r="S86" s="1" t="s">
        <v>471</v>
      </c>
      <c r="T86" s="1" t="s">
        <v>57</v>
      </c>
      <c r="U86" s="71">
        <v>0</v>
      </c>
    </row>
    <row r="87" spans="1:21" x14ac:dyDescent="0.25">
      <c r="A87" s="1" t="s">
        <v>472</v>
      </c>
      <c r="B87" s="1" t="s">
        <v>473</v>
      </c>
      <c r="C87" s="1" t="s">
        <v>474</v>
      </c>
      <c r="D87" s="1" t="s">
        <v>475</v>
      </c>
      <c r="E87" s="1" t="s">
        <v>343</v>
      </c>
      <c r="F87" s="1">
        <v>10175</v>
      </c>
      <c r="G87" s="1">
        <v>661100</v>
      </c>
      <c r="H87" s="1" t="s">
        <v>48</v>
      </c>
      <c r="I87" s="1" t="s">
        <v>476</v>
      </c>
      <c r="J87" s="1" t="s">
        <v>50</v>
      </c>
      <c r="K87" s="1" t="s">
        <v>51</v>
      </c>
      <c r="L87" s="1" t="s">
        <v>263</v>
      </c>
      <c r="M87" s="1">
        <v>1000</v>
      </c>
      <c r="N87" s="1" t="s">
        <v>53</v>
      </c>
      <c r="O87" s="1">
        <v>1</v>
      </c>
      <c r="P87" s="1">
        <v>2000</v>
      </c>
      <c r="R87" s="1" t="s">
        <v>55</v>
      </c>
      <c r="S87" s="1" t="s">
        <v>477</v>
      </c>
      <c r="T87" s="1" t="s">
        <v>57</v>
      </c>
      <c r="U87" s="71">
        <v>0</v>
      </c>
    </row>
    <row r="88" spans="1:21" x14ac:dyDescent="0.25">
      <c r="A88" s="1" t="s">
        <v>478</v>
      </c>
      <c r="B88" s="1" t="s">
        <v>473</v>
      </c>
      <c r="C88" s="1" t="s">
        <v>474</v>
      </c>
      <c r="D88" s="1" t="s">
        <v>475</v>
      </c>
      <c r="E88" s="1" t="s">
        <v>343</v>
      </c>
      <c r="F88" s="1">
        <v>10175</v>
      </c>
      <c r="G88" s="1">
        <v>661100</v>
      </c>
      <c r="H88" s="1" t="s">
        <v>48</v>
      </c>
      <c r="I88" s="1" t="s">
        <v>479</v>
      </c>
      <c r="J88" s="1" t="s">
        <v>50</v>
      </c>
      <c r="K88" s="1" t="s">
        <v>51</v>
      </c>
      <c r="L88" s="1" t="s">
        <v>263</v>
      </c>
      <c r="M88" s="1">
        <v>1000</v>
      </c>
      <c r="N88" s="1" t="s">
        <v>53</v>
      </c>
      <c r="O88" s="1">
        <v>1</v>
      </c>
      <c r="P88" s="1">
        <v>2000</v>
      </c>
      <c r="R88" s="1" t="s">
        <v>55</v>
      </c>
      <c r="S88" s="1" t="s">
        <v>477</v>
      </c>
      <c r="T88" s="1" t="s">
        <v>57</v>
      </c>
      <c r="U88" s="71">
        <v>0</v>
      </c>
    </row>
    <row r="89" spans="1:21" x14ac:dyDescent="0.25">
      <c r="A89" s="1" t="s">
        <v>480</v>
      </c>
      <c r="B89" s="1" t="s">
        <v>473</v>
      </c>
      <c r="C89" s="1" t="s">
        <v>474</v>
      </c>
      <c r="D89" s="1" t="s">
        <v>475</v>
      </c>
      <c r="E89" s="1" t="s">
        <v>343</v>
      </c>
      <c r="F89" s="1">
        <v>10175</v>
      </c>
      <c r="G89" s="1">
        <v>661100</v>
      </c>
      <c r="H89" s="1" t="s">
        <v>48</v>
      </c>
      <c r="I89" s="1" t="s">
        <v>481</v>
      </c>
      <c r="J89" s="1" t="s">
        <v>50</v>
      </c>
      <c r="K89" s="1" t="s">
        <v>51</v>
      </c>
      <c r="L89" s="1" t="s">
        <v>263</v>
      </c>
      <c r="M89" s="1">
        <v>1000</v>
      </c>
      <c r="N89" s="1" t="s">
        <v>53</v>
      </c>
      <c r="O89" s="1">
        <v>1</v>
      </c>
      <c r="P89" s="1">
        <v>2020</v>
      </c>
      <c r="R89" s="1" t="s">
        <v>55</v>
      </c>
      <c r="S89" s="1" t="s">
        <v>482</v>
      </c>
      <c r="T89" s="1" t="s">
        <v>57</v>
      </c>
      <c r="U89" s="71">
        <v>0</v>
      </c>
    </row>
    <row r="90" spans="1:21" x14ac:dyDescent="0.25">
      <c r="A90" s="1" t="s">
        <v>483</v>
      </c>
      <c r="B90" s="1" t="s">
        <v>473</v>
      </c>
      <c r="C90" s="1" t="s">
        <v>474</v>
      </c>
      <c r="D90" s="1" t="s">
        <v>475</v>
      </c>
      <c r="E90" s="1" t="s">
        <v>343</v>
      </c>
      <c r="F90" s="1">
        <v>10175</v>
      </c>
      <c r="G90" s="1">
        <v>661100</v>
      </c>
      <c r="H90" s="1" t="s">
        <v>48</v>
      </c>
      <c r="I90" s="1" t="s">
        <v>484</v>
      </c>
      <c r="J90" s="1" t="s">
        <v>50</v>
      </c>
      <c r="K90" s="1" t="s">
        <v>485</v>
      </c>
      <c r="L90" s="1" t="s">
        <v>263</v>
      </c>
      <c r="M90" s="1">
        <v>1000</v>
      </c>
      <c r="N90" s="1" t="s">
        <v>53</v>
      </c>
      <c r="O90" s="1">
        <v>1</v>
      </c>
      <c r="P90" s="1">
        <v>2020</v>
      </c>
      <c r="R90" s="1" t="s">
        <v>55</v>
      </c>
      <c r="S90" s="1" t="s">
        <v>486</v>
      </c>
      <c r="T90" s="1" t="s">
        <v>57</v>
      </c>
      <c r="U90" s="71">
        <v>0</v>
      </c>
    </row>
    <row r="91" spans="1:21" x14ac:dyDescent="0.25">
      <c r="A91" s="1" t="s">
        <v>487</v>
      </c>
      <c r="B91" s="1" t="s">
        <v>473</v>
      </c>
      <c r="C91" s="1" t="s">
        <v>474</v>
      </c>
      <c r="D91" s="1" t="s">
        <v>475</v>
      </c>
      <c r="E91" s="1" t="s">
        <v>343</v>
      </c>
      <c r="F91" s="1">
        <v>10175</v>
      </c>
      <c r="G91" s="1">
        <v>661100</v>
      </c>
      <c r="H91" s="1" t="s">
        <v>48</v>
      </c>
      <c r="I91" s="1" t="s">
        <v>488</v>
      </c>
      <c r="J91" s="1" t="s">
        <v>50</v>
      </c>
      <c r="K91" s="1" t="s">
        <v>51</v>
      </c>
      <c r="L91" s="1" t="s">
        <v>263</v>
      </c>
      <c r="M91" s="1">
        <v>1000</v>
      </c>
      <c r="N91" s="1" t="s">
        <v>53</v>
      </c>
      <c r="O91" s="1">
        <v>1</v>
      </c>
      <c r="P91" s="1">
        <v>2000</v>
      </c>
      <c r="R91" s="1" t="s">
        <v>55</v>
      </c>
      <c r="S91" s="1" t="s">
        <v>477</v>
      </c>
      <c r="T91" s="1" t="s">
        <v>57</v>
      </c>
      <c r="U91" s="71">
        <v>0</v>
      </c>
    </row>
    <row r="92" spans="1:21" x14ac:dyDescent="0.25">
      <c r="A92" s="1" t="s">
        <v>489</v>
      </c>
      <c r="B92" s="1" t="s">
        <v>490</v>
      </c>
      <c r="C92" s="1" t="s">
        <v>491</v>
      </c>
      <c r="D92" s="1" t="s">
        <v>492</v>
      </c>
      <c r="E92" s="1" t="s">
        <v>343</v>
      </c>
      <c r="F92" s="1">
        <v>4750</v>
      </c>
      <c r="G92" s="1">
        <v>661100</v>
      </c>
      <c r="H92" s="1" t="s">
        <v>48</v>
      </c>
      <c r="I92" s="1" t="s">
        <v>493</v>
      </c>
      <c r="J92" s="1" t="s">
        <v>50</v>
      </c>
      <c r="K92" s="1" t="s">
        <v>494</v>
      </c>
      <c r="L92" s="1" t="s">
        <v>494</v>
      </c>
      <c r="M92" s="1">
        <v>1000</v>
      </c>
      <c r="N92" s="1" t="s">
        <v>53</v>
      </c>
      <c r="O92" s="1">
        <v>1</v>
      </c>
      <c r="P92" s="1">
        <v>1111</v>
      </c>
      <c r="R92" s="1" t="s">
        <v>55</v>
      </c>
      <c r="S92" s="1" t="s">
        <v>495</v>
      </c>
      <c r="T92" s="1" t="s">
        <v>57</v>
      </c>
      <c r="U92" s="71">
        <v>0</v>
      </c>
    </row>
    <row r="93" spans="1:21" x14ac:dyDescent="0.25">
      <c r="A93" s="1" t="s">
        <v>496</v>
      </c>
      <c r="B93" s="1" t="s">
        <v>497</v>
      </c>
      <c r="C93" s="1" t="s">
        <v>498</v>
      </c>
      <c r="D93" s="1" t="s">
        <v>499</v>
      </c>
      <c r="E93" s="1" t="s">
        <v>47</v>
      </c>
      <c r="F93" s="1">
        <v>15527</v>
      </c>
      <c r="G93" s="1">
        <v>661100</v>
      </c>
      <c r="H93" s="1" t="s">
        <v>48</v>
      </c>
      <c r="I93" s="1" t="s">
        <v>500</v>
      </c>
      <c r="J93" s="1" t="s">
        <v>50</v>
      </c>
      <c r="K93" s="1" t="s">
        <v>109</v>
      </c>
      <c r="L93" s="1" t="s">
        <v>418</v>
      </c>
      <c r="M93" s="1">
        <v>1000</v>
      </c>
      <c r="N93" s="1" t="s">
        <v>53</v>
      </c>
      <c r="O93" s="1">
        <v>1</v>
      </c>
      <c r="P93" s="1">
        <v>1994</v>
      </c>
      <c r="Q93" s="1" t="s">
        <v>54</v>
      </c>
      <c r="R93" s="1" t="s">
        <v>55</v>
      </c>
      <c r="S93" s="1" t="s">
        <v>501</v>
      </c>
      <c r="T93" s="1" t="s">
        <v>57</v>
      </c>
      <c r="U93" s="71">
        <v>0</v>
      </c>
    </row>
    <row r="94" spans="1:21" x14ac:dyDescent="0.25">
      <c r="A94" s="1" t="s">
        <v>502</v>
      </c>
      <c r="B94" s="1" t="s">
        <v>497</v>
      </c>
      <c r="C94" s="1" t="s">
        <v>498</v>
      </c>
      <c r="D94" s="1" t="s">
        <v>499</v>
      </c>
      <c r="E94" s="1" t="s">
        <v>47</v>
      </c>
      <c r="F94" s="1">
        <v>15527</v>
      </c>
      <c r="G94" s="1">
        <v>661100</v>
      </c>
      <c r="H94" s="1" t="s">
        <v>48</v>
      </c>
      <c r="I94" s="1" t="s">
        <v>503</v>
      </c>
      <c r="J94" s="1" t="s">
        <v>50</v>
      </c>
      <c r="K94" s="1" t="s">
        <v>109</v>
      </c>
      <c r="L94" s="1" t="s">
        <v>418</v>
      </c>
      <c r="M94" s="1">
        <v>1100</v>
      </c>
      <c r="N94" s="1" t="s">
        <v>53</v>
      </c>
      <c r="O94" s="1">
        <v>1</v>
      </c>
      <c r="P94" s="1">
        <v>1994</v>
      </c>
      <c r="Q94" s="1" t="s">
        <v>54</v>
      </c>
      <c r="R94" s="1" t="s">
        <v>55</v>
      </c>
      <c r="S94" s="1" t="s">
        <v>504</v>
      </c>
      <c r="T94" s="1" t="s">
        <v>57</v>
      </c>
      <c r="U94" s="71">
        <v>0</v>
      </c>
    </row>
    <row r="95" spans="1:21" x14ac:dyDescent="0.25">
      <c r="A95" s="1" t="s">
        <v>505</v>
      </c>
      <c r="B95" s="1" t="s">
        <v>497</v>
      </c>
      <c r="C95" s="1" t="s">
        <v>498</v>
      </c>
      <c r="D95" s="1" t="s">
        <v>499</v>
      </c>
      <c r="E95" s="1" t="s">
        <v>47</v>
      </c>
      <c r="F95" s="1">
        <v>15527</v>
      </c>
      <c r="G95" s="1">
        <v>661100</v>
      </c>
      <c r="H95" s="1" t="s">
        <v>48</v>
      </c>
      <c r="I95" s="1" t="s">
        <v>506</v>
      </c>
      <c r="J95" s="1" t="s">
        <v>50</v>
      </c>
      <c r="K95" s="1" t="s">
        <v>109</v>
      </c>
      <c r="L95" s="1" t="s">
        <v>418</v>
      </c>
      <c r="M95" s="1">
        <v>800</v>
      </c>
      <c r="N95" s="1" t="s">
        <v>53</v>
      </c>
      <c r="O95" s="1">
        <v>1</v>
      </c>
      <c r="P95" s="1">
        <v>1994</v>
      </c>
      <c r="R95" s="1" t="s">
        <v>55</v>
      </c>
      <c r="S95" s="1" t="s">
        <v>507</v>
      </c>
      <c r="T95" s="1" t="s">
        <v>57</v>
      </c>
      <c r="U95" s="71">
        <v>0</v>
      </c>
    </row>
    <row r="96" spans="1:21" x14ac:dyDescent="0.25">
      <c r="A96" s="1" t="s">
        <v>508</v>
      </c>
      <c r="B96" s="1" t="s">
        <v>497</v>
      </c>
      <c r="C96" s="1" t="s">
        <v>498</v>
      </c>
      <c r="D96" s="1" t="s">
        <v>499</v>
      </c>
      <c r="E96" s="1" t="s">
        <v>47</v>
      </c>
      <c r="F96" s="1">
        <v>15527</v>
      </c>
      <c r="G96" s="1">
        <v>661100</v>
      </c>
      <c r="H96" s="1" t="s">
        <v>48</v>
      </c>
      <c r="I96" s="1" t="s">
        <v>509</v>
      </c>
      <c r="J96" s="1" t="s">
        <v>50</v>
      </c>
      <c r="K96" s="1" t="s">
        <v>109</v>
      </c>
      <c r="L96" s="1" t="s">
        <v>418</v>
      </c>
      <c r="M96" s="1">
        <v>630</v>
      </c>
      <c r="N96" s="1" t="s">
        <v>53</v>
      </c>
      <c r="O96" s="1">
        <v>1</v>
      </c>
      <c r="P96" s="1">
        <v>1994</v>
      </c>
      <c r="R96" s="1" t="s">
        <v>55</v>
      </c>
      <c r="S96" s="1" t="s">
        <v>510</v>
      </c>
      <c r="T96" s="1" t="s">
        <v>57</v>
      </c>
      <c r="U96" s="71">
        <v>0</v>
      </c>
    </row>
    <row r="97" spans="1:21" x14ac:dyDescent="0.25">
      <c r="A97" s="1" t="s">
        <v>511</v>
      </c>
      <c r="B97" s="1" t="s">
        <v>497</v>
      </c>
      <c r="C97" s="1" t="s">
        <v>498</v>
      </c>
      <c r="D97" s="1" t="s">
        <v>499</v>
      </c>
      <c r="E97" s="1" t="s">
        <v>47</v>
      </c>
      <c r="F97" s="1">
        <v>15527</v>
      </c>
      <c r="G97" s="1">
        <v>661100</v>
      </c>
      <c r="H97" s="1" t="s">
        <v>48</v>
      </c>
      <c r="I97" s="1" t="s">
        <v>512</v>
      </c>
      <c r="J97" s="1" t="s">
        <v>50</v>
      </c>
      <c r="K97" s="1" t="s">
        <v>109</v>
      </c>
      <c r="L97" s="1" t="s">
        <v>418</v>
      </c>
      <c r="M97" s="1">
        <v>630</v>
      </c>
      <c r="N97" s="1" t="s">
        <v>53</v>
      </c>
      <c r="O97" s="1">
        <v>1</v>
      </c>
      <c r="P97" s="1">
        <v>1994</v>
      </c>
      <c r="R97" s="1" t="s">
        <v>55</v>
      </c>
      <c r="S97" s="1" t="s">
        <v>513</v>
      </c>
      <c r="T97" s="1" t="s">
        <v>57</v>
      </c>
      <c r="U97" s="71">
        <v>0</v>
      </c>
    </row>
    <row r="98" spans="1:21" x14ac:dyDescent="0.25">
      <c r="A98" s="1" t="s">
        <v>514</v>
      </c>
      <c r="B98" s="1" t="s">
        <v>497</v>
      </c>
      <c r="C98" s="1" t="s">
        <v>498</v>
      </c>
      <c r="D98" s="1" t="s">
        <v>499</v>
      </c>
      <c r="E98" s="1" t="s">
        <v>47</v>
      </c>
      <c r="F98" s="1">
        <v>15527</v>
      </c>
      <c r="G98" s="1">
        <v>661100</v>
      </c>
      <c r="H98" s="1" t="s">
        <v>48</v>
      </c>
      <c r="I98" s="1" t="s">
        <v>515</v>
      </c>
      <c r="J98" s="1" t="s">
        <v>50</v>
      </c>
      <c r="K98" s="1" t="s">
        <v>109</v>
      </c>
      <c r="L98" s="1" t="s">
        <v>418</v>
      </c>
      <c r="M98" s="1">
        <v>1000</v>
      </c>
      <c r="N98" s="1" t="s">
        <v>53</v>
      </c>
      <c r="O98" s="1">
        <v>1</v>
      </c>
      <c r="P98" s="1">
        <v>1994</v>
      </c>
      <c r="R98" s="1" t="s">
        <v>55</v>
      </c>
      <c r="S98" s="1" t="s">
        <v>516</v>
      </c>
      <c r="T98" s="1" t="s">
        <v>57</v>
      </c>
      <c r="U98" s="71">
        <v>0</v>
      </c>
    </row>
    <row r="99" spans="1:21" x14ac:dyDescent="0.25">
      <c r="A99" s="1" t="s">
        <v>517</v>
      </c>
      <c r="B99" s="1" t="s">
        <v>518</v>
      </c>
      <c r="C99" s="1" t="s">
        <v>519</v>
      </c>
      <c r="D99" s="1" t="s">
        <v>520</v>
      </c>
      <c r="E99" s="1" t="s">
        <v>343</v>
      </c>
      <c r="F99" s="1">
        <v>14398</v>
      </c>
      <c r="G99" s="1">
        <v>661100</v>
      </c>
      <c r="H99" s="1" t="s">
        <v>48</v>
      </c>
      <c r="I99" s="1" t="s">
        <v>521</v>
      </c>
      <c r="J99" s="1" t="s">
        <v>50</v>
      </c>
      <c r="K99" s="1" t="s">
        <v>51</v>
      </c>
      <c r="L99" s="1" t="s">
        <v>522</v>
      </c>
      <c r="M99" s="1">
        <v>1000</v>
      </c>
      <c r="N99" s="1" t="s">
        <v>53</v>
      </c>
      <c r="O99" s="1">
        <v>1</v>
      </c>
      <c r="P99" s="1">
        <v>1992</v>
      </c>
      <c r="R99" s="1" t="s">
        <v>55</v>
      </c>
      <c r="S99" s="1" t="s">
        <v>523</v>
      </c>
      <c r="T99" s="1" t="s">
        <v>57</v>
      </c>
      <c r="U99" s="71">
        <v>0</v>
      </c>
    </row>
    <row r="100" spans="1:21" x14ac:dyDescent="0.25">
      <c r="A100" s="1" t="s">
        <v>524</v>
      </c>
      <c r="B100" s="1" t="s">
        <v>518</v>
      </c>
      <c r="C100" s="1" t="s">
        <v>519</v>
      </c>
      <c r="D100" s="1" t="s">
        <v>520</v>
      </c>
      <c r="E100" s="1" t="s">
        <v>343</v>
      </c>
      <c r="F100" s="1">
        <v>14398</v>
      </c>
      <c r="G100" s="1">
        <v>661100</v>
      </c>
      <c r="H100" s="1" t="s">
        <v>48</v>
      </c>
      <c r="I100" s="1" t="s">
        <v>525</v>
      </c>
      <c r="J100" s="1" t="s">
        <v>50</v>
      </c>
      <c r="K100" s="1" t="s">
        <v>526</v>
      </c>
      <c r="L100" s="1" t="s">
        <v>369</v>
      </c>
      <c r="M100" s="1">
        <v>750</v>
      </c>
      <c r="N100" s="1" t="s">
        <v>53</v>
      </c>
      <c r="O100" s="1">
        <v>1</v>
      </c>
      <c r="P100" s="1">
        <v>2009</v>
      </c>
      <c r="R100" s="1" t="s">
        <v>55</v>
      </c>
      <c r="S100" s="1" t="s">
        <v>527</v>
      </c>
      <c r="T100" s="1" t="s">
        <v>57</v>
      </c>
      <c r="U100" s="71">
        <v>0</v>
      </c>
    </row>
    <row r="101" spans="1:21" x14ac:dyDescent="0.25">
      <c r="A101" s="1" t="s">
        <v>528</v>
      </c>
      <c r="B101" s="1" t="s">
        <v>518</v>
      </c>
      <c r="C101" s="1" t="s">
        <v>519</v>
      </c>
      <c r="D101" s="1" t="s">
        <v>520</v>
      </c>
      <c r="E101" s="1" t="s">
        <v>343</v>
      </c>
      <c r="F101" s="1">
        <v>14398</v>
      </c>
      <c r="G101" s="1">
        <v>661100</v>
      </c>
      <c r="H101" s="1" t="s">
        <v>48</v>
      </c>
      <c r="I101" s="1" t="s">
        <v>529</v>
      </c>
      <c r="J101" s="1" t="s">
        <v>50</v>
      </c>
      <c r="K101" s="1" t="s">
        <v>530</v>
      </c>
      <c r="L101" s="1" t="s">
        <v>522</v>
      </c>
      <c r="M101" s="1">
        <v>1000</v>
      </c>
      <c r="N101" s="1" t="s">
        <v>53</v>
      </c>
      <c r="O101" s="1">
        <v>1</v>
      </c>
      <c r="P101" s="1">
        <v>1992</v>
      </c>
      <c r="R101" s="1" t="s">
        <v>55</v>
      </c>
      <c r="S101" s="1" t="s">
        <v>531</v>
      </c>
      <c r="T101" s="1" t="s">
        <v>57</v>
      </c>
      <c r="U101" s="71">
        <v>0</v>
      </c>
    </row>
    <row r="102" spans="1:21" x14ac:dyDescent="0.25">
      <c r="A102" s="1" t="s">
        <v>532</v>
      </c>
      <c r="B102" s="1" t="s">
        <v>518</v>
      </c>
      <c r="C102" s="1" t="s">
        <v>519</v>
      </c>
      <c r="D102" s="1" t="s">
        <v>520</v>
      </c>
      <c r="E102" s="1" t="s">
        <v>343</v>
      </c>
      <c r="F102" s="1">
        <v>14398</v>
      </c>
      <c r="G102" s="1">
        <v>661100</v>
      </c>
      <c r="H102" s="1" t="s">
        <v>48</v>
      </c>
      <c r="I102" s="1" t="s">
        <v>533</v>
      </c>
      <c r="J102" s="1" t="s">
        <v>50</v>
      </c>
      <c r="K102" s="1" t="s">
        <v>530</v>
      </c>
      <c r="L102" s="1" t="s">
        <v>522</v>
      </c>
      <c r="M102" s="1">
        <v>1000</v>
      </c>
      <c r="N102" s="1" t="s">
        <v>53</v>
      </c>
      <c r="O102" s="1">
        <v>1</v>
      </c>
      <c r="P102" s="1">
        <v>1992</v>
      </c>
      <c r="R102" s="1" t="s">
        <v>55</v>
      </c>
      <c r="S102" s="1" t="s">
        <v>534</v>
      </c>
      <c r="T102" s="1" t="s">
        <v>57</v>
      </c>
      <c r="U102" s="71">
        <v>0</v>
      </c>
    </row>
    <row r="103" spans="1:21" x14ac:dyDescent="0.25">
      <c r="A103" s="1" t="s">
        <v>535</v>
      </c>
      <c r="B103" s="1" t="s">
        <v>518</v>
      </c>
      <c r="C103" s="1" t="s">
        <v>519</v>
      </c>
      <c r="D103" s="1" t="s">
        <v>520</v>
      </c>
      <c r="E103" s="1" t="s">
        <v>343</v>
      </c>
      <c r="F103" s="1">
        <v>14398</v>
      </c>
      <c r="G103" s="1">
        <v>661100</v>
      </c>
      <c r="H103" s="1" t="s">
        <v>48</v>
      </c>
      <c r="I103" s="1" t="s">
        <v>536</v>
      </c>
      <c r="J103" s="1" t="s">
        <v>50</v>
      </c>
      <c r="K103" s="1" t="s">
        <v>51</v>
      </c>
      <c r="L103" s="1" t="s">
        <v>522</v>
      </c>
      <c r="M103" s="1">
        <v>630</v>
      </c>
      <c r="N103" s="1" t="s">
        <v>53</v>
      </c>
      <c r="O103" s="1">
        <v>1</v>
      </c>
      <c r="P103" s="1">
        <v>1992</v>
      </c>
      <c r="R103" s="1" t="s">
        <v>55</v>
      </c>
      <c r="S103" s="1" t="s">
        <v>537</v>
      </c>
      <c r="T103" s="1" t="s">
        <v>57</v>
      </c>
      <c r="U103" s="71">
        <v>0</v>
      </c>
    </row>
    <row r="104" spans="1:21" x14ac:dyDescent="0.25">
      <c r="A104" s="69" t="s">
        <v>538</v>
      </c>
      <c r="B104" s="1" t="s">
        <v>518</v>
      </c>
      <c r="C104" s="1" t="s">
        <v>519</v>
      </c>
      <c r="D104" s="1" t="s">
        <v>520</v>
      </c>
      <c r="E104" s="1" t="s">
        <v>343</v>
      </c>
      <c r="F104" s="1">
        <v>14398</v>
      </c>
      <c r="G104" s="1">
        <v>661400</v>
      </c>
      <c r="H104" s="1" t="s">
        <v>48</v>
      </c>
      <c r="I104" s="1" t="s">
        <v>539</v>
      </c>
      <c r="J104" s="1" t="s">
        <v>66</v>
      </c>
      <c r="K104" s="1" t="s">
        <v>67</v>
      </c>
      <c r="L104" s="1" t="s">
        <v>540</v>
      </c>
      <c r="M104" s="1">
        <v>500</v>
      </c>
      <c r="N104" s="1" t="s">
        <v>53</v>
      </c>
      <c r="O104" s="1">
        <v>1</v>
      </c>
      <c r="P104" s="1">
        <v>1995</v>
      </c>
      <c r="Q104" s="1" t="s">
        <v>541</v>
      </c>
      <c r="R104" s="1" t="s">
        <v>55</v>
      </c>
      <c r="S104" s="1" t="s">
        <v>542</v>
      </c>
      <c r="T104" s="1" t="s">
        <v>57</v>
      </c>
      <c r="U104" s="71">
        <v>0</v>
      </c>
    </row>
    <row r="105" spans="1:21" x14ac:dyDescent="0.25">
      <c r="A105" s="1" t="s">
        <v>543</v>
      </c>
      <c r="B105" s="1" t="s">
        <v>518</v>
      </c>
      <c r="C105" s="1" t="s">
        <v>519</v>
      </c>
      <c r="D105" s="1" t="s">
        <v>520</v>
      </c>
      <c r="E105" s="1" t="s">
        <v>343</v>
      </c>
      <c r="F105" s="1">
        <v>14398</v>
      </c>
      <c r="G105" s="1">
        <v>663200</v>
      </c>
      <c r="H105" s="1" t="s">
        <v>48</v>
      </c>
      <c r="I105" s="1" t="s">
        <v>544</v>
      </c>
      <c r="J105" s="1" t="s">
        <v>72</v>
      </c>
      <c r="K105" s="1" t="s">
        <v>136</v>
      </c>
      <c r="L105" s="1" t="s">
        <v>545</v>
      </c>
      <c r="M105" s="1">
        <v>1000</v>
      </c>
      <c r="N105" s="1" t="s">
        <v>53</v>
      </c>
      <c r="O105" s="1">
        <v>1</v>
      </c>
      <c r="P105" s="1">
        <v>1992</v>
      </c>
      <c r="R105" s="1" t="s">
        <v>55</v>
      </c>
      <c r="S105" s="1" t="s">
        <v>546</v>
      </c>
      <c r="T105" s="1" t="s">
        <v>57</v>
      </c>
      <c r="U105" s="71">
        <v>0</v>
      </c>
    </row>
    <row r="106" spans="1:21" x14ac:dyDescent="0.25">
      <c r="T106" s="1" t="s">
        <v>547</v>
      </c>
      <c r="U106" s="72">
        <f>SUBTOTAL(109,Tabel13[Aanneemsom excl. BTW])</f>
        <v>0</v>
      </c>
    </row>
    <row r="107" spans="1:21" x14ac:dyDescent="0.25">
      <c r="U107" s="70"/>
    </row>
  </sheetData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B18" sqref="B18"/>
    </sheetView>
  </sheetViews>
  <sheetFormatPr defaultRowHeight="15" x14ac:dyDescent="0.25"/>
  <cols>
    <col min="2" max="2" width="55.5703125" bestFit="1" customWidth="1"/>
    <col min="3" max="3" width="34.5703125" customWidth="1"/>
  </cols>
  <sheetData>
    <row r="2" spans="1:3" ht="15.75" thickBot="1" x14ac:dyDescent="0.3">
      <c r="A2" s="31"/>
      <c r="B2" s="31"/>
      <c r="C2" s="61" t="s">
        <v>14</v>
      </c>
    </row>
    <row r="3" spans="1:3" ht="15.75" thickBot="1" x14ac:dyDescent="0.3">
      <c r="A3" s="32" t="s">
        <v>8</v>
      </c>
      <c r="B3" s="33" t="s">
        <v>551</v>
      </c>
      <c r="C3" s="37" t="s">
        <v>20</v>
      </c>
    </row>
    <row r="4" spans="1:3" x14ac:dyDescent="0.25">
      <c r="A4" s="38"/>
      <c r="B4" s="39"/>
      <c r="C4" s="40"/>
    </row>
    <row r="5" spans="1:3" x14ac:dyDescent="0.25">
      <c r="A5" s="43">
        <v>1</v>
      </c>
      <c r="B5" s="44" t="s">
        <v>18</v>
      </c>
      <c r="C5" s="60">
        <v>0</v>
      </c>
    </row>
    <row r="6" spans="1:3" ht="15.75" thickBot="1" x14ac:dyDescent="0.3">
      <c r="A6" s="48"/>
      <c r="B6" s="49" t="s">
        <v>19</v>
      </c>
      <c r="C6" s="54">
        <f>+C5</f>
        <v>0</v>
      </c>
    </row>
    <row r="7" spans="1:3" ht="15.75" thickBot="1" x14ac:dyDescent="0.3">
      <c r="A7" s="55"/>
      <c r="B7" s="79"/>
      <c r="C7" s="79"/>
    </row>
    <row r="8" spans="1:3" ht="51.95" customHeight="1" thickBot="1" x14ac:dyDescent="0.3">
      <c r="A8" s="83" t="s">
        <v>555</v>
      </c>
      <c r="B8" s="84"/>
      <c r="C8" s="84"/>
    </row>
  </sheetData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E54A33-E49C-4F00-923F-EC9FCAC829BC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Traa, Bert</cp:lastModifiedBy>
  <dcterms:created xsi:type="dcterms:W3CDTF">2020-01-06T08:22:19Z</dcterms:created>
  <dcterms:modified xsi:type="dcterms:W3CDTF">2022-09-13T14:14:34Z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