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C628196B-6F01-4B06-95E1-2E340EDD67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5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<sst xmlns="http://schemas.openxmlformats.org/spreadsheetml/2006/main" count="1979" uniqueCount="637">
  <si>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</si>
  <si>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</si>
  <si>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</si>
  <si>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</si>
  <si>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</si>
  <si>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</si>
  <si>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</si>
  <si>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</si>
  <si>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</si>
  <si>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</si>
  <si>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</si>
  <si>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</si>
  <si>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</si>
  <si>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</si>
  <si>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</si>
  <si>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</si>
  <si>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</si>
  <si>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</si>
  <si>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</si>
  <si>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</si>
  <si>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</si>
  <si>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BVO</t>
  </si>
  <si>
    <t>Type</t>
  </si>
  <si>
    <t>Bouwjaar</t>
  </si>
  <si>
    <t>Aanneemsom excl. BTW</t>
  </si>
  <si>
    <t>Kone</t>
  </si>
  <si>
    <t>KONE</t>
  </si>
  <si>
    <t>Tractie</t>
  </si>
  <si>
    <t>Mijnssen</t>
  </si>
  <si>
    <t>Thyssen De Reus</t>
  </si>
  <si>
    <t>Traplift</t>
  </si>
  <si>
    <t>ThyssenKrupp</t>
  </si>
  <si>
    <t>Schindler</t>
  </si>
  <si>
    <t>Tractielift</t>
  </si>
  <si>
    <t>kone</t>
  </si>
  <si>
    <t>Personenlift</t>
  </si>
  <si>
    <t>Deze waarden worden automatisch gegenereerd uit de volgende Tabbladen</t>
  </si>
  <si>
    <t xml:space="preserve">S.v.p. alleen de groene veld invullen  </t>
  </si>
  <si>
    <t>ComponentID</t>
  </si>
  <si>
    <t>ComponentSoortID</t>
  </si>
  <si>
    <t>ComponentSoort</t>
  </si>
  <si>
    <t>Object</t>
  </si>
  <si>
    <t>Objectnaam</t>
  </si>
  <si>
    <t>Gebouw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</si>
  <si>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</si>
  <si>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</si>
  <si>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</si>
  <si>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</si>
  <si>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</si>
  <si>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</si>
  <si>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</si>
  <si>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</si>
  <si>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Serienummer</t>
  </si>
  <si>
    <t>Installatienummer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</si>
  <si>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</si>
  <si>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</si>
  <si>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</si>
  <si>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</si>
  <si>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</si>
  <si>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</si>
  <si>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</si>
  <si>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Lift</t>
  </si>
  <si>
    <t>32C13</t>
  </si>
  <si>
    <t>SOLDAAT KETTING OLIVIERKAZERNE</t>
  </si>
  <si>
    <t>O25</t>
  </si>
  <si>
    <t>0</t>
  </si>
  <si>
    <t>032</t>
  </si>
  <si>
    <t>Commando Landstrijdkrachten</t>
  </si>
  <si>
    <t>CLAS</t>
  </si>
  <si>
    <t>RVB-NW</t>
  </si>
  <si>
    <t>Feniks Liften BV</t>
  </si>
  <si>
    <t>N132</t>
  </si>
  <si>
    <t>11146423</t>
  </si>
  <si>
    <t>AK 15466</t>
  </si>
  <si>
    <t>32C13-10</t>
  </si>
  <si>
    <t>Nee</t>
  </si>
  <si>
    <t>Ja, vastgoedbeh.</t>
  </si>
  <si>
    <t>32C35</t>
  </si>
  <si>
    <t>CAMP NEW AMSTERDAM</t>
  </si>
  <si>
    <t>A125</t>
  </si>
  <si>
    <t>1B</t>
  </si>
  <si>
    <t>Defensie Ondersteuningscommando</t>
  </si>
  <si>
    <t>DOSCO</t>
  </si>
  <si>
    <t>Lodige Benelux</t>
  </si>
  <si>
    <t>TRA 300</t>
  </si>
  <si>
    <t>11146432</t>
  </si>
  <si>
    <t>748/82499</t>
  </si>
  <si>
    <t>Lift onbekend</t>
  </si>
  <si>
    <t>Goederenlift</t>
  </si>
  <si>
    <t>32D10</t>
  </si>
  <si>
    <t>TECHNOLOGY CENTER LEUSDEN</t>
  </si>
  <si>
    <t>1</t>
  </si>
  <si>
    <t>014A</t>
  </si>
  <si>
    <t>Liftenfabriek Baarn</t>
  </si>
  <si>
    <t>Hydraulisch goederenheffer</t>
  </si>
  <si>
    <t>Y6267</t>
  </si>
  <si>
    <t>32D10-10</t>
  </si>
  <si>
    <t>31F11</t>
  </si>
  <si>
    <t>KORPORAAL V OUDHEUSDENKAZERNE</t>
  </si>
  <si>
    <t>29</t>
  </si>
  <si>
    <t>024</t>
  </si>
  <si>
    <t>Kone BV</t>
  </si>
  <si>
    <t>Hydraulische lift met betreedbare kooi</t>
  </si>
  <si>
    <t>10069022</t>
  </si>
  <si>
    <t>H-18407</t>
  </si>
  <si>
    <t>31F11-11</t>
  </si>
  <si>
    <t>A101</t>
  </si>
  <si>
    <t>L01</t>
  </si>
  <si>
    <t>Otis BV</t>
  </si>
  <si>
    <t>11146431</t>
  </si>
  <si>
    <t>NF3271</t>
  </si>
  <si>
    <t>32C17-13</t>
  </si>
  <si>
    <t>32D20</t>
  </si>
  <si>
    <t>BERNHARDKAZERNE</t>
  </si>
  <si>
    <t>P</t>
  </si>
  <si>
    <t>006</t>
  </si>
  <si>
    <t>Hydraulische lift</t>
  </si>
  <si>
    <t>11146396</t>
  </si>
  <si>
    <t>Y6069</t>
  </si>
  <si>
    <t>32D20-14</t>
  </si>
  <si>
    <t>J</t>
  </si>
  <si>
    <t>015</t>
  </si>
  <si>
    <t>LO 10655</t>
  </si>
  <si>
    <t>Y6068</t>
  </si>
  <si>
    <t>32D20-10</t>
  </si>
  <si>
    <t>A144</t>
  </si>
  <si>
    <t>B003</t>
  </si>
  <si>
    <t>11146427</t>
  </si>
  <si>
    <t>36353</t>
  </si>
  <si>
    <t>Y7632</t>
  </si>
  <si>
    <t>32C17-11</t>
  </si>
  <si>
    <t>O3</t>
  </si>
  <si>
    <t>002E</t>
  </si>
  <si>
    <t>Elekrische lift</t>
  </si>
  <si>
    <t>11146414</t>
  </si>
  <si>
    <t>Y7482</t>
  </si>
  <si>
    <t>32C13-11</t>
  </si>
  <si>
    <t>32C05</t>
  </si>
  <si>
    <t>LC KAMP SOESTERBERG</t>
  </si>
  <si>
    <t>V31</t>
  </si>
  <si>
    <t>012</t>
  </si>
  <si>
    <t>11146424</t>
  </si>
  <si>
    <t>Y6207</t>
  </si>
  <si>
    <t>32C05-13</t>
  </si>
  <si>
    <t>32D21</t>
  </si>
  <si>
    <t>VAN BRAAM HOUCKGEESTKAZERNE</t>
  </si>
  <si>
    <t>079</t>
  </si>
  <si>
    <t>002A</t>
  </si>
  <si>
    <t>Commando Zeestrijdkrachten</t>
  </si>
  <si>
    <t>CZSK</t>
  </si>
  <si>
    <t>10077015</t>
  </si>
  <si>
    <t>MEB/SLN 120113</t>
  </si>
  <si>
    <t>32D21-10</t>
  </si>
  <si>
    <t>39B01</t>
  </si>
  <si>
    <t>MRC AARDENBURG</t>
  </si>
  <si>
    <t>32A</t>
  </si>
  <si>
    <t>043</t>
  </si>
  <si>
    <t>Lift met betreedbare kooi</t>
  </si>
  <si>
    <t>2000H</t>
  </si>
  <si>
    <t>F0824</t>
  </si>
  <si>
    <t>39B01-10</t>
  </si>
  <si>
    <t>11</t>
  </si>
  <si>
    <t>001B</t>
  </si>
  <si>
    <t>Mohringer</t>
  </si>
  <si>
    <t>Lift met niet-betreedbare kooi</t>
  </si>
  <si>
    <t>91269</t>
  </si>
  <si>
    <t>121302702</t>
  </si>
  <si>
    <t>31F11-10</t>
  </si>
  <si>
    <t>14B03</t>
  </si>
  <si>
    <t>COMPLEX NIEUWE HAVEN</t>
  </si>
  <si>
    <t>R004</t>
  </si>
  <si>
    <t>005</t>
  </si>
  <si>
    <t>Mitsubishi Elevator Europe</t>
  </si>
  <si>
    <t>SO-77159.</t>
  </si>
  <si>
    <t>1093549 ( 2/4 )</t>
  </si>
  <si>
    <t>objectnummer liftinstituut 178081109, certif nr 1346024</t>
  </si>
  <si>
    <t>R060</t>
  </si>
  <si>
    <t>014</t>
  </si>
  <si>
    <t>Ekovator 441</t>
  </si>
  <si>
    <t>LO 3315</t>
  </si>
  <si>
    <t>1093679</t>
  </si>
  <si>
    <t>objectnummer liftinstituut 178081108 certif nr 1346023</t>
  </si>
  <si>
    <t>14B37</t>
  </si>
  <si>
    <t>KIM</t>
  </si>
  <si>
    <t>010</t>
  </si>
  <si>
    <t>4</t>
  </si>
  <si>
    <t>L402</t>
  </si>
  <si>
    <t>503312</t>
  </si>
  <si>
    <t>1093712 ( 2/4 )</t>
  </si>
  <si>
    <t>objectnummer liftinstituut 178081701, certif nr 1343784</t>
  </si>
  <si>
    <t>Y050</t>
  </si>
  <si>
    <t>134</t>
  </si>
  <si>
    <t>Hydraulisch betreedbare kooi</t>
  </si>
  <si>
    <t>81473</t>
  </si>
  <si>
    <t>1093727 ( 4/8 )</t>
  </si>
  <si>
    <t>objectnummer liftinstituut 178080303, certif nr 1346020</t>
  </si>
  <si>
    <t>Q001</t>
  </si>
  <si>
    <t>5</t>
  </si>
  <si>
    <t>591</t>
  </si>
  <si>
    <t>Brinkman Jan Hamer</t>
  </si>
  <si>
    <t>LW7212</t>
  </si>
  <si>
    <t>1093644 ( 2/4 )</t>
  </si>
  <si>
    <t>objectnummer liftinstituut 178081401, certif nr 1358959</t>
  </si>
  <si>
    <t>14B46</t>
  </si>
  <si>
    <t>MVK DE KOOY</t>
  </si>
  <si>
    <t>112</t>
  </si>
  <si>
    <t>007H</t>
  </si>
  <si>
    <t>Commando Luchtstrijdkrachten</t>
  </si>
  <si>
    <t>CLSK</t>
  </si>
  <si>
    <t>Daldoss Elevetronic</t>
  </si>
  <si>
    <t>1000 DS</t>
  </si>
  <si>
    <t>205108</t>
  </si>
  <si>
    <t>1093732 ( 1/2 )</t>
  </si>
  <si>
    <t>objectnummer liftinstituut 100306824, certif nr 1343998</t>
  </si>
  <si>
    <t>120</t>
  </si>
  <si>
    <t>KV07</t>
  </si>
  <si>
    <t>Lohdijk</t>
  </si>
  <si>
    <t>HK010130</t>
  </si>
  <si>
    <t>1093734 ( 3/6 )</t>
  </si>
  <si>
    <t>objectnummer liftinstituut 178082101</t>
  </si>
  <si>
    <t>116</t>
  </si>
  <si>
    <t>81471</t>
  </si>
  <si>
    <t>1093725 ( 4/8 )</t>
  </si>
  <si>
    <t>objectnummer liftinstituut 178080301, certif nr 1346018</t>
  </si>
  <si>
    <t>X001</t>
  </si>
  <si>
    <t>All-In</t>
  </si>
  <si>
    <t>NL.99.400.1002.010.02</t>
  </si>
  <si>
    <t>LW-8699</t>
  </si>
  <si>
    <t>1093721 (2/4)</t>
  </si>
  <si>
    <t>objectnummer liftinstituut 178081901, certif nr 1371679</t>
  </si>
  <si>
    <t>14B38</t>
  </si>
  <si>
    <t>MARINEMUSEUM-OUDE RIJKSWERF</t>
  </si>
  <si>
    <t>004</t>
  </si>
  <si>
    <t>003</t>
  </si>
  <si>
    <t>Thyssen de Reus</t>
  </si>
  <si>
    <t>99543</t>
  </si>
  <si>
    <t>1093719</t>
  </si>
  <si>
    <t>objectnummer liftinstituut 178081301, certif nr 1346027</t>
  </si>
  <si>
    <t>118</t>
  </si>
  <si>
    <t>81472</t>
  </si>
  <si>
    <t>1093726 ( 4/8 )</t>
  </si>
  <si>
    <t>objectnummer liftinstituut 178080302, certif nr 1346019</t>
  </si>
  <si>
    <t>133</t>
  </si>
  <si>
    <t>81474</t>
  </si>
  <si>
    <t>1093723 ( 4/8 )</t>
  </si>
  <si>
    <t>objectnummer liftinstituut 178080304, certif nr 1346021</t>
  </si>
  <si>
    <t>09D04</t>
  </si>
  <si>
    <t>FORT HARSSENS</t>
  </si>
  <si>
    <t>A001</t>
  </si>
  <si>
    <t>022</t>
  </si>
  <si>
    <t>LW1700</t>
  </si>
  <si>
    <t>1093542 ( 2/4 ) certif.nr 1346025</t>
  </si>
  <si>
    <t>objectnummer liftinstituut 178081201 W1700</t>
  </si>
  <si>
    <t>LW1701</t>
  </si>
  <si>
    <t>1093543 ( 2/4 ) certif.nr 1346026</t>
  </si>
  <si>
    <t>Bedieningslift,objectnummer liftinstituut 178081202 W1701</t>
  </si>
  <si>
    <t>09B50</t>
  </si>
  <si>
    <t>JOOST DOURLEINKAZERNE</t>
  </si>
  <si>
    <t>036</t>
  </si>
  <si>
    <t>140</t>
  </si>
  <si>
    <t>LW7812</t>
  </si>
  <si>
    <t>1093516 ( 2/4 ) certif.nr 1343995</t>
  </si>
  <si>
    <t>objectnummer liftinstituut 178082301</t>
  </si>
  <si>
    <t>D470</t>
  </si>
  <si>
    <t>081</t>
  </si>
  <si>
    <t>Otis</t>
  </si>
  <si>
    <t>LY6235</t>
  </si>
  <si>
    <t>1093565 (4/8 )</t>
  </si>
  <si>
    <t>objectnummer liftinstituut 178080103, certif nr 13194954</t>
  </si>
  <si>
    <t>N003</t>
  </si>
  <si>
    <t>E0-001</t>
  </si>
  <si>
    <t>Mijnsen</t>
  </si>
  <si>
    <t>LO 2546</t>
  </si>
  <si>
    <t>1093630</t>
  </si>
  <si>
    <t>liftinstituut 178080201, certif nr 1329902, 13 personen</t>
  </si>
  <si>
    <t>D440</t>
  </si>
  <si>
    <t>Thyssenkrupp</t>
  </si>
  <si>
    <t>Lift 2</t>
  </si>
  <si>
    <t>24662</t>
  </si>
  <si>
    <t>1093562 ( 4/8 )</t>
  </si>
  <si>
    <t>objectnummer liftinstituut 178080103, certif nr 1344213. Mod</t>
  </si>
  <si>
    <t>N002</t>
  </si>
  <si>
    <t>0050</t>
  </si>
  <si>
    <t>LO-2392</t>
  </si>
  <si>
    <t>1093629 ( 2/4 )</t>
  </si>
  <si>
    <t>objectnummer liftinstituut 178080206, certif nr 1355967</t>
  </si>
  <si>
    <t>D300</t>
  </si>
  <si>
    <t>085A</t>
  </si>
  <si>
    <t>13338</t>
  </si>
  <si>
    <t>46000013338 (4/8 ), certif nr 1344211</t>
  </si>
  <si>
    <t>objectnummer liftinstituut 178080104</t>
  </si>
  <si>
    <t>G014</t>
  </si>
  <si>
    <t>003A</t>
  </si>
  <si>
    <t>NL01-399-AK000950</t>
  </si>
  <si>
    <t>748/82540</t>
  </si>
  <si>
    <t>1093567 ( 2/4 )</t>
  </si>
  <si>
    <t>objectnummer liftinstituut 178080305, certif nr 1371678</t>
  </si>
  <si>
    <t>N017</t>
  </si>
  <si>
    <t>B-0-021A</t>
  </si>
  <si>
    <t>10198254</t>
  </si>
  <si>
    <t>1093639</t>
  </si>
  <si>
    <t>objectnummer liftinstituut 178080203, certif nr 1355966</t>
  </si>
  <si>
    <t>H010A</t>
  </si>
  <si>
    <t>10198255</t>
  </si>
  <si>
    <t>340845</t>
  </si>
  <si>
    <t>objectnummer liftinstituut 178080204 certif nr 1355965</t>
  </si>
  <si>
    <t>001</t>
  </si>
  <si>
    <t>0044A</t>
  </si>
  <si>
    <t>Thyssen Ceteco</t>
  </si>
  <si>
    <t>Hydraulische Plateaulift</t>
  </si>
  <si>
    <t>1000965</t>
  </si>
  <si>
    <t>1093690</t>
  </si>
  <si>
    <t>14B33</t>
  </si>
  <si>
    <t>MARINEKAZERNE ERFPRINS</t>
  </si>
  <si>
    <t>L1</t>
  </si>
  <si>
    <t>NL 00.400.10001.057.01</t>
  </si>
  <si>
    <t>203173</t>
  </si>
  <si>
    <t>1093686 ( 1/2 )</t>
  </si>
  <si>
    <t>objectnummer liftinstituut 100306820, certif nr 1371677</t>
  </si>
  <si>
    <t>D401</t>
  </si>
  <si>
    <t>070</t>
  </si>
  <si>
    <t>Wolter en Dros</t>
  </si>
  <si>
    <t>3/88117</t>
  </si>
  <si>
    <t>1093553 ( 4/8 )</t>
  </si>
  <si>
    <t>objectnummer liftinstituut 178080106, certif nr 1345370</t>
  </si>
  <si>
    <t>004A</t>
  </si>
  <si>
    <t>Lift 1</t>
  </si>
  <si>
    <t>24661</t>
  </si>
  <si>
    <t>1093558 ( 4/8 )</t>
  </si>
  <si>
    <t>objectnummer liftinstituut 178080101, certif nr 1344212. Mod</t>
  </si>
  <si>
    <t>25G30</t>
  </si>
  <si>
    <t>MARINE ETABLISSEMENT AMSTERDAM</t>
  </si>
  <si>
    <t>029</t>
  </si>
  <si>
    <t>026A</t>
  </si>
  <si>
    <t>Otis bv</t>
  </si>
  <si>
    <t>11146036</t>
  </si>
  <si>
    <t>009</t>
  </si>
  <si>
    <t>Normlift</t>
  </si>
  <si>
    <t>0503306</t>
  </si>
  <si>
    <t>1093720 ( 2/2 )</t>
  </si>
  <si>
    <t>objectnummer liftinstituut 178081302, certif nr 1346022</t>
  </si>
  <si>
    <t>028</t>
  </si>
  <si>
    <t>062</t>
  </si>
  <si>
    <t>11146035</t>
  </si>
  <si>
    <t>030</t>
  </si>
  <si>
    <t>108</t>
  </si>
  <si>
    <t>10345864</t>
  </si>
  <si>
    <t>109</t>
  </si>
  <si>
    <t>10345865</t>
  </si>
  <si>
    <t>V3</t>
  </si>
  <si>
    <t>09A</t>
  </si>
  <si>
    <t>11146425</t>
  </si>
  <si>
    <t>Y6206</t>
  </si>
  <si>
    <t>32C05-12</t>
  </si>
  <si>
    <t>D002</t>
  </si>
  <si>
    <t>184</t>
  </si>
  <si>
    <t>178080105</t>
  </si>
  <si>
    <t>10561</t>
  </si>
  <si>
    <t>46000010561 ( 4/8 ) certif.nr 1344214</t>
  </si>
  <si>
    <t>objectnummer liftinstituut 178080105</t>
  </si>
  <si>
    <t>E0-002</t>
  </si>
  <si>
    <t>LO 2550</t>
  </si>
  <si>
    <t>1093631 ( 3/4 )</t>
  </si>
  <si>
    <t>objectnummer liftinstituut 178080202, certif nr 1329903</t>
  </si>
  <si>
    <t>A0-71C</t>
  </si>
  <si>
    <t>36024</t>
  </si>
  <si>
    <t>1093632 (2/4 )</t>
  </si>
  <si>
    <t>objectnummer liftinstituut 178080205, certif nr 1355968</t>
  </si>
  <si>
    <t>N013</t>
  </si>
  <si>
    <t>02B</t>
  </si>
  <si>
    <t>12857</t>
  </si>
  <si>
    <t>46000012857 ( 2/4 )</t>
  </si>
  <si>
    <t>objectnummer liftinstituut 178080208</t>
  </si>
  <si>
    <t>078</t>
  </si>
  <si>
    <t>008</t>
  </si>
  <si>
    <t>503310</t>
  </si>
  <si>
    <t>1093689 ( 1/2 )</t>
  </si>
  <si>
    <t>objectnummer liftinstituut 178081602, certif nr 1343997</t>
  </si>
  <si>
    <t>007</t>
  </si>
  <si>
    <t>W015</t>
  </si>
  <si>
    <t>D-One</t>
  </si>
  <si>
    <t>P8</t>
  </si>
  <si>
    <t>206024</t>
  </si>
  <si>
    <t>1093710 ( 1/2 )</t>
  </si>
  <si>
    <t>objectnummer liftinstituut 100318860, certif nr 1379719</t>
  </si>
  <si>
    <t>05</t>
  </si>
  <si>
    <t>Plateaulift</t>
  </si>
  <si>
    <t>670207</t>
  </si>
  <si>
    <t>1093711 ( 1/1 )</t>
  </si>
  <si>
    <t>objectnummer liftinstituut 178081704</t>
  </si>
  <si>
    <t>M0059</t>
  </si>
  <si>
    <t>703/8653</t>
  </si>
  <si>
    <t>1093713 ( 1/2 )</t>
  </si>
  <si>
    <t>objectnummer liftinstituut 178081702, certif nr 1343786</t>
  </si>
  <si>
    <t>001A</t>
  </si>
  <si>
    <t>02A</t>
  </si>
  <si>
    <t>LTF liften</t>
  </si>
  <si>
    <t>234697</t>
  </si>
  <si>
    <t>1093716 ( 1/2 )</t>
  </si>
  <si>
    <t>32</t>
  </si>
  <si>
    <t>048</t>
  </si>
  <si>
    <t>0088 10875131</t>
  </si>
  <si>
    <t>13 personen</t>
  </si>
  <si>
    <t>025C</t>
  </si>
  <si>
    <t>0088 10875132</t>
  </si>
  <si>
    <t>Beddenlift ( max 21 personen )</t>
  </si>
  <si>
    <t>X002</t>
  </si>
  <si>
    <t>107B</t>
  </si>
  <si>
    <t>Brinkhamer liften</t>
  </si>
  <si>
    <t>LW1937</t>
  </si>
  <si>
    <t>1093722 ( 2/4 )</t>
  </si>
  <si>
    <t>objectnummer liftinstituut 178080304, certif nr 1391133</t>
  </si>
  <si>
    <t>AE8</t>
  </si>
  <si>
    <t>119</t>
  </si>
  <si>
    <t>Lakeman B.V.</t>
  </si>
  <si>
    <t>LML-H3 KH2 RH B2</t>
  </si>
  <si>
    <t>964910</t>
  </si>
  <si>
    <t>Hydraulische rugzaklift</t>
  </si>
  <si>
    <t>D170</t>
  </si>
  <si>
    <t>072A</t>
  </si>
  <si>
    <t>DuyvisWiener BV</t>
  </si>
  <si>
    <t>Y-6235</t>
  </si>
  <si>
    <t>1136073</t>
  </si>
  <si>
    <t>objectnummer liftinstituut 100318967</t>
  </si>
  <si>
    <t>090</t>
  </si>
  <si>
    <t>046</t>
  </si>
  <si>
    <t>LTF</t>
  </si>
  <si>
    <t>L060302</t>
  </si>
  <si>
    <t>Maximaal 13 personen</t>
  </si>
  <si>
    <t>DK</t>
  </si>
  <si>
    <t>3300</t>
  </si>
  <si>
    <t>10463753</t>
  </si>
  <si>
    <t>Personen/Tractielift</t>
  </si>
  <si>
    <t>AC11</t>
  </si>
  <si>
    <t>GEN2</t>
  </si>
  <si>
    <t>61NF6429</t>
  </si>
  <si>
    <t>GB13923D</t>
  </si>
  <si>
    <t>Elektrische lift ( max. 13 personen )</t>
  </si>
  <si>
    <t>V31G</t>
  </si>
  <si>
    <t>G006</t>
  </si>
  <si>
    <t>Devenco Lifttechniek</t>
  </si>
  <si>
    <t>AK51352</t>
  </si>
  <si>
    <t>2704</t>
  </si>
  <si>
    <t>G017A</t>
  </si>
  <si>
    <t>2703</t>
  </si>
  <si>
    <t>002B</t>
  </si>
  <si>
    <t>10147078</t>
  </si>
  <si>
    <t>1093688 ( 2/4 )</t>
  </si>
  <si>
    <t>objectnummer liftinstituut 178081601, certif nr 1346076</t>
  </si>
  <si>
    <t>32D</t>
  </si>
  <si>
    <t>Speek en Donk</t>
  </si>
  <si>
    <t>AKB</t>
  </si>
  <si>
    <t>11146380</t>
  </si>
  <si>
    <t>LK 10250</t>
  </si>
  <si>
    <t>39B01-12</t>
  </si>
  <si>
    <t>DL</t>
  </si>
  <si>
    <t>10463750</t>
  </si>
  <si>
    <t>060</t>
  </si>
  <si>
    <t>LW-5911</t>
  </si>
  <si>
    <t>1093691 (2/4)</t>
  </si>
  <si>
    <t>objectnummer liftinstituut 178081703, certif nr 1343785</t>
  </si>
  <si>
    <t>D004</t>
  </si>
  <si>
    <t>063</t>
  </si>
  <si>
    <t>Alimak</t>
  </si>
  <si>
    <t>22022</t>
  </si>
  <si>
    <t>1093546 ( 4/4 ) certif.nr 1236253</t>
  </si>
  <si>
    <t>objectnummer liftinstituut 178080107</t>
  </si>
  <si>
    <t>R018</t>
  </si>
  <si>
    <t>V004</t>
  </si>
  <si>
    <t>NL.05.400.1002.002.07</t>
  </si>
  <si>
    <t>10613433</t>
  </si>
  <si>
    <t>1093657 (2/4)</t>
  </si>
  <si>
    <t>objectnummer liftinstituut 100302311, certif nr 1345368</t>
  </si>
  <si>
    <t>V005</t>
  </si>
  <si>
    <t>10613434</t>
  </si>
  <si>
    <t>1093658 (2/4)</t>
  </si>
  <si>
    <t>objectnummer liftinstituut 100302312, certif nr 1345369</t>
  </si>
  <si>
    <t>C003</t>
  </si>
  <si>
    <t>Hopmann</t>
  </si>
  <si>
    <t>BVP04H</t>
  </si>
  <si>
    <t>812379</t>
  </si>
  <si>
    <t>Invalide Heffer</t>
  </si>
  <si>
    <t>ThyssenKrupp liften BV</t>
  </si>
  <si>
    <t>BC61E00</t>
  </si>
  <si>
    <t>290307050</t>
  </si>
  <si>
    <t>250252</t>
  </si>
  <si>
    <t>R019</t>
  </si>
  <si>
    <t>B035</t>
  </si>
  <si>
    <t>27862</t>
  </si>
  <si>
    <t>1093666</t>
  </si>
  <si>
    <t>objectnummer liftinstituut 178081106, certif nr 1319499</t>
  </si>
  <si>
    <t>32D09</t>
  </si>
  <si>
    <t>SERGEANT-MAJOOR SCHEICKKAZERNE</t>
  </si>
  <si>
    <t>W1</t>
  </si>
  <si>
    <t>0.03</t>
  </si>
  <si>
    <t>NF 7004</t>
  </si>
  <si>
    <t>61NF7004</t>
  </si>
  <si>
    <t>Gen2</t>
  </si>
  <si>
    <t>32C33</t>
  </si>
  <si>
    <t>CENTRUM MENS EN LUCHTVAART</t>
  </si>
  <si>
    <t>01</t>
  </si>
  <si>
    <t>113A</t>
  </si>
  <si>
    <t>1398391</t>
  </si>
  <si>
    <t>10071828</t>
  </si>
  <si>
    <t>136B</t>
  </si>
  <si>
    <t>1334020</t>
  </si>
  <si>
    <t>2613NB</t>
  </si>
  <si>
    <t>25D18</t>
  </si>
  <si>
    <t>KONINGIN M┴XIMAKAZERNE</t>
  </si>
  <si>
    <t>A0003</t>
  </si>
  <si>
    <t>Koninklijke Marechaussee</t>
  </si>
  <si>
    <t>KMAR</t>
  </si>
  <si>
    <t>PW13/10-19</t>
  </si>
  <si>
    <t>1849069</t>
  </si>
  <si>
    <t>11347336</t>
  </si>
  <si>
    <t>B0003</t>
  </si>
  <si>
    <t>1849071</t>
  </si>
  <si>
    <t>11347338</t>
  </si>
  <si>
    <t>A0004</t>
  </si>
  <si>
    <t>1849070</t>
  </si>
  <si>
    <t>11347337</t>
  </si>
  <si>
    <t>B0004</t>
  </si>
  <si>
    <t>1849072</t>
  </si>
  <si>
    <t>11347339</t>
  </si>
  <si>
    <t>D0003</t>
  </si>
  <si>
    <t>1849073</t>
  </si>
  <si>
    <t>11347340</t>
  </si>
  <si>
    <t>D0004</t>
  </si>
  <si>
    <t>1849094</t>
  </si>
  <si>
    <t>11347341</t>
  </si>
  <si>
    <t>E0004</t>
  </si>
  <si>
    <t>1849068</t>
  </si>
  <si>
    <t>11347335 LA677</t>
  </si>
  <si>
    <t>Liftinstuut 1003-542-80</t>
  </si>
  <si>
    <t>G0003</t>
  </si>
  <si>
    <t>PW08/10-19</t>
  </si>
  <si>
    <t>1849095</t>
  </si>
  <si>
    <t>11347342</t>
  </si>
  <si>
    <t>G0002</t>
  </si>
  <si>
    <t>1849096</t>
  </si>
  <si>
    <t>11347343</t>
  </si>
  <si>
    <t>P001</t>
  </si>
  <si>
    <t>MES</t>
  </si>
  <si>
    <t>GO EVOLUT 1</t>
  </si>
  <si>
    <t>AC 2013 143805</t>
  </si>
  <si>
    <t>E015</t>
  </si>
  <si>
    <t>0.121</t>
  </si>
  <si>
    <t>BW 25/10-19</t>
  </si>
  <si>
    <t>70045825</t>
  </si>
  <si>
    <t>70045826</t>
  </si>
  <si>
    <t>0.123</t>
  </si>
  <si>
    <t>40180833</t>
  </si>
  <si>
    <t>C</t>
  </si>
  <si>
    <t>016</t>
  </si>
  <si>
    <t>Monospace 500</t>
  </si>
  <si>
    <t>42012236</t>
  </si>
  <si>
    <t>N0003</t>
  </si>
  <si>
    <t>40252286 70067578</t>
  </si>
  <si>
    <t>J0003</t>
  </si>
  <si>
    <t>Monospace Special</t>
  </si>
  <si>
    <t>40291048</t>
  </si>
  <si>
    <t>J0004</t>
  </si>
  <si>
    <t>40291049</t>
  </si>
  <si>
    <t>A165</t>
  </si>
  <si>
    <t>042</t>
  </si>
  <si>
    <t>MonoSpace 500</t>
  </si>
  <si>
    <t>42064116</t>
  </si>
  <si>
    <t>P4382</t>
  </si>
  <si>
    <t>56</t>
  </si>
  <si>
    <t>61NF8324</t>
  </si>
  <si>
    <t>E010</t>
  </si>
  <si>
    <t>61NF8206</t>
  </si>
  <si>
    <t>C037</t>
  </si>
  <si>
    <t>S5500</t>
  </si>
  <si>
    <t>100350395</t>
  </si>
  <si>
    <t>11146038</t>
  </si>
  <si>
    <t>32C04</t>
  </si>
  <si>
    <t>DU MOULINKAZERNE</t>
  </si>
  <si>
    <t>D40</t>
  </si>
  <si>
    <t>Eurotrapliften BV</t>
  </si>
  <si>
    <t>Elektrische plateau-traplift / (MIVA lif</t>
  </si>
  <si>
    <t>121155</t>
  </si>
  <si>
    <t>32C04-10, kone 11146415 miva lift</t>
  </si>
  <si>
    <t>BS</t>
  </si>
  <si>
    <t>11155</t>
  </si>
  <si>
    <t>32D20-15 miva lift</t>
  </si>
  <si>
    <t>301</t>
  </si>
  <si>
    <t>Astra</t>
  </si>
  <si>
    <t>Rolstoel-lift (niet keuringsplichtig) miva lift</t>
  </si>
  <si>
    <t>V001</t>
  </si>
  <si>
    <t>W005</t>
  </si>
  <si>
    <t>002</t>
  </si>
  <si>
    <t>LTF liften bv</t>
  </si>
  <si>
    <t>P070128</t>
  </si>
  <si>
    <t>1V6</t>
  </si>
  <si>
    <t>95426-h</t>
  </si>
  <si>
    <t>00 280 511/09/04/04/0</t>
  </si>
  <si>
    <t>25A42</t>
  </si>
  <si>
    <t>BRIGADE NOORD-HOLLAND</t>
  </si>
  <si>
    <t>Premium</t>
  </si>
  <si>
    <t>TR-160 RH</t>
  </si>
  <si>
    <t>Nova</t>
  </si>
  <si>
    <t>IM3619</t>
  </si>
  <si>
    <t>32A03</t>
  </si>
  <si>
    <t>LANDGOED DE ZWALUWENBERG</t>
  </si>
  <si>
    <t>8</t>
  </si>
  <si>
    <t>02</t>
  </si>
  <si>
    <t>Cama</t>
  </si>
  <si>
    <t>MIVA traplift</t>
  </si>
  <si>
    <t>130</t>
  </si>
  <si>
    <t>V. Guldmann A/S</t>
  </si>
  <si>
    <t>MIVA plateaulift</t>
  </si>
  <si>
    <t>047</t>
  </si>
  <si>
    <t>Freelift</t>
  </si>
  <si>
    <t>Hydraulische plateau-traplift</t>
  </si>
  <si>
    <t>61NF0824</t>
  </si>
  <si>
    <t>11146377</t>
  </si>
  <si>
    <t>C002</t>
  </si>
  <si>
    <t>B002</t>
  </si>
  <si>
    <t>Europatrapliften</t>
  </si>
  <si>
    <t>SPI 20140400</t>
  </si>
  <si>
    <t>A1783</t>
  </si>
  <si>
    <t>OTIS GEN1 Comfort</t>
  </si>
  <si>
    <t>GF0882UO</t>
  </si>
  <si>
    <t>F4802</t>
  </si>
  <si>
    <t>Totaalprijs / jaar</t>
  </si>
  <si>
    <t>Staat van verrekenprijzen uurtarieven</t>
  </si>
  <si>
    <t>Totaal Waarde Staat van verrekenprijzen uurtarieven:</t>
  </si>
  <si>
    <t>Waarde Staat van verrekenprijzen uurtarieven</t>
  </si>
  <si>
    <t>Verrekenprijzen (Prijspeil 1-5-2023)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</si>
  <si>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</si>
  <si>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</si>
  <si>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</si>
  <si>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U dient uitsluitend de groene velden in de tabbladen 2 tot en met 4  in te vullen. </t>
  </si>
  <si>
    <t xml:space="preserve">Vergoeding per jaar  </t>
  </si>
  <si>
    <t>Monteur en expert/specialistisch monteur Transport techniek</t>
  </si>
  <si>
    <t>OT.23.367 Liften Defensie, Noord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</si>
</sst>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#,##0_ ;\-#,##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27" fillId="0" borderId="39" xfId="42" applyFont="1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  <xf numFmtId="165" fontId="0" fillId="0" borderId="10" xfId="0" applyNumberFormat="1" applyFill="1" applyBorder="1" applyAlignment="1" applyProtection="1">
      <alignment horizontal="center" vertical="center"/>
    </xf>
    <xf numFmtId="44" fontId="0" fillId="34" borderId="39" xfId="42" applyFont="1" applyFill="1" applyBorder="1" applyProtection="1"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4" sqref="C4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6" t="s">
        <v>7</v>
      </c>
      <c r="B2" s="76"/>
      <c r="C2" s="76"/>
      <c r="D2" s="76"/>
      <c r="E2" s="76"/>
      <c r="F2" s="29"/>
    </row>
    <row r="3" spans="1:6" x14ac:dyDescent="0.35">
      <c r="A3" s="6"/>
      <c r="C3" s="7"/>
    </row>
    <row r="4" spans="1:6" x14ac:dyDescent="0.35">
      <c r="A4" t="s">
        <v>17</v>
      </c>
      <c r="B4" t="s">
        <v>636</v>
      </c>
    </row>
    <row r="5" spans="1:6" x14ac:dyDescent="0.35">
      <c r="A5" s="6"/>
      <c r="C5" s="7"/>
    </row>
    <row r="6" spans="1:6" x14ac:dyDescent="0.35">
      <c r="A6" s="65" t="s">
        <v>36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632</v>
      </c>
      <c r="D8" s="12" t="s">
        <v>3</v>
      </c>
      <c r="E8" s="13" t="s">
        <v>4</v>
      </c>
    </row>
    <row r="9" spans="1:6" x14ac:dyDescent="0.35">
      <c r="A9" s="14" t="s">
        <v>5</v>
      </c>
      <c r="B9" s="67" t="s">
        <v>626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15</v>
      </c>
      <c r="B10" s="68" t="s">
        <v>634</v>
      </c>
      <c r="C10" s="2">
        <f>+'3. Vergoeding per jaar'!AA115</f>
        <v>0</v>
      </c>
      <c r="D10" s="16">
        <v>1</v>
      </c>
      <c r="E10" s="17">
        <f>C10*D10</f>
        <v>0</v>
      </c>
    </row>
    <row r="11" spans="1:6" x14ac:dyDescent="0.35">
      <c r="A11" s="14" t="s">
        <v>16</v>
      </c>
      <c r="B11" s="68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7" t="s">
        <v>633</v>
      </c>
      <c r="B16" s="78"/>
      <c r="C16" s="78"/>
      <c r="D16" s="78"/>
      <c r="E16" s="79"/>
    </row>
  </sheetData>
  <sheetProtection algorithmName="SHA-512" hashValue="o+OV1qAjW2ieY7PsKZO36kWDwEv0iA3+hdZMI3QlXBSWKoH6n6QbK4y3A6p7QP+D8UpdlaxE3VnPtmhfuz+GqQ==" saltValue="6Dtk4LTS8W/ve82H2pEcng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16" sqref="B16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37</v>
      </c>
      <c r="D2" s="61"/>
      <c r="E2" s="62"/>
      <c r="F2" s="63"/>
    </row>
    <row r="3" spans="1:7" ht="46.5" thickBot="1" x14ac:dyDescent="0.4">
      <c r="A3" s="32" t="s">
        <v>8</v>
      </c>
      <c r="B3" s="33" t="s">
        <v>629</v>
      </c>
      <c r="C3" s="34" t="s">
        <v>9</v>
      </c>
      <c r="D3" s="35"/>
      <c r="E3" s="4" t="s">
        <v>0</v>
      </c>
      <c r="F3" s="36"/>
      <c r="G3" s="37" t="s">
        <v>628</v>
      </c>
    </row>
    <row r="4" spans="1:7" x14ac:dyDescent="0.3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35">
      <c r="A5" s="43">
        <v>1</v>
      </c>
      <c r="B5" s="44" t="s">
        <v>635</v>
      </c>
      <c r="C5" s="60"/>
      <c r="D5" s="87">
        <v>263</v>
      </c>
      <c r="E5" s="46">
        <f>C5*1.25</f>
        <v>0</v>
      </c>
      <c r="F5" s="45" t="s">
        <v>13</v>
      </c>
      <c r="G5" s="47">
        <f>+C5*D5</f>
        <v>0</v>
      </c>
    </row>
    <row r="6" spans="1:7" ht="15" thickBot="1" x14ac:dyDescent="0.4">
      <c r="A6" s="48"/>
      <c r="B6" s="49" t="s">
        <v>627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0"/>
      <c r="C7" s="80"/>
      <c r="D7" s="56"/>
      <c r="E7" s="57"/>
      <c r="F7" s="58"/>
      <c r="G7" s="59"/>
    </row>
    <row r="8" spans="1:7" ht="33.75" customHeight="1" thickBot="1" x14ac:dyDescent="0.4">
      <c r="A8" s="81" t="s">
        <v>630</v>
      </c>
      <c r="B8" s="82"/>
      <c r="C8" s="82"/>
      <c r="D8" s="82"/>
      <c r="E8" s="82"/>
      <c r="F8" s="82"/>
      <c r="G8" s="83"/>
    </row>
  </sheetData>
  <sheetProtection algorithmName="SHA-512" hashValue="wQdzC/ydSBo7cz7qD8TiBFe3szVRR/e68O4eWDPtRrW5/qAN+y1rLbZp5m5hHTl99SRoc95wejbA0DI6fu6reA==" saltValue="hMW8dbYEPcbiC0GNlBD2SA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16"/>
  <sheetViews>
    <sheetView workbookViewId="0"/>
  </sheetViews>
  <sheetFormatPr defaultRowHeight="14.5" x14ac:dyDescent="0.35"/>
  <cols>
    <col min="1" max="1" width="12.54296875" bestFit="1" customWidth="1"/>
    <col min="2" max="2" width="8.7265625" customWidth="1"/>
    <col min="3" max="3" width="8.1796875" customWidth="1"/>
    <col min="4" max="4" width="6.36328125" bestFit="1" customWidth="1"/>
    <col min="5" max="5" width="33.6328125" bestFit="1" customWidth="1"/>
    <col min="6" max="6" width="7.81640625" bestFit="1" customWidth="1"/>
    <col min="7" max="8" width="8" customWidth="1"/>
    <col min="9" max="9" width="8.36328125" bestFit="1" customWidth="1"/>
    <col min="10" max="10" width="31.6328125" bestFit="1" customWidth="1"/>
    <col min="11" max="11" width="12.54296875" customWidth="1"/>
    <col min="12" max="12" width="7.81640625" bestFit="1" customWidth="1"/>
    <col min="13" max="13" width="6.90625" bestFit="1" customWidth="1"/>
    <col min="14" max="14" width="6.26953125" bestFit="1" customWidth="1"/>
    <col min="15" max="15" width="23.453125" bestFit="1" customWidth="1"/>
    <col min="16" max="16" width="33.1796875" bestFit="1" customWidth="1"/>
    <col min="17" max="17" width="14.08984375" bestFit="1" customWidth="1"/>
    <col min="18" max="18" width="32.26953125" bestFit="1" customWidth="1"/>
    <col min="19" max="19" width="8.81640625" bestFit="1" customWidth="1"/>
    <col min="20" max="20" width="52.81640625" bestFit="1" customWidth="1"/>
    <col min="21" max="21" width="11.26953125" bestFit="1" customWidth="1"/>
    <col min="22" max="22" width="12.26953125" bestFit="1" customWidth="1"/>
    <col min="23" max="23" width="22.81640625" bestFit="1" customWidth="1"/>
    <col min="24" max="24" width="11.81640625" bestFit="1" customWidth="1"/>
    <col min="25" max="25" width="16" bestFit="1" customWidth="1"/>
    <col min="26" max="26" width="19.6328125" bestFit="1" customWidth="1"/>
    <col min="27" max="27" width="21.1796875" style="74" bestFit="1" customWidth="1"/>
  </cols>
  <sheetData>
    <row r="1" spans="1:27" x14ac:dyDescent="0.35">
      <c r="A1" s="69" t="s">
        <v>38</v>
      </c>
      <c r="B1" s="69" t="s">
        <v>39</v>
      </c>
      <c r="C1" s="69" t="s">
        <v>40</v>
      </c>
      <c r="D1" s="69" t="s">
        <v>41</v>
      </c>
      <c r="E1" s="69" t="s">
        <v>42</v>
      </c>
      <c r="F1" s="69" t="s">
        <v>43</v>
      </c>
      <c r="G1" s="69" t="s">
        <v>21</v>
      </c>
      <c r="H1" s="69" t="s">
        <v>44</v>
      </c>
      <c r="I1" s="69" t="s">
        <v>45</v>
      </c>
      <c r="J1" s="69" t="s">
        <v>46</v>
      </c>
      <c r="K1" s="69" t="s">
        <v>47</v>
      </c>
      <c r="L1" s="69" t="s">
        <v>48</v>
      </c>
      <c r="M1" s="69" t="s">
        <v>49</v>
      </c>
      <c r="N1" s="69" t="s">
        <v>50</v>
      </c>
      <c r="O1" s="69" t="s">
        <v>51</v>
      </c>
      <c r="P1" s="69" t="s">
        <v>22</v>
      </c>
      <c r="Q1" s="69" t="s">
        <v>52</v>
      </c>
      <c r="R1" s="69" t="s">
        <v>53</v>
      </c>
      <c r="S1" s="69" t="s">
        <v>23</v>
      </c>
      <c r="T1" s="69" t="s">
        <v>54</v>
      </c>
      <c r="U1" s="69" t="s">
        <v>55</v>
      </c>
      <c r="V1" s="69" t="s">
        <v>56</v>
      </c>
      <c r="W1" s="69" t="s">
        <v>57</v>
      </c>
      <c r="X1" s="69" t="s">
        <v>58</v>
      </c>
      <c r="Y1" s="69" t="s">
        <v>59</v>
      </c>
      <c r="Z1" s="69" t="s">
        <v>60</v>
      </c>
      <c r="AA1" s="69" t="s">
        <v>24</v>
      </c>
    </row>
    <row r="2" spans="1:27" x14ac:dyDescent="0.35">
      <c r="A2" s="70">
        <v>900070532</v>
      </c>
      <c r="B2" s="70">
        <v>40</v>
      </c>
      <c r="C2" s="70" t="s">
        <v>61</v>
      </c>
      <c r="D2" s="71" t="s">
        <v>62</v>
      </c>
      <c r="E2" s="70" t="s">
        <v>63</v>
      </c>
      <c r="F2" s="71" t="s">
        <v>64</v>
      </c>
      <c r="G2" s="70">
        <v>4762</v>
      </c>
      <c r="H2" s="71" t="s">
        <v>65</v>
      </c>
      <c r="I2" s="71" t="s">
        <v>66</v>
      </c>
      <c r="J2" s="70" t="s">
        <v>67</v>
      </c>
      <c r="K2" s="70" t="s">
        <v>68</v>
      </c>
      <c r="L2" s="70" t="s">
        <v>69</v>
      </c>
      <c r="M2" s="70">
        <v>1</v>
      </c>
      <c r="N2" s="70">
        <v>1</v>
      </c>
      <c r="O2" s="71" t="s">
        <v>70</v>
      </c>
      <c r="P2" s="71" t="s">
        <v>71</v>
      </c>
      <c r="Q2" s="71" t="s">
        <v>72</v>
      </c>
      <c r="R2" s="71" t="s">
        <v>73</v>
      </c>
      <c r="S2" s="70">
        <v>2004</v>
      </c>
      <c r="T2" s="71" t="s">
        <v>74</v>
      </c>
      <c r="U2" s="71" t="s">
        <v>35</v>
      </c>
      <c r="V2" s="71" t="s">
        <v>75</v>
      </c>
      <c r="W2" s="70">
        <v>630</v>
      </c>
      <c r="X2" s="70">
        <v>4</v>
      </c>
      <c r="Y2" s="71" t="s">
        <v>76</v>
      </c>
      <c r="Z2" s="71" t="s">
        <v>75</v>
      </c>
      <c r="AA2" s="88">
        <v>0</v>
      </c>
    </row>
    <row r="3" spans="1:27" x14ac:dyDescent="0.35">
      <c r="A3" s="70">
        <v>900070533</v>
      </c>
      <c r="B3" s="70">
        <v>40</v>
      </c>
      <c r="C3" s="70" t="s">
        <v>61</v>
      </c>
      <c r="D3" s="71" t="s">
        <v>77</v>
      </c>
      <c r="E3" s="70" t="s">
        <v>78</v>
      </c>
      <c r="F3" s="71" t="s">
        <v>79</v>
      </c>
      <c r="G3" s="70">
        <v>4139</v>
      </c>
      <c r="H3" s="71" t="s">
        <v>65</v>
      </c>
      <c r="I3" s="71" t="s">
        <v>80</v>
      </c>
      <c r="J3" s="70" t="s">
        <v>81</v>
      </c>
      <c r="K3" s="70" t="s">
        <v>82</v>
      </c>
      <c r="L3" s="70" t="s">
        <v>69</v>
      </c>
      <c r="M3" s="70">
        <v>1</v>
      </c>
      <c r="N3" s="70">
        <v>1</v>
      </c>
      <c r="O3" s="71" t="s">
        <v>83</v>
      </c>
      <c r="P3" s="71" t="s">
        <v>84</v>
      </c>
      <c r="Q3" s="71" t="s">
        <v>85</v>
      </c>
      <c r="R3" s="71" t="s">
        <v>86</v>
      </c>
      <c r="S3" s="70">
        <v>2002</v>
      </c>
      <c r="T3" s="71" t="s">
        <v>87</v>
      </c>
      <c r="U3" s="71" t="s">
        <v>88</v>
      </c>
      <c r="V3" s="71" t="s">
        <v>75</v>
      </c>
      <c r="W3" s="70">
        <v>1000</v>
      </c>
      <c r="X3" s="70">
        <v>2</v>
      </c>
      <c r="Y3" s="71" t="s">
        <v>76</v>
      </c>
      <c r="Z3" s="71" t="s">
        <v>75</v>
      </c>
      <c r="AA3" s="88">
        <v>0</v>
      </c>
    </row>
    <row r="4" spans="1:27" x14ac:dyDescent="0.35">
      <c r="A4" s="70">
        <v>900070535</v>
      </c>
      <c r="B4" s="70">
        <v>40</v>
      </c>
      <c r="C4" s="70" t="s">
        <v>61</v>
      </c>
      <c r="D4" s="71" t="s">
        <v>89</v>
      </c>
      <c r="E4" s="70" t="s">
        <v>90</v>
      </c>
      <c r="F4" s="71" t="s">
        <v>91</v>
      </c>
      <c r="G4" s="70">
        <v>29434</v>
      </c>
      <c r="H4" s="71" t="s">
        <v>65</v>
      </c>
      <c r="I4" s="71" t="s">
        <v>92</v>
      </c>
      <c r="J4" s="70" t="s">
        <v>67</v>
      </c>
      <c r="K4" s="70" t="s">
        <v>68</v>
      </c>
      <c r="L4" s="70" t="s">
        <v>69</v>
      </c>
      <c r="M4" s="70">
        <v>1</v>
      </c>
      <c r="N4" s="70">
        <v>1</v>
      </c>
      <c r="O4" s="71" t="s">
        <v>93</v>
      </c>
      <c r="P4" s="71" t="s">
        <v>94</v>
      </c>
      <c r="Q4" s="70"/>
      <c r="R4" s="71" t="s">
        <v>95</v>
      </c>
      <c r="S4" s="70">
        <v>1973</v>
      </c>
      <c r="T4" s="71" t="s">
        <v>96</v>
      </c>
      <c r="U4" s="71" t="s">
        <v>88</v>
      </c>
      <c r="V4" s="71" t="s">
        <v>75</v>
      </c>
      <c r="W4" s="70">
        <v>500</v>
      </c>
      <c r="X4" s="70">
        <v>2</v>
      </c>
      <c r="Y4" s="71" t="s">
        <v>76</v>
      </c>
      <c r="Z4" s="71" t="s">
        <v>75</v>
      </c>
      <c r="AA4" s="88">
        <v>0</v>
      </c>
    </row>
    <row r="5" spans="1:27" x14ac:dyDescent="0.35">
      <c r="A5" s="70">
        <v>900070536</v>
      </c>
      <c r="B5" s="70">
        <v>40</v>
      </c>
      <c r="C5" s="70" t="s">
        <v>61</v>
      </c>
      <c r="D5" s="71" t="s">
        <v>97</v>
      </c>
      <c r="E5" s="70" t="s">
        <v>98</v>
      </c>
      <c r="F5" s="71" t="s">
        <v>99</v>
      </c>
      <c r="G5" s="70">
        <v>4786</v>
      </c>
      <c r="H5" s="71" t="s">
        <v>65</v>
      </c>
      <c r="I5" s="71" t="s">
        <v>100</v>
      </c>
      <c r="J5" s="70" t="s">
        <v>81</v>
      </c>
      <c r="K5" s="70" t="s">
        <v>82</v>
      </c>
      <c r="L5" s="70" t="s">
        <v>69</v>
      </c>
      <c r="M5" s="70">
        <v>1</v>
      </c>
      <c r="N5" s="70">
        <v>1</v>
      </c>
      <c r="O5" s="71" t="s">
        <v>101</v>
      </c>
      <c r="P5" s="71" t="s">
        <v>102</v>
      </c>
      <c r="Q5" s="71" t="s">
        <v>103</v>
      </c>
      <c r="R5" s="71" t="s">
        <v>104</v>
      </c>
      <c r="S5" s="70">
        <v>1989</v>
      </c>
      <c r="T5" s="71" t="s">
        <v>105</v>
      </c>
      <c r="U5" s="71" t="s">
        <v>35</v>
      </c>
      <c r="V5" s="71" t="s">
        <v>75</v>
      </c>
      <c r="W5" s="70"/>
      <c r="X5" s="70">
        <v>3</v>
      </c>
      <c r="Y5" s="71" t="s">
        <v>76</v>
      </c>
      <c r="Z5" s="71" t="s">
        <v>75</v>
      </c>
      <c r="AA5" s="88">
        <v>0</v>
      </c>
    </row>
    <row r="6" spans="1:27" x14ac:dyDescent="0.35">
      <c r="A6" s="70">
        <v>900070543</v>
      </c>
      <c r="B6" s="70">
        <v>40</v>
      </c>
      <c r="C6" s="70" t="s">
        <v>61</v>
      </c>
      <c r="D6" s="71" t="s">
        <v>77</v>
      </c>
      <c r="E6" s="70" t="s">
        <v>78</v>
      </c>
      <c r="F6" s="71" t="s">
        <v>106</v>
      </c>
      <c r="G6" s="70">
        <v>2850</v>
      </c>
      <c r="H6" s="71" t="s">
        <v>65</v>
      </c>
      <c r="I6" s="71" t="s">
        <v>107</v>
      </c>
      <c r="J6" s="70" t="s">
        <v>81</v>
      </c>
      <c r="K6" s="70" t="s">
        <v>82</v>
      </c>
      <c r="L6" s="70" t="s">
        <v>69</v>
      </c>
      <c r="M6" s="70">
        <v>1</v>
      </c>
      <c r="N6" s="70">
        <v>1</v>
      </c>
      <c r="O6" s="71" t="s">
        <v>108</v>
      </c>
      <c r="P6" s="71" t="s">
        <v>27</v>
      </c>
      <c r="Q6" s="71" t="s">
        <v>109</v>
      </c>
      <c r="R6" s="71" t="s">
        <v>110</v>
      </c>
      <c r="S6" s="70">
        <v>2002</v>
      </c>
      <c r="T6" s="71" t="s">
        <v>111</v>
      </c>
      <c r="U6" s="71" t="s">
        <v>35</v>
      </c>
      <c r="V6" s="71" t="s">
        <v>75</v>
      </c>
      <c r="W6" s="70">
        <v>630</v>
      </c>
      <c r="X6" s="70">
        <v>4</v>
      </c>
      <c r="Y6" s="71" t="s">
        <v>76</v>
      </c>
      <c r="Z6" s="71" t="s">
        <v>75</v>
      </c>
      <c r="AA6" s="88">
        <v>0</v>
      </c>
    </row>
    <row r="7" spans="1:27" x14ac:dyDescent="0.35">
      <c r="A7" s="70">
        <v>900070544</v>
      </c>
      <c r="B7" s="70">
        <v>40</v>
      </c>
      <c r="C7" s="70" t="s">
        <v>61</v>
      </c>
      <c r="D7" s="71" t="s">
        <v>112</v>
      </c>
      <c r="E7" s="70" t="s">
        <v>113</v>
      </c>
      <c r="F7" s="71" t="s">
        <v>114</v>
      </c>
      <c r="G7" s="70">
        <v>2375</v>
      </c>
      <c r="H7" s="71" t="s">
        <v>65</v>
      </c>
      <c r="I7" s="71" t="s">
        <v>115</v>
      </c>
      <c r="J7" s="70" t="s">
        <v>67</v>
      </c>
      <c r="K7" s="70" t="s">
        <v>68</v>
      </c>
      <c r="L7" s="70" t="s">
        <v>69</v>
      </c>
      <c r="M7" s="70">
        <v>1</v>
      </c>
      <c r="N7" s="70">
        <v>1</v>
      </c>
      <c r="O7" s="71" t="s">
        <v>34</v>
      </c>
      <c r="P7" s="71" t="s">
        <v>116</v>
      </c>
      <c r="Q7" s="71" t="s">
        <v>117</v>
      </c>
      <c r="R7" s="71" t="s">
        <v>118</v>
      </c>
      <c r="S7" s="70">
        <v>1997</v>
      </c>
      <c r="T7" s="71" t="s">
        <v>119</v>
      </c>
      <c r="U7" s="71" t="s">
        <v>35</v>
      </c>
      <c r="V7" s="71" t="s">
        <v>75</v>
      </c>
      <c r="W7" s="70">
        <v>630</v>
      </c>
      <c r="X7" s="70">
        <v>4</v>
      </c>
      <c r="Y7" s="71" t="s">
        <v>76</v>
      </c>
      <c r="Z7" s="71" t="s">
        <v>75</v>
      </c>
      <c r="AA7" s="88">
        <v>0</v>
      </c>
    </row>
    <row r="8" spans="1:27" x14ac:dyDescent="0.35">
      <c r="A8" s="70">
        <v>900070545</v>
      </c>
      <c r="B8" s="70">
        <v>40</v>
      </c>
      <c r="C8" s="70" t="s">
        <v>61</v>
      </c>
      <c r="D8" s="71" t="s">
        <v>112</v>
      </c>
      <c r="E8" s="70" t="s">
        <v>113</v>
      </c>
      <c r="F8" s="71" t="s">
        <v>120</v>
      </c>
      <c r="G8" s="70">
        <v>1725</v>
      </c>
      <c r="H8" s="71" t="s">
        <v>65</v>
      </c>
      <c r="I8" s="71" t="s">
        <v>121</v>
      </c>
      <c r="J8" s="70" t="s">
        <v>67</v>
      </c>
      <c r="K8" s="70" t="s">
        <v>68</v>
      </c>
      <c r="L8" s="70" t="s">
        <v>69</v>
      </c>
      <c r="M8" s="70">
        <v>1</v>
      </c>
      <c r="N8" s="70">
        <v>1</v>
      </c>
      <c r="O8" s="71" t="s">
        <v>101</v>
      </c>
      <c r="P8" s="71" t="s">
        <v>116</v>
      </c>
      <c r="Q8" s="71" t="s">
        <v>122</v>
      </c>
      <c r="R8" s="71" t="s">
        <v>123</v>
      </c>
      <c r="S8" s="70">
        <v>1987</v>
      </c>
      <c r="T8" s="71" t="s">
        <v>124</v>
      </c>
      <c r="U8" s="71" t="s">
        <v>35</v>
      </c>
      <c r="V8" s="71" t="s">
        <v>75</v>
      </c>
      <c r="W8" s="70">
        <v>1600</v>
      </c>
      <c r="X8" s="70">
        <v>2</v>
      </c>
      <c r="Y8" s="71" t="s">
        <v>76</v>
      </c>
      <c r="Z8" s="71" t="s">
        <v>75</v>
      </c>
      <c r="AA8" s="88">
        <v>0</v>
      </c>
    </row>
    <row r="9" spans="1:27" x14ac:dyDescent="0.35">
      <c r="A9" s="70">
        <v>900070551</v>
      </c>
      <c r="B9" s="70">
        <v>40</v>
      </c>
      <c r="C9" s="70" t="s">
        <v>61</v>
      </c>
      <c r="D9" s="71" t="s">
        <v>77</v>
      </c>
      <c r="E9" s="70" t="s">
        <v>78</v>
      </c>
      <c r="F9" s="71" t="s">
        <v>125</v>
      </c>
      <c r="G9" s="70">
        <v>4150</v>
      </c>
      <c r="H9" s="71" t="s">
        <v>65</v>
      </c>
      <c r="I9" s="71" t="s">
        <v>126</v>
      </c>
      <c r="J9" s="70" t="s">
        <v>81</v>
      </c>
      <c r="K9" s="70" t="s">
        <v>82</v>
      </c>
      <c r="L9" s="70" t="s">
        <v>69</v>
      </c>
      <c r="M9" s="70">
        <v>1</v>
      </c>
      <c r="N9" s="70">
        <v>1</v>
      </c>
      <c r="O9" s="71" t="s">
        <v>101</v>
      </c>
      <c r="P9" s="71" t="s">
        <v>127</v>
      </c>
      <c r="Q9" s="71" t="s">
        <v>128</v>
      </c>
      <c r="R9" s="71" t="s">
        <v>129</v>
      </c>
      <c r="S9" s="70">
        <v>1991</v>
      </c>
      <c r="T9" s="71" t="s">
        <v>130</v>
      </c>
      <c r="U9" s="71" t="s">
        <v>35</v>
      </c>
      <c r="V9" s="71" t="s">
        <v>75</v>
      </c>
      <c r="W9" s="70">
        <v>1000</v>
      </c>
      <c r="X9" s="70">
        <v>4</v>
      </c>
      <c r="Y9" s="71" t="s">
        <v>76</v>
      </c>
      <c r="Z9" s="71" t="s">
        <v>75</v>
      </c>
      <c r="AA9" s="88">
        <v>0</v>
      </c>
    </row>
    <row r="10" spans="1:27" x14ac:dyDescent="0.35">
      <c r="A10" s="70">
        <v>900070553</v>
      </c>
      <c r="B10" s="70">
        <v>40</v>
      </c>
      <c r="C10" s="70" t="s">
        <v>61</v>
      </c>
      <c r="D10" s="71" t="s">
        <v>62</v>
      </c>
      <c r="E10" s="70" t="s">
        <v>63</v>
      </c>
      <c r="F10" s="71" t="s">
        <v>131</v>
      </c>
      <c r="G10" s="70">
        <v>3751</v>
      </c>
      <c r="H10" s="71" t="s">
        <v>65</v>
      </c>
      <c r="I10" s="71" t="s">
        <v>132</v>
      </c>
      <c r="J10" s="70" t="s">
        <v>67</v>
      </c>
      <c r="K10" s="70" t="s">
        <v>68</v>
      </c>
      <c r="L10" s="70" t="s">
        <v>69</v>
      </c>
      <c r="M10" s="70">
        <v>1</v>
      </c>
      <c r="N10" s="70">
        <v>1</v>
      </c>
      <c r="O10" s="71" t="s">
        <v>83</v>
      </c>
      <c r="P10" s="71" t="s">
        <v>133</v>
      </c>
      <c r="Q10" s="71" t="s">
        <v>134</v>
      </c>
      <c r="R10" s="71" t="s">
        <v>135</v>
      </c>
      <c r="S10" s="70">
        <v>1978</v>
      </c>
      <c r="T10" s="71" t="s">
        <v>136</v>
      </c>
      <c r="U10" s="71" t="s">
        <v>35</v>
      </c>
      <c r="V10" s="71" t="s">
        <v>75</v>
      </c>
      <c r="W10" s="70">
        <v>1000</v>
      </c>
      <c r="X10" s="70">
        <v>2</v>
      </c>
      <c r="Y10" s="71" t="s">
        <v>76</v>
      </c>
      <c r="Z10" s="71" t="s">
        <v>75</v>
      </c>
      <c r="AA10" s="88">
        <v>0</v>
      </c>
    </row>
    <row r="11" spans="1:27" x14ac:dyDescent="0.35">
      <c r="A11" s="70">
        <v>900070554</v>
      </c>
      <c r="B11" s="70">
        <v>40</v>
      </c>
      <c r="C11" s="70" t="s">
        <v>61</v>
      </c>
      <c r="D11" s="71" t="s">
        <v>137</v>
      </c>
      <c r="E11" s="70" t="s">
        <v>138</v>
      </c>
      <c r="F11" s="71" t="s">
        <v>139</v>
      </c>
      <c r="G11" s="70">
        <v>30494</v>
      </c>
      <c r="H11" s="71" t="s">
        <v>65</v>
      </c>
      <c r="I11" s="71" t="s">
        <v>140</v>
      </c>
      <c r="J11" s="70" t="s">
        <v>67</v>
      </c>
      <c r="K11" s="70" t="s">
        <v>68</v>
      </c>
      <c r="L11" s="70" t="s">
        <v>69</v>
      </c>
      <c r="M11" s="70">
        <v>1</v>
      </c>
      <c r="N11" s="70">
        <v>1</v>
      </c>
      <c r="O11" s="71" t="s">
        <v>32</v>
      </c>
      <c r="P11" s="71" t="s">
        <v>116</v>
      </c>
      <c r="Q11" s="71" t="s">
        <v>141</v>
      </c>
      <c r="R11" s="71" t="s">
        <v>142</v>
      </c>
      <c r="S11" s="70">
        <v>1982</v>
      </c>
      <c r="T11" s="71" t="s">
        <v>143</v>
      </c>
      <c r="U11" s="71" t="s">
        <v>35</v>
      </c>
      <c r="V11" s="71" t="s">
        <v>75</v>
      </c>
      <c r="W11" s="70">
        <v>850</v>
      </c>
      <c r="X11" s="70">
        <v>3</v>
      </c>
      <c r="Y11" s="71" t="s">
        <v>76</v>
      </c>
      <c r="Z11" s="71" t="s">
        <v>75</v>
      </c>
      <c r="AA11" s="88">
        <v>0</v>
      </c>
    </row>
    <row r="12" spans="1:27" x14ac:dyDescent="0.35">
      <c r="A12" s="70">
        <v>900070556</v>
      </c>
      <c r="B12" s="70">
        <v>40</v>
      </c>
      <c r="C12" s="70" t="s">
        <v>61</v>
      </c>
      <c r="D12" s="71" t="s">
        <v>144</v>
      </c>
      <c r="E12" s="70" t="s">
        <v>145</v>
      </c>
      <c r="F12" s="71" t="s">
        <v>146</v>
      </c>
      <c r="G12" s="70">
        <v>10685</v>
      </c>
      <c r="H12" s="71" t="s">
        <v>65</v>
      </c>
      <c r="I12" s="71" t="s">
        <v>147</v>
      </c>
      <c r="J12" s="70" t="s">
        <v>148</v>
      </c>
      <c r="K12" s="70" t="s">
        <v>149</v>
      </c>
      <c r="L12" s="70" t="s">
        <v>69</v>
      </c>
      <c r="M12" s="70">
        <v>1</v>
      </c>
      <c r="N12" s="70">
        <v>1</v>
      </c>
      <c r="O12" s="71" t="s">
        <v>101</v>
      </c>
      <c r="P12" s="71" t="s">
        <v>116</v>
      </c>
      <c r="Q12" s="71" t="s">
        <v>150</v>
      </c>
      <c r="R12" s="71" t="s">
        <v>151</v>
      </c>
      <c r="S12" s="70">
        <v>1994</v>
      </c>
      <c r="T12" s="71" t="s">
        <v>152</v>
      </c>
      <c r="U12" s="71" t="s">
        <v>88</v>
      </c>
      <c r="V12" s="71" t="s">
        <v>75</v>
      </c>
      <c r="W12" s="70"/>
      <c r="X12" s="70">
        <v>3</v>
      </c>
      <c r="Y12" s="71" t="s">
        <v>76</v>
      </c>
      <c r="Z12" s="71" t="s">
        <v>75</v>
      </c>
      <c r="AA12" s="88">
        <v>0</v>
      </c>
    </row>
    <row r="13" spans="1:27" x14ac:dyDescent="0.35">
      <c r="A13" s="70">
        <v>900070557</v>
      </c>
      <c r="B13" s="70">
        <v>40</v>
      </c>
      <c r="C13" s="70" t="s">
        <v>61</v>
      </c>
      <c r="D13" s="71" t="s">
        <v>153</v>
      </c>
      <c r="E13" s="70" t="s">
        <v>154</v>
      </c>
      <c r="F13" s="71" t="s">
        <v>155</v>
      </c>
      <c r="G13" s="70">
        <v>2324</v>
      </c>
      <c r="H13" s="71" t="s">
        <v>65</v>
      </c>
      <c r="I13" s="71" t="s">
        <v>156</v>
      </c>
      <c r="J13" s="70" t="s">
        <v>81</v>
      </c>
      <c r="K13" s="70" t="s">
        <v>82</v>
      </c>
      <c r="L13" s="70" t="s">
        <v>69</v>
      </c>
      <c r="M13" s="70">
        <v>1</v>
      </c>
      <c r="N13" s="70">
        <v>1</v>
      </c>
      <c r="O13" s="71" t="s">
        <v>108</v>
      </c>
      <c r="P13" s="71" t="s">
        <v>157</v>
      </c>
      <c r="Q13" s="71" t="s">
        <v>158</v>
      </c>
      <c r="R13" s="71" t="s">
        <v>159</v>
      </c>
      <c r="S13" s="70">
        <v>2000</v>
      </c>
      <c r="T13" s="71" t="s">
        <v>160</v>
      </c>
      <c r="U13" s="71" t="s">
        <v>35</v>
      </c>
      <c r="V13" s="71" t="s">
        <v>75</v>
      </c>
      <c r="W13" s="70">
        <v>1000</v>
      </c>
      <c r="X13" s="70">
        <v>2</v>
      </c>
      <c r="Y13" s="71" t="s">
        <v>76</v>
      </c>
      <c r="Z13" s="71" t="s">
        <v>75</v>
      </c>
      <c r="AA13" s="88">
        <v>0</v>
      </c>
    </row>
    <row r="14" spans="1:27" x14ac:dyDescent="0.35">
      <c r="A14" s="70">
        <v>900070561</v>
      </c>
      <c r="B14" s="70">
        <v>40</v>
      </c>
      <c r="C14" s="70" t="s">
        <v>61</v>
      </c>
      <c r="D14" s="71" t="s">
        <v>97</v>
      </c>
      <c r="E14" s="70" t="s">
        <v>98</v>
      </c>
      <c r="F14" s="71" t="s">
        <v>161</v>
      </c>
      <c r="G14" s="70">
        <v>4985</v>
      </c>
      <c r="H14" s="71" t="s">
        <v>65</v>
      </c>
      <c r="I14" s="71" t="s">
        <v>162</v>
      </c>
      <c r="J14" s="70" t="s">
        <v>81</v>
      </c>
      <c r="K14" s="70" t="s">
        <v>82</v>
      </c>
      <c r="L14" s="70" t="s">
        <v>69</v>
      </c>
      <c r="M14" s="70">
        <v>1</v>
      </c>
      <c r="N14" s="70">
        <v>1</v>
      </c>
      <c r="O14" s="71" t="s">
        <v>163</v>
      </c>
      <c r="P14" s="71" t="s">
        <v>164</v>
      </c>
      <c r="Q14" s="71" t="s">
        <v>165</v>
      </c>
      <c r="R14" s="71" t="s">
        <v>166</v>
      </c>
      <c r="S14" s="70">
        <v>1992</v>
      </c>
      <c r="T14" s="71" t="s">
        <v>167</v>
      </c>
      <c r="U14" s="71" t="s">
        <v>88</v>
      </c>
      <c r="V14" s="71" t="s">
        <v>75</v>
      </c>
      <c r="W14" s="70"/>
      <c r="X14" s="70">
        <v>3</v>
      </c>
      <c r="Y14" s="71" t="s">
        <v>76</v>
      </c>
      <c r="Z14" s="71" t="s">
        <v>75</v>
      </c>
      <c r="AA14" s="88">
        <v>0</v>
      </c>
    </row>
    <row r="15" spans="1:27" x14ac:dyDescent="0.35">
      <c r="A15" s="70">
        <v>900070567</v>
      </c>
      <c r="B15" s="70">
        <v>40</v>
      </c>
      <c r="C15" s="70" t="s">
        <v>61</v>
      </c>
      <c r="D15" s="71" t="s">
        <v>168</v>
      </c>
      <c r="E15" s="70" t="s">
        <v>169</v>
      </c>
      <c r="F15" s="71" t="s">
        <v>170</v>
      </c>
      <c r="G15" s="70">
        <v>3672</v>
      </c>
      <c r="H15" s="71" t="s">
        <v>65</v>
      </c>
      <c r="I15" s="71" t="s">
        <v>171</v>
      </c>
      <c r="J15" s="70" t="s">
        <v>148</v>
      </c>
      <c r="K15" s="70" t="s">
        <v>149</v>
      </c>
      <c r="L15" s="70" t="s">
        <v>69</v>
      </c>
      <c r="M15" s="70">
        <v>1</v>
      </c>
      <c r="N15" s="70">
        <v>1</v>
      </c>
      <c r="O15" s="71" t="s">
        <v>172</v>
      </c>
      <c r="P15" s="70"/>
      <c r="Q15" s="71" t="s">
        <v>173</v>
      </c>
      <c r="R15" s="71" t="s">
        <v>174</v>
      </c>
      <c r="S15" s="70">
        <v>1978</v>
      </c>
      <c r="T15" s="71" t="s">
        <v>175</v>
      </c>
      <c r="U15" s="71" t="s">
        <v>35</v>
      </c>
      <c r="V15" s="71" t="s">
        <v>75</v>
      </c>
      <c r="W15" s="70">
        <v>1200</v>
      </c>
      <c r="X15" s="70">
        <v>2</v>
      </c>
      <c r="Y15" s="71" t="s">
        <v>76</v>
      </c>
      <c r="Z15" s="71" t="s">
        <v>75</v>
      </c>
      <c r="AA15" s="88">
        <v>0</v>
      </c>
    </row>
    <row r="16" spans="1:27" x14ac:dyDescent="0.35">
      <c r="A16" s="70">
        <v>900070570</v>
      </c>
      <c r="B16" s="70">
        <v>40</v>
      </c>
      <c r="C16" s="70" t="s">
        <v>61</v>
      </c>
      <c r="D16" s="71" t="s">
        <v>168</v>
      </c>
      <c r="E16" s="70" t="s">
        <v>169</v>
      </c>
      <c r="F16" s="71" t="s">
        <v>176</v>
      </c>
      <c r="G16" s="70">
        <v>4425</v>
      </c>
      <c r="H16" s="71" t="s">
        <v>65</v>
      </c>
      <c r="I16" s="71" t="s">
        <v>177</v>
      </c>
      <c r="J16" s="70" t="s">
        <v>148</v>
      </c>
      <c r="K16" s="70" t="s">
        <v>149</v>
      </c>
      <c r="L16" s="70" t="s">
        <v>69</v>
      </c>
      <c r="M16" s="70">
        <v>1</v>
      </c>
      <c r="N16" s="70">
        <v>1</v>
      </c>
      <c r="O16" s="71" t="s">
        <v>28</v>
      </c>
      <c r="P16" s="71" t="s">
        <v>178</v>
      </c>
      <c r="Q16" s="71" t="s">
        <v>179</v>
      </c>
      <c r="R16" s="71" t="s">
        <v>180</v>
      </c>
      <c r="S16" s="70">
        <v>2000</v>
      </c>
      <c r="T16" s="71" t="s">
        <v>181</v>
      </c>
      <c r="U16" s="71" t="s">
        <v>35</v>
      </c>
      <c r="V16" s="71" t="s">
        <v>75</v>
      </c>
      <c r="W16" s="70"/>
      <c r="X16" s="70">
        <v>4</v>
      </c>
      <c r="Y16" s="71" t="s">
        <v>76</v>
      </c>
      <c r="Z16" s="71" t="s">
        <v>75</v>
      </c>
      <c r="AA16" s="88">
        <v>0</v>
      </c>
    </row>
    <row r="17" spans="1:27" x14ac:dyDescent="0.35">
      <c r="A17" s="70">
        <v>900070571</v>
      </c>
      <c r="B17" s="70">
        <v>40</v>
      </c>
      <c r="C17" s="70" t="s">
        <v>61</v>
      </c>
      <c r="D17" s="71" t="s">
        <v>182</v>
      </c>
      <c r="E17" s="70" t="s">
        <v>183</v>
      </c>
      <c r="F17" s="71" t="s">
        <v>184</v>
      </c>
      <c r="G17" s="70">
        <v>4679</v>
      </c>
      <c r="H17" s="71" t="s">
        <v>185</v>
      </c>
      <c r="I17" s="71" t="s">
        <v>186</v>
      </c>
      <c r="J17" s="70" t="s">
        <v>81</v>
      </c>
      <c r="K17" s="70" t="s">
        <v>82</v>
      </c>
      <c r="L17" s="70" t="s">
        <v>69</v>
      </c>
      <c r="M17" s="70">
        <v>1</v>
      </c>
      <c r="N17" s="70">
        <v>1</v>
      </c>
      <c r="O17" s="71" t="s">
        <v>25</v>
      </c>
      <c r="P17" s="70"/>
      <c r="Q17" s="71" t="s">
        <v>187</v>
      </c>
      <c r="R17" s="71" t="s">
        <v>188</v>
      </c>
      <c r="S17" s="70">
        <v>1974</v>
      </c>
      <c r="T17" s="71" t="s">
        <v>189</v>
      </c>
      <c r="U17" s="71" t="s">
        <v>35</v>
      </c>
      <c r="V17" s="71" t="s">
        <v>75</v>
      </c>
      <c r="W17" s="70"/>
      <c r="X17" s="70">
        <v>4</v>
      </c>
      <c r="Y17" s="71" t="s">
        <v>76</v>
      </c>
      <c r="Z17" s="71" t="s">
        <v>75</v>
      </c>
      <c r="AA17" s="88">
        <v>0</v>
      </c>
    </row>
    <row r="18" spans="1:27" x14ac:dyDescent="0.35">
      <c r="A18" s="70">
        <v>900070573</v>
      </c>
      <c r="B18" s="70">
        <v>40</v>
      </c>
      <c r="C18" s="70" t="s">
        <v>61</v>
      </c>
      <c r="D18" s="71" t="s">
        <v>168</v>
      </c>
      <c r="E18" s="70" t="s">
        <v>169</v>
      </c>
      <c r="F18" s="71" t="s">
        <v>190</v>
      </c>
      <c r="G18" s="70">
        <v>47916</v>
      </c>
      <c r="H18" s="71" t="s">
        <v>65</v>
      </c>
      <c r="I18" s="71" t="s">
        <v>191</v>
      </c>
      <c r="J18" s="70" t="s">
        <v>148</v>
      </c>
      <c r="K18" s="70" t="s">
        <v>149</v>
      </c>
      <c r="L18" s="70" t="s">
        <v>69</v>
      </c>
      <c r="M18" s="70">
        <v>1</v>
      </c>
      <c r="N18" s="70">
        <v>1</v>
      </c>
      <c r="O18" s="71" t="s">
        <v>29</v>
      </c>
      <c r="P18" s="71" t="s">
        <v>192</v>
      </c>
      <c r="Q18" s="71" t="s">
        <v>193</v>
      </c>
      <c r="R18" s="71" t="s">
        <v>194</v>
      </c>
      <c r="S18" s="70">
        <v>1988</v>
      </c>
      <c r="T18" s="71" t="s">
        <v>195</v>
      </c>
      <c r="U18" s="71" t="s">
        <v>35</v>
      </c>
      <c r="V18" s="71" t="s">
        <v>75</v>
      </c>
      <c r="W18" s="70">
        <v>7000</v>
      </c>
      <c r="X18" s="70">
        <v>3</v>
      </c>
      <c r="Y18" s="71" t="s">
        <v>76</v>
      </c>
      <c r="Z18" s="71" t="s">
        <v>75</v>
      </c>
      <c r="AA18" s="88">
        <v>0</v>
      </c>
    </row>
    <row r="19" spans="1:27" x14ac:dyDescent="0.35">
      <c r="A19" s="70">
        <v>900070574</v>
      </c>
      <c r="B19" s="70">
        <v>40</v>
      </c>
      <c r="C19" s="70" t="s">
        <v>61</v>
      </c>
      <c r="D19" s="71" t="s">
        <v>168</v>
      </c>
      <c r="E19" s="70" t="s">
        <v>169</v>
      </c>
      <c r="F19" s="71" t="s">
        <v>196</v>
      </c>
      <c r="G19" s="70">
        <v>8226</v>
      </c>
      <c r="H19" s="71" t="s">
        <v>197</v>
      </c>
      <c r="I19" s="71" t="s">
        <v>198</v>
      </c>
      <c r="J19" s="70" t="s">
        <v>148</v>
      </c>
      <c r="K19" s="70" t="s">
        <v>149</v>
      </c>
      <c r="L19" s="70" t="s">
        <v>69</v>
      </c>
      <c r="M19" s="70">
        <v>1</v>
      </c>
      <c r="N19" s="70">
        <v>1</v>
      </c>
      <c r="O19" s="71" t="s">
        <v>199</v>
      </c>
      <c r="P19" s="70"/>
      <c r="Q19" s="71" t="s">
        <v>200</v>
      </c>
      <c r="R19" s="71" t="s">
        <v>201</v>
      </c>
      <c r="S19" s="70">
        <v>1991</v>
      </c>
      <c r="T19" s="71" t="s">
        <v>202</v>
      </c>
      <c r="U19" s="71" t="s">
        <v>35</v>
      </c>
      <c r="V19" s="71" t="s">
        <v>75</v>
      </c>
      <c r="W19" s="70"/>
      <c r="X19" s="70">
        <v>6</v>
      </c>
      <c r="Y19" s="71" t="s">
        <v>76</v>
      </c>
      <c r="Z19" s="71" t="s">
        <v>75</v>
      </c>
      <c r="AA19" s="88">
        <v>0</v>
      </c>
    </row>
    <row r="20" spans="1:27" x14ac:dyDescent="0.35">
      <c r="A20" s="70">
        <v>900070576</v>
      </c>
      <c r="B20" s="70">
        <v>40</v>
      </c>
      <c r="C20" s="70" t="s">
        <v>61</v>
      </c>
      <c r="D20" s="71" t="s">
        <v>203</v>
      </c>
      <c r="E20" s="70" t="s">
        <v>204</v>
      </c>
      <c r="F20" s="71" t="s">
        <v>205</v>
      </c>
      <c r="G20" s="70">
        <v>6480</v>
      </c>
      <c r="H20" s="71" t="s">
        <v>65</v>
      </c>
      <c r="I20" s="71" t="s">
        <v>206</v>
      </c>
      <c r="J20" s="70" t="s">
        <v>207</v>
      </c>
      <c r="K20" s="70" t="s">
        <v>208</v>
      </c>
      <c r="L20" s="70" t="s">
        <v>69</v>
      </c>
      <c r="M20" s="70">
        <v>1</v>
      </c>
      <c r="N20" s="70">
        <v>1</v>
      </c>
      <c r="O20" s="71" t="s">
        <v>209</v>
      </c>
      <c r="P20" s="71" t="s">
        <v>210</v>
      </c>
      <c r="Q20" s="71" t="s">
        <v>211</v>
      </c>
      <c r="R20" s="71" t="s">
        <v>212</v>
      </c>
      <c r="S20" s="70">
        <v>2007</v>
      </c>
      <c r="T20" s="71" t="s">
        <v>213</v>
      </c>
      <c r="U20" s="71" t="s">
        <v>88</v>
      </c>
      <c r="V20" s="71" t="s">
        <v>75</v>
      </c>
      <c r="W20" s="70">
        <v>1000</v>
      </c>
      <c r="X20" s="70">
        <v>4</v>
      </c>
      <c r="Y20" s="71" t="s">
        <v>76</v>
      </c>
      <c r="Z20" s="71" t="s">
        <v>75</v>
      </c>
      <c r="AA20" s="88">
        <v>0</v>
      </c>
    </row>
    <row r="21" spans="1:27" x14ac:dyDescent="0.35">
      <c r="A21" s="70">
        <v>900070578</v>
      </c>
      <c r="B21" s="70">
        <v>40</v>
      </c>
      <c r="C21" s="70" t="s">
        <v>61</v>
      </c>
      <c r="D21" s="71" t="s">
        <v>203</v>
      </c>
      <c r="E21" s="70" t="s">
        <v>204</v>
      </c>
      <c r="F21" s="71" t="s">
        <v>214</v>
      </c>
      <c r="G21" s="70">
        <v>12184</v>
      </c>
      <c r="H21" s="71" t="s">
        <v>65</v>
      </c>
      <c r="I21" s="71" t="s">
        <v>215</v>
      </c>
      <c r="J21" s="70" t="s">
        <v>207</v>
      </c>
      <c r="K21" s="70" t="s">
        <v>208</v>
      </c>
      <c r="L21" s="70" t="s">
        <v>69</v>
      </c>
      <c r="M21" s="70">
        <v>1</v>
      </c>
      <c r="N21" s="70">
        <v>1</v>
      </c>
      <c r="O21" s="71" t="s">
        <v>216</v>
      </c>
      <c r="P21" s="70"/>
      <c r="Q21" s="71" t="s">
        <v>217</v>
      </c>
      <c r="R21" s="71" t="s">
        <v>218</v>
      </c>
      <c r="S21" s="70">
        <v>2002</v>
      </c>
      <c r="T21" s="71" t="s">
        <v>219</v>
      </c>
      <c r="U21" s="71" t="s">
        <v>35</v>
      </c>
      <c r="V21" s="71" t="s">
        <v>75</v>
      </c>
      <c r="W21" s="70">
        <v>1250</v>
      </c>
      <c r="X21" s="70">
        <v>4</v>
      </c>
      <c r="Y21" s="71" t="s">
        <v>76</v>
      </c>
      <c r="Z21" s="71" t="s">
        <v>75</v>
      </c>
      <c r="AA21" s="88">
        <v>0</v>
      </c>
    </row>
    <row r="22" spans="1:27" x14ac:dyDescent="0.35">
      <c r="A22" s="70">
        <v>900070579</v>
      </c>
      <c r="B22" s="70">
        <v>40</v>
      </c>
      <c r="C22" s="70" t="s">
        <v>61</v>
      </c>
      <c r="D22" s="71" t="s">
        <v>168</v>
      </c>
      <c r="E22" s="70" t="s">
        <v>169</v>
      </c>
      <c r="F22" s="71" t="s">
        <v>190</v>
      </c>
      <c r="G22" s="70">
        <v>47916</v>
      </c>
      <c r="H22" s="71" t="s">
        <v>65</v>
      </c>
      <c r="I22" s="71" t="s">
        <v>220</v>
      </c>
      <c r="J22" s="70" t="s">
        <v>148</v>
      </c>
      <c r="K22" s="70" t="s">
        <v>149</v>
      </c>
      <c r="L22" s="70" t="s">
        <v>69</v>
      </c>
      <c r="M22" s="70">
        <v>1</v>
      </c>
      <c r="N22" s="70">
        <v>1</v>
      </c>
      <c r="O22" s="71" t="s">
        <v>29</v>
      </c>
      <c r="P22" s="71" t="s">
        <v>192</v>
      </c>
      <c r="Q22" s="71" t="s">
        <v>221</v>
      </c>
      <c r="R22" s="71" t="s">
        <v>222</v>
      </c>
      <c r="S22" s="70">
        <v>1988</v>
      </c>
      <c r="T22" s="71" t="s">
        <v>223</v>
      </c>
      <c r="U22" s="71" t="s">
        <v>35</v>
      </c>
      <c r="V22" s="71" t="s">
        <v>75</v>
      </c>
      <c r="W22" s="70">
        <v>2500</v>
      </c>
      <c r="X22" s="70">
        <v>5</v>
      </c>
      <c r="Y22" s="71" t="s">
        <v>76</v>
      </c>
      <c r="Z22" s="71" t="s">
        <v>75</v>
      </c>
      <c r="AA22" s="88">
        <v>0</v>
      </c>
    </row>
    <row r="23" spans="1:27" x14ac:dyDescent="0.35">
      <c r="A23" s="70">
        <v>900070581</v>
      </c>
      <c r="B23" s="70">
        <v>40</v>
      </c>
      <c r="C23" s="70" t="s">
        <v>61</v>
      </c>
      <c r="D23" s="71" t="s">
        <v>168</v>
      </c>
      <c r="E23" s="70" t="s">
        <v>169</v>
      </c>
      <c r="F23" s="71" t="s">
        <v>224</v>
      </c>
      <c r="G23" s="70">
        <v>1989</v>
      </c>
      <c r="H23" s="71" t="s">
        <v>65</v>
      </c>
      <c r="I23" s="71" t="s">
        <v>121</v>
      </c>
      <c r="J23" s="70" t="s">
        <v>148</v>
      </c>
      <c r="K23" s="70" t="s">
        <v>149</v>
      </c>
      <c r="L23" s="70" t="s">
        <v>69</v>
      </c>
      <c r="M23" s="70">
        <v>1</v>
      </c>
      <c r="N23" s="70">
        <v>1</v>
      </c>
      <c r="O23" s="71" t="s">
        <v>225</v>
      </c>
      <c r="P23" s="71" t="s">
        <v>226</v>
      </c>
      <c r="Q23" s="71" t="s">
        <v>227</v>
      </c>
      <c r="R23" s="71" t="s">
        <v>228</v>
      </c>
      <c r="S23" s="70">
        <v>2003</v>
      </c>
      <c r="T23" s="71" t="s">
        <v>229</v>
      </c>
      <c r="U23" s="71" t="s">
        <v>88</v>
      </c>
      <c r="V23" s="71" t="s">
        <v>75</v>
      </c>
      <c r="W23" s="70"/>
      <c r="X23" s="70">
        <v>3</v>
      </c>
      <c r="Y23" s="71" t="s">
        <v>76</v>
      </c>
      <c r="Z23" s="71" t="s">
        <v>75</v>
      </c>
      <c r="AA23" s="88">
        <v>0</v>
      </c>
    </row>
    <row r="24" spans="1:27" x14ac:dyDescent="0.35">
      <c r="A24" s="70">
        <v>900070582</v>
      </c>
      <c r="B24" s="70">
        <v>40</v>
      </c>
      <c r="C24" s="70" t="s">
        <v>61</v>
      </c>
      <c r="D24" s="71" t="s">
        <v>230</v>
      </c>
      <c r="E24" s="70" t="s">
        <v>231</v>
      </c>
      <c r="F24" s="71" t="s">
        <v>232</v>
      </c>
      <c r="G24" s="70">
        <v>935</v>
      </c>
      <c r="H24" s="71" t="s">
        <v>65</v>
      </c>
      <c r="I24" s="71" t="s">
        <v>233</v>
      </c>
      <c r="J24" s="70" t="s">
        <v>148</v>
      </c>
      <c r="K24" s="70" t="s">
        <v>149</v>
      </c>
      <c r="L24" s="70" t="s">
        <v>69</v>
      </c>
      <c r="M24" s="70">
        <v>1</v>
      </c>
      <c r="N24" s="70">
        <v>1</v>
      </c>
      <c r="O24" s="71" t="s">
        <v>234</v>
      </c>
      <c r="P24" s="70"/>
      <c r="Q24" s="71" t="s">
        <v>235</v>
      </c>
      <c r="R24" s="71" t="s">
        <v>236</v>
      </c>
      <c r="S24" s="70">
        <v>1900</v>
      </c>
      <c r="T24" s="71" t="s">
        <v>237</v>
      </c>
      <c r="U24" s="71" t="s">
        <v>35</v>
      </c>
      <c r="V24" s="71" t="s">
        <v>75</v>
      </c>
      <c r="W24" s="70">
        <v>125</v>
      </c>
      <c r="X24" s="70">
        <v>2</v>
      </c>
      <c r="Y24" s="71" t="s">
        <v>76</v>
      </c>
      <c r="Z24" s="71" t="s">
        <v>75</v>
      </c>
      <c r="AA24" s="88">
        <v>0</v>
      </c>
    </row>
    <row r="25" spans="1:27" x14ac:dyDescent="0.35">
      <c r="A25" s="70">
        <v>900070583</v>
      </c>
      <c r="B25" s="70">
        <v>40</v>
      </c>
      <c r="C25" s="70" t="s">
        <v>61</v>
      </c>
      <c r="D25" s="71" t="s">
        <v>168</v>
      </c>
      <c r="E25" s="70" t="s">
        <v>169</v>
      </c>
      <c r="F25" s="71" t="s">
        <v>190</v>
      </c>
      <c r="G25" s="70">
        <v>47916</v>
      </c>
      <c r="H25" s="71" t="s">
        <v>65</v>
      </c>
      <c r="I25" s="71" t="s">
        <v>238</v>
      </c>
      <c r="J25" s="70" t="s">
        <v>148</v>
      </c>
      <c r="K25" s="70" t="s">
        <v>149</v>
      </c>
      <c r="L25" s="70" t="s">
        <v>69</v>
      </c>
      <c r="M25" s="70">
        <v>1</v>
      </c>
      <c r="N25" s="70">
        <v>1</v>
      </c>
      <c r="O25" s="71" t="s">
        <v>29</v>
      </c>
      <c r="P25" s="71" t="s">
        <v>192</v>
      </c>
      <c r="Q25" s="71" t="s">
        <v>239</v>
      </c>
      <c r="R25" s="71" t="s">
        <v>240</v>
      </c>
      <c r="S25" s="70">
        <v>1989</v>
      </c>
      <c r="T25" s="71" t="s">
        <v>241</v>
      </c>
      <c r="U25" s="71" t="s">
        <v>88</v>
      </c>
      <c r="V25" s="71" t="s">
        <v>75</v>
      </c>
      <c r="W25" s="70">
        <v>7000</v>
      </c>
      <c r="X25" s="70">
        <v>3</v>
      </c>
      <c r="Y25" s="71" t="s">
        <v>76</v>
      </c>
      <c r="Z25" s="71" t="s">
        <v>75</v>
      </c>
      <c r="AA25" s="88">
        <v>0</v>
      </c>
    </row>
    <row r="26" spans="1:27" x14ac:dyDescent="0.35">
      <c r="A26" s="70">
        <v>900070584</v>
      </c>
      <c r="B26" s="70">
        <v>40</v>
      </c>
      <c r="C26" s="70" t="s">
        <v>61</v>
      </c>
      <c r="D26" s="71" t="s">
        <v>168</v>
      </c>
      <c r="E26" s="70" t="s">
        <v>169</v>
      </c>
      <c r="F26" s="71" t="s">
        <v>190</v>
      </c>
      <c r="G26" s="70">
        <v>47916</v>
      </c>
      <c r="H26" s="71" t="s">
        <v>65</v>
      </c>
      <c r="I26" s="71" t="s">
        <v>242</v>
      </c>
      <c r="J26" s="70" t="s">
        <v>148</v>
      </c>
      <c r="K26" s="70" t="s">
        <v>149</v>
      </c>
      <c r="L26" s="70" t="s">
        <v>69</v>
      </c>
      <c r="M26" s="70">
        <v>1</v>
      </c>
      <c r="N26" s="70">
        <v>1</v>
      </c>
      <c r="O26" s="71" t="s">
        <v>29</v>
      </c>
      <c r="P26" s="71" t="s">
        <v>192</v>
      </c>
      <c r="Q26" s="71" t="s">
        <v>243</v>
      </c>
      <c r="R26" s="71" t="s">
        <v>244</v>
      </c>
      <c r="S26" s="70">
        <v>1988</v>
      </c>
      <c r="T26" s="71" t="s">
        <v>245</v>
      </c>
      <c r="U26" s="71" t="s">
        <v>88</v>
      </c>
      <c r="V26" s="71" t="s">
        <v>75</v>
      </c>
      <c r="W26" s="70">
        <v>2500</v>
      </c>
      <c r="X26" s="70">
        <v>5</v>
      </c>
      <c r="Y26" s="71" t="s">
        <v>76</v>
      </c>
      <c r="Z26" s="71" t="s">
        <v>75</v>
      </c>
      <c r="AA26" s="88">
        <v>0</v>
      </c>
    </row>
    <row r="27" spans="1:27" x14ac:dyDescent="0.35">
      <c r="A27" s="70">
        <v>900070585</v>
      </c>
      <c r="B27" s="70">
        <v>40</v>
      </c>
      <c r="C27" s="70" t="s">
        <v>61</v>
      </c>
      <c r="D27" s="71" t="s">
        <v>246</v>
      </c>
      <c r="E27" s="70" t="s">
        <v>247</v>
      </c>
      <c r="F27" s="71" t="s">
        <v>248</v>
      </c>
      <c r="G27" s="70">
        <v>1717</v>
      </c>
      <c r="H27" s="71" t="s">
        <v>65</v>
      </c>
      <c r="I27" s="71" t="s">
        <v>249</v>
      </c>
      <c r="J27" s="70" t="s">
        <v>148</v>
      </c>
      <c r="K27" s="70" t="s">
        <v>149</v>
      </c>
      <c r="L27" s="70" t="s">
        <v>69</v>
      </c>
      <c r="M27" s="70">
        <v>1</v>
      </c>
      <c r="N27" s="70">
        <v>1</v>
      </c>
      <c r="O27" s="71" t="s">
        <v>199</v>
      </c>
      <c r="P27" s="70"/>
      <c r="Q27" s="71" t="s">
        <v>250</v>
      </c>
      <c r="R27" s="71" t="s">
        <v>251</v>
      </c>
      <c r="S27" s="70">
        <v>1977</v>
      </c>
      <c r="T27" s="71" t="s">
        <v>252</v>
      </c>
      <c r="U27" s="71" t="s">
        <v>88</v>
      </c>
      <c r="V27" s="71" t="s">
        <v>75</v>
      </c>
      <c r="W27" s="70"/>
      <c r="X27" s="70">
        <v>2</v>
      </c>
      <c r="Y27" s="71" t="s">
        <v>76</v>
      </c>
      <c r="Z27" s="71" t="s">
        <v>75</v>
      </c>
      <c r="AA27" s="88">
        <v>0</v>
      </c>
    </row>
    <row r="28" spans="1:27" x14ac:dyDescent="0.35">
      <c r="A28" s="70">
        <v>900070586</v>
      </c>
      <c r="B28" s="70">
        <v>40</v>
      </c>
      <c r="C28" s="70" t="s">
        <v>61</v>
      </c>
      <c r="D28" s="71" t="s">
        <v>246</v>
      </c>
      <c r="E28" s="70" t="s">
        <v>247</v>
      </c>
      <c r="F28" s="71" t="s">
        <v>248</v>
      </c>
      <c r="G28" s="70">
        <v>1717</v>
      </c>
      <c r="H28" s="71" t="s">
        <v>65</v>
      </c>
      <c r="I28" s="71" t="s">
        <v>100</v>
      </c>
      <c r="J28" s="70" t="s">
        <v>148</v>
      </c>
      <c r="K28" s="70" t="s">
        <v>149</v>
      </c>
      <c r="L28" s="70" t="s">
        <v>69</v>
      </c>
      <c r="M28" s="70">
        <v>1</v>
      </c>
      <c r="N28" s="70">
        <v>1</v>
      </c>
      <c r="O28" s="71" t="s">
        <v>199</v>
      </c>
      <c r="P28" s="70"/>
      <c r="Q28" s="71" t="s">
        <v>253</v>
      </c>
      <c r="R28" s="71" t="s">
        <v>254</v>
      </c>
      <c r="S28" s="70">
        <v>1977</v>
      </c>
      <c r="T28" s="71" t="s">
        <v>255</v>
      </c>
      <c r="U28" s="71" t="s">
        <v>88</v>
      </c>
      <c r="V28" s="71" t="s">
        <v>75</v>
      </c>
      <c r="W28" s="70"/>
      <c r="X28" s="70">
        <v>2</v>
      </c>
      <c r="Y28" s="71" t="s">
        <v>76</v>
      </c>
      <c r="Z28" s="71" t="s">
        <v>75</v>
      </c>
      <c r="AA28" s="88">
        <v>0</v>
      </c>
    </row>
    <row r="29" spans="1:27" x14ac:dyDescent="0.35">
      <c r="A29" s="70">
        <v>900070587</v>
      </c>
      <c r="B29" s="70">
        <v>40</v>
      </c>
      <c r="C29" s="70" t="s">
        <v>61</v>
      </c>
      <c r="D29" s="71" t="s">
        <v>256</v>
      </c>
      <c r="E29" s="70" t="s">
        <v>257</v>
      </c>
      <c r="F29" s="71" t="s">
        <v>258</v>
      </c>
      <c r="G29" s="70">
        <v>3683</v>
      </c>
      <c r="H29" s="71" t="s">
        <v>91</v>
      </c>
      <c r="I29" s="71" t="s">
        <v>259</v>
      </c>
      <c r="J29" s="70" t="s">
        <v>148</v>
      </c>
      <c r="K29" s="70" t="s">
        <v>149</v>
      </c>
      <c r="L29" s="70" t="s">
        <v>69</v>
      </c>
      <c r="M29" s="70">
        <v>1</v>
      </c>
      <c r="N29" s="70">
        <v>1</v>
      </c>
      <c r="O29" s="71" t="s">
        <v>199</v>
      </c>
      <c r="P29" s="70"/>
      <c r="Q29" s="71" t="s">
        <v>260</v>
      </c>
      <c r="R29" s="71" t="s">
        <v>261</v>
      </c>
      <c r="S29" s="70">
        <v>1991</v>
      </c>
      <c r="T29" s="71" t="s">
        <v>262</v>
      </c>
      <c r="U29" s="71" t="s">
        <v>88</v>
      </c>
      <c r="V29" s="71" t="s">
        <v>75</v>
      </c>
      <c r="W29" s="70"/>
      <c r="X29" s="70">
        <v>2</v>
      </c>
      <c r="Y29" s="71" t="s">
        <v>76</v>
      </c>
      <c r="Z29" s="71" t="s">
        <v>75</v>
      </c>
      <c r="AA29" s="88">
        <v>0</v>
      </c>
    </row>
    <row r="30" spans="1:27" x14ac:dyDescent="0.35">
      <c r="A30" s="70">
        <v>900070589</v>
      </c>
      <c r="B30" s="70">
        <v>40</v>
      </c>
      <c r="C30" s="70" t="s">
        <v>61</v>
      </c>
      <c r="D30" s="71" t="s">
        <v>168</v>
      </c>
      <c r="E30" s="70" t="s">
        <v>169</v>
      </c>
      <c r="F30" s="71" t="s">
        <v>263</v>
      </c>
      <c r="G30" s="70">
        <v>10652</v>
      </c>
      <c r="H30" s="71" t="s">
        <v>65</v>
      </c>
      <c r="I30" s="71" t="s">
        <v>264</v>
      </c>
      <c r="J30" s="70" t="s">
        <v>148</v>
      </c>
      <c r="K30" s="70" t="s">
        <v>149</v>
      </c>
      <c r="L30" s="70" t="s">
        <v>69</v>
      </c>
      <c r="M30" s="70">
        <v>1</v>
      </c>
      <c r="N30" s="70">
        <v>1</v>
      </c>
      <c r="O30" s="71" t="s">
        <v>265</v>
      </c>
      <c r="P30" s="70"/>
      <c r="Q30" s="71" t="s">
        <v>266</v>
      </c>
      <c r="R30" s="71" t="s">
        <v>267</v>
      </c>
      <c r="S30" s="70">
        <v>1992</v>
      </c>
      <c r="T30" s="71" t="s">
        <v>268</v>
      </c>
      <c r="U30" s="71" t="s">
        <v>35</v>
      </c>
      <c r="V30" s="71" t="s">
        <v>75</v>
      </c>
      <c r="W30" s="70"/>
      <c r="X30" s="70">
        <v>4</v>
      </c>
      <c r="Y30" s="71" t="s">
        <v>76</v>
      </c>
      <c r="Z30" s="71" t="s">
        <v>75</v>
      </c>
      <c r="AA30" s="88">
        <v>0</v>
      </c>
    </row>
    <row r="31" spans="1:27" x14ac:dyDescent="0.35">
      <c r="A31" s="70">
        <v>900070593</v>
      </c>
      <c r="B31" s="70">
        <v>40</v>
      </c>
      <c r="C31" s="70" t="s">
        <v>61</v>
      </c>
      <c r="D31" s="71" t="s">
        <v>168</v>
      </c>
      <c r="E31" s="70" t="s">
        <v>169</v>
      </c>
      <c r="F31" s="71" t="s">
        <v>269</v>
      </c>
      <c r="G31" s="70">
        <v>20687</v>
      </c>
      <c r="H31" s="71" t="s">
        <v>65</v>
      </c>
      <c r="I31" s="71" t="s">
        <v>270</v>
      </c>
      <c r="J31" s="70" t="s">
        <v>148</v>
      </c>
      <c r="K31" s="70" t="s">
        <v>149</v>
      </c>
      <c r="L31" s="70" t="s">
        <v>69</v>
      </c>
      <c r="M31" s="70">
        <v>1</v>
      </c>
      <c r="N31" s="70">
        <v>1</v>
      </c>
      <c r="O31" s="71" t="s">
        <v>271</v>
      </c>
      <c r="P31" s="70"/>
      <c r="Q31" s="71" t="s">
        <v>272</v>
      </c>
      <c r="R31" s="71" t="s">
        <v>273</v>
      </c>
      <c r="S31" s="70">
        <v>1997</v>
      </c>
      <c r="T31" s="71" t="s">
        <v>274</v>
      </c>
      <c r="U31" s="71" t="s">
        <v>35</v>
      </c>
      <c r="V31" s="71" t="s">
        <v>75</v>
      </c>
      <c r="W31" s="70"/>
      <c r="X31" s="70">
        <v>6</v>
      </c>
      <c r="Y31" s="71" t="s">
        <v>76</v>
      </c>
      <c r="Z31" s="71" t="s">
        <v>75</v>
      </c>
      <c r="AA31" s="88">
        <v>0</v>
      </c>
    </row>
    <row r="32" spans="1:27" x14ac:dyDescent="0.35">
      <c r="A32" s="70">
        <v>900070594</v>
      </c>
      <c r="B32" s="70">
        <v>40</v>
      </c>
      <c r="C32" s="70" t="s">
        <v>61</v>
      </c>
      <c r="D32" s="71" t="s">
        <v>168</v>
      </c>
      <c r="E32" s="70" t="s">
        <v>169</v>
      </c>
      <c r="F32" s="71" t="s">
        <v>275</v>
      </c>
      <c r="G32" s="70">
        <v>7283</v>
      </c>
      <c r="H32" s="71" t="s">
        <v>65</v>
      </c>
      <c r="I32" s="71" t="s">
        <v>232</v>
      </c>
      <c r="J32" s="70" t="s">
        <v>148</v>
      </c>
      <c r="K32" s="70" t="s">
        <v>149</v>
      </c>
      <c r="L32" s="70" t="s">
        <v>69</v>
      </c>
      <c r="M32" s="70">
        <v>1</v>
      </c>
      <c r="N32" s="70">
        <v>1</v>
      </c>
      <c r="O32" s="71" t="s">
        <v>276</v>
      </c>
      <c r="P32" s="71" t="s">
        <v>277</v>
      </c>
      <c r="Q32" s="71" t="s">
        <v>278</v>
      </c>
      <c r="R32" s="71" t="s">
        <v>279</v>
      </c>
      <c r="S32" s="70">
        <v>1992</v>
      </c>
      <c r="T32" s="71" t="s">
        <v>280</v>
      </c>
      <c r="U32" s="71" t="s">
        <v>35</v>
      </c>
      <c r="V32" s="71" t="s">
        <v>75</v>
      </c>
      <c r="W32" s="70"/>
      <c r="X32" s="70">
        <v>6</v>
      </c>
      <c r="Y32" s="71" t="s">
        <v>76</v>
      </c>
      <c r="Z32" s="71" t="s">
        <v>75</v>
      </c>
      <c r="AA32" s="88">
        <v>0</v>
      </c>
    </row>
    <row r="33" spans="1:27" x14ac:dyDescent="0.35">
      <c r="A33" s="70">
        <v>900070595</v>
      </c>
      <c r="B33" s="70">
        <v>40</v>
      </c>
      <c r="C33" s="70" t="s">
        <v>61</v>
      </c>
      <c r="D33" s="71" t="s">
        <v>168</v>
      </c>
      <c r="E33" s="70" t="s">
        <v>169</v>
      </c>
      <c r="F33" s="71" t="s">
        <v>281</v>
      </c>
      <c r="G33" s="70">
        <v>16638</v>
      </c>
      <c r="H33" s="71" t="s">
        <v>65</v>
      </c>
      <c r="I33" s="71" t="s">
        <v>282</v>
      </c>
      <c r="J33" s="70" t="s">
        <v>148</v>
      </c>
      <c r="K33" s="70" t="s">
        <v>149</v>
      </c>
      <c r="L33" s="70" t="s">
        <v>69</v>
      </c>
      <c r="M33" s="70">
        <v>1</v>
      </c>
      <c r="N33" s="70">
        <v>1</v>
      </c>
      <c r="O33" s="71" t="s">
        <v>265</v>
      </c>
      <c r="P33" s="70"/>
      <c r="Q33" s="71" t="s">
        <v>283</v>
      </c>
      <c r="R33" s="71" t="s">
        <v>284</v>
      </c>
      <c r="S33" s="70">
        <v>1996</v>
      </c>
      <c r="T33" s="71" t="s">
        <v>285</v>
      </c>
      <c r="U33" s="71" t="s">
        <v>35</v>
      </c>
      <c r="V33" s="71" t="s">
        <v>75</v>
      </c>
      <c r="W33" s="70">
        <v>630</v>
      </c>
      <c r="X33" s="70">
        <v>3</v>
      </c>
      <c r="Y33" s="71" t="s">
        <v>76</v>
      </c>
      <c r="Z33" s="71" t="s">
        <v>75</v>
      </c>
      <c r="AA33" s="88">
        <v>0</v>
      </c>
    </row>
    <row r="34" spans="1:27" x14ac:dyDescent="0.35">
      <c r="A34" s="70">
        <v>900070598</v>
      </c>
      <c r="B34" s="70">
        <v>40</v>
      </c>
      <c r="C34" s="70" t="s">
        <v>61</v>
      </c>
      <c r="D34" s="71" t="s">
        <v>168</v>
      </c>
      <c r="E34" s="70" t="s">
        <v>169</v>
      </c>
      <c r="F34" s="71" t="s">
        <v>286</v>
      </c>
      <c r="G34" s="70">
        <v>15363</v>
      </c>
      <c r="H34" s="71" t="s">
        <v>65</v>
      </c>
      <c r="I34" s="71" t="s">
        <v>287</v>
      </c>
      <c r="J34" s="70" t="s">
        <v>148</v>
      </c>
      <c r="K34" s="70" t="s">
        <v>149</v>
      </c>
      <c r="L34" s="70" t="s">
        <v>69</v>
      </c>
      <c r="M34" s="70">
        <v>1</v>
      </c>
      <c r="N34" s="70">
        <v>1</v>
      </c>
      <c r="O34" s="71" t="s">
        <v>32</v>
      </c>
      <c r="P34" s="70"/>
      <c r="Q34" s="71" t="s">
        <v>288</v>
      </c>
      <c r="R34" s="71" t="s">
        <v>289</v>
      </c>
      <c r="S34" s="70">
        <v>1994</v>
      </c>
      <c r="T34" s="71" t="s">
        <v>290</v>
      </c>
      <c r="U34" s="71" t="s">
        <v>35</v>
      </c>
      <c r="V34" s="71" t="s">
        <v>75</v>
      </c>
      <c r="W34" s="70"/>
      <c r="X34" s="70">
        <v>4</v>
      </c>
      <c r="Y34" s="71" t="s">
        <v>76</v>
      </c>
      <c r="Z34" s="71" t="s">
        <v>75</v>
      </c>
      <c r="AA34" s="88">
        <v>0</v>
      </c>
    </row>
    <row r="35" spans="1:27" x14ac:dyDescent="0.35">
      <c r="A35" s="70">
        <v>900070600</v>
      </c>
      <c r="B35" s="70">
        <v>40</v>
      </c>
      <c r="C35" s="70" t="s">
        <v>61</v>
      </c>
      <c r="D35" s="71" t="s">
        <v>168</v>
      </c>
      <c r="E35" s="70" t="s">
        <v>169</v>
      </c>
      <c r="F35" s="71" t="s">
        <v>291</v>
      </c>
      <c r="G35" s="70">
        <v>3225</v>
      </c>
      <c r="H35" s="71" t="s">
        <v>65</v>
      </c>
      <c r="I35" s="71" t="s">
        <v>292</v>
      </c>
      <c r="J35" s="70" t="s">
        <v>148</v>
      </c>
      <c r="K35" s="70" t="s">
        <v>149</v>
      </c>
      <c r="L35" s="70" t="s">
        <v>69</v>
      </c>
      <c r="M35" s="70">
        <v>1</v>
      </c>
      <c r="N35" s="70">
        <v>1</v>
      </c>
      <c r="O35" s="71" t="s">
        <v>83</v>
      </c>
      <c r="P35" s="71" t="s">
        <v>293</v>
      </c>
      <c r="Q35" s="71" t="s">
        <v>294</v>
      </c>
      <c r="R35" s="71" t="s">
        <v>295</v>
      </c>
      <c r="S35" s="70">
        <v>2003</v>
      </c>
      <c r="T35" s="71" t="s">
        <v>296</v>
      </c>
      <c r="U35" s="71" t="s">
        <v>88</v>
      </c>
      <c r="V35" s="71" t="s">
        <v>75</v>
      </c>
      <c r="W35" s="70"/>
      <c r="X35" s="70">
        <v>2</v>
      </c>
      <c r="Y35" s="71" t="s">
        <v>76</v>
      </c>
      <c r="Z35" s="71" t="s">
        <v>75</v>
      </c>
      <c r="AA35" s="88">
        <v>0</v>
      </c>
    </row>
    <row r="36" spans="1:27" x14ac:dyDescent="0.35">
      <c r="A36" s="70">
        <v>900070601</v>
      </c>
      <c r="B36" s="70">
        <v>40</v>
      </c>
      <c r="C36" s="70" t="s">
        <v>61</v>
      </c>
      <c r="D36" s="71" t="s">
        <v>168</v>
      </c>
      <c r="E36" s="70" t="s">
        <v>169</v>
      </c>
      <c r="F36" s="71" t="s">
        <v>297</v>
      </c>
      <c r="G36" s="70">
        <v>21310</v>
      </c>
      <c r="H36" s="71" t="s">
        <v>65</v>
      </c>
      <c r="I36" s="71" t="s">
        <v>298</v>
      </c>
      <c r="J36" s="70" t="s">
        <v>148</v>
      </c>
      <c r="K36" s="70" t="s">
        <v>149</v>
      </c>
      <c r="L36" s="70" t="s">
        <v>69</v>
      </c>
      <c r="M36" s="70">
        <v>1</v>
      </c>
      <c r="N36" s="70">
        <v>1</v>
      </c>
      <c r="O36" s="71" t="s">
        <v>25</v>
      </c>
      <c r="P36" s="70"/>
      <c r="Q36" s="71" t="s">
        <v>299</v>
      </c>
      <c r="R36" s="71" t="s">
        <v>300</v>
      </c>
      <c r="S36" s="70">
        <v>2000</v>
      </c>
      <c r="T36" s="71" t="s">
        <v>301</v>
      </c>
      <c r="U36" s="71" t="s">
        <v>35</v>
      </c>
      <c r="V36" s="71" t="s">
        <v>75</v>
      </c>
      <c r="W36" s="70">
        <v>630</v>
      </c>
      <c r="X36" s="70">
        <v>2</v>
      </c>
      <c r="Y36" s="71" t="s">
        <v>76</v>
      </c>
      <c r="Z36" s="71" t="s">
        <v>75</v>
      </c>
      <c r="AA36" s="88">
        <v>0</v>
      </c>
    </row>
    <row r="37" spans="1:27" x14ac:dyDescent="0.35">
      <c r="A37" s="70">
        <v>900070602</v>
      </c>
      <c r="B37" s="70">
        <v>40</v>
      </c>
      <c r="C37" s="70" t="s">
        <v>61</v>
      </c>
      <c r="D37" s="71" t="s">
        <v>168</v>
      </c>
      <c r="E37" s="70" t="s">
        <v>169</v>
      </c>
      <c r="F37" s="71" t="s">
        <v>297</v>
      </c>
      <c r="G37" s="70">
        <v>21310</v>
      </c>
      <c r="H37" s="71" t="s">
        <v>65</v>
      </c>
      <c r="I37" s="71" t="s">
        <v>302</v>
      </c>
      <c r="J37" s="70" t="s">
        <v>148</v>
      </c>
      <c r="K37" s="70" t="s">
        <v>149</v>
      </c>
      <c r="L37" s="70" t="s">
        <v>69</v>
      </c>
      <c r="M37" s="70">
        <v>1</v>
      </c>
      <c r="N37" s="70">
        <v>1</v>
      </c>
      <c r="O37" s="71" t="s">
        <v>25</v>
      </c>
      <c r="P37" s="70"/>
      <c r="Q37" s="71" t="s">
        <v>303</v>
      </c>
      <c r="R37" s="71" t="s">
        <v>304</v>
      </c>
      <c r="S37" s="70">
        <v>2000</v>
      </c>
      <c r="T37" s="71" t="s">
        <v>305</v>
      </c>
      <c r="U37" s="71" t="s">
        <v>35</v>
      </c>
      <c r="V37" s="71" t="s">
        <v>75</v>
      </c>
      <c r="W37" s="70">
        <v>3000</v>
      </c>
      <c r="X37" s="70">
        <v>3</v>
      </c>
      <c r="Y37" s="71" t="s">
        <v>76</v>
      </c>
      <c r="Z37" s="71" t="s">
        <v>75</v>
      </c>
      <c r="AA37" s="88">
        <v>0</v>
      </c>
    </row>
    <row r="38" spans="1:27" x14ac:dyDescent="0.35">
      <c r="A38" s="70">
        <v>900070606</v>
      </c>
      <c r="B38" s="70">
        <v>40</v>
      </c>
      <c r="C38" s="70" t="s">
        <v>61</v>
      </c>
      <c r="D38" s="71" t="s">
        <v>182</v>
      </c>
      <c r="E38" s="70" t="s">
        <v>183</v>
      </c>
      <c r="F38" s="71" t="s">
        <v>306</v>
      </c>
      <c r="G38" s="70">
        <v>6831</v>
      </c>
      <c r="H38" s="71" t="s">
        <v>65</v>
      </c>
      <c r="I38" s="71" t="s">
        <v>307</v>
      </c>
      <c r="J38" s="70" t="s">
        <v>81</v>
      </c>
      <c r="K38" s="70" t="s">
        <v>82</v>
      </c>
      <c r="L38" s="70" t="s">
        <v>69</v>
      </c>
      <c r="M38" s="70">
        <v>1</v>
      </c>
      <c r="N38" s="70">
        <v>1</v>
      </c>
      <c r="O38" s="71" t="s">
        <v>308</v>
      </c>
      <c r="P38" s="71" t="s">
        <v>309</v>
      </c>
      <c r="Q38" s="71" t="s">
        <v>310</v>
      </c>
      <c r="R38" s="71" t="s">
        <v>311</v>
      </c>
      <c r="S38" s="70">
        <v>2005</v>
      </c>
      <c r="T38" s="70"/>
      <c r="U38" s="71" t="s">
        <v>88</v>
      </c>
      <c r="V38" s="71" t="s">
        <v>75</v>
      </c>
      <c r="W38" s="70">
        <v>300</v>
      </c>
      <c r="X38" s="70">
        <v>2</v>
      </c>
      <c r="Y38" s="71" t="s">
        <v>76</v>
      </c>
      <c r="Z38" s="71" t="s">
        <v>75</v>
      </c>
      <c r="AA38" s="88">
        <v>0</v>
      </c>
    </row>
    <row r="39" spans="1:27" x14ac:dyDescent="0.35">
      <c r="A39" s="70">
        <v>900070607</v>
      </c>
      <c r="B39" s="70">
        <v>40</v>
      </c>
      <c r="C39" s="70" t="s">
        <v>61</v>
      </c>
      <c r="D39" s="71" t="s">
        <v>312</v>
      </c>
      <c r="E39" s="70" t="s">
        <v>313</v>
      </c>
      <c r="F39" s="71" t="s">
        <v>177</v>
      </c>
      <c r="G39" s="70">
        <v>10065</v>
      </c>
      <c r="H39" s="71" t="s">
        <v>65</v>
      </c>
      <c r="I39" s="71" t="s">
        <v>314</v>
      </c>
      <c r="J39" s="70" t="s">
        <v>148</v>
      </c>
      <c r="K39" s="70" t="s">
        <v>149</v>
      </c>
      <c r="L39" s="70" t="s">
        <v>69</v>
      </c>
      <c r="M39" s="70">
        <v>1</v>
      </c>
      <c r="N39" s="70">
        <v>1</v>
      </c>
      <c r="O39" s="71" t="s">
        <v>209</v>
      </c>
      <c r="P39" s="71" t="s">
        <v>315</v>
      </c>
      <c r="Q39" s="71" t="s">
        <v>316</v>
      </c>
      <c r="R39" s="71" t="s">
        <v>317</v>
      </c>
      <c r="S39" s="70">
        <v>2007</v>
      </c>
      <c r="T39" s="71" t="s">
        <v>318</v>
      </c>
      <c r="U39" s="71" t="s">
        <v>88</v>
      </c>
      <c r="V39" s="71" t="s">
        <v>75</v>
      </c>
      <c r="W39" s="70"/>
      <c r="X39" s="70">
        <v>6</v>
      </c>
      <c r="Y39" s="71" t="s">
        <v>76</v>
      </c>
      <c r="Z39" s="71" t="s">
        <v>75</v>
      </c>
      <c r="AA39" s="88">
        <v>0</v>
      </c>
    </row>
    <row r="40" spans="1:27" x14ac:dyDescent="0.35">
      <c r="A40" s="70">
        <v>900070611</v>
      </c>
      <c r="B40" s="70">
        <v>40</v>
      </c>
      <c r="C40" s="70" t="s">
        <v>61</v>
      </c>
      <c r="D40" s="71" t="s">
        <v>168</v>
      </c>
      <c r="E40" s="70" t="s">
        <v>169</v>
      </c>
      <c r="F40" s="71" t="s">
        <v>319</v>
      </c>
      <c r="G40" s="70">
        <v>4510</v>
      </c>
      <c r="H40" s="71" t="s">
        <v>65</v>
      </c>
      <c r="I40" s="71" t="s">
        <v>320</v>
      </c>
      <c r="J40" s="70" t="s">
        <v>148</v>
      </c>
      <c r="K40" s="70" t="s">
        <v>149</v>
      </c>
      <c r="L40" s="70" t="s">
        <v>69</v>
      </c>
      <c r="M40" s="70">
        <v>1</v>
      </c>
      <c r="N40" s="70">
        <v>1</v>
      </c>
      <c r="O40" s="71" t="s">
        <v>321</v>
      </c>
      <c r="P40" s="70"/>
      <c r="Q40" s="71" t="s">
        <v>322</v>
      </c>
      <c r="R40" s="71" t="s">
        <v>323</v>
      </c>
      <c r="S40" s="70">
        <v>1990</v>
      </c>
      <c r="T40" s="71" t="s">
        <v>324</v>
      </c>
      <c r="U40" s="71" t="s">
        <v>35</v>
      </c>
      <c r="V40" s="71" t="s">
        <v>75</v>
      </c>
      <c r="W40" s="70"/>
      <c r="X40" s="70">
        <v>6</v>
      </c>
      <c r="Y40" s="71" t="s">
        <v>76</v>
      </c>
      <c r="Z40" s="71" t="s">
        <v>75</v>
      </c>
      <c r="AA40" s="88">
        <v>0</v>
      </c>
    </row>
    <row r="41" spans="1:27" x14ac:dyDescent="0.35">
      <c r="A41" s="70">
        <v>900070612</v>
      </c>
      <c r="B41" s="70">
        <v>40</v>
      </c>
      <c r="C41" s="70" t="s">
        <v>61</v>
      </c>
      <c r="D41" s="71" t="s">
        <v>168</v>
      </c>
      <c r="E41" s="70" t="s">
        <v>169</v>
      </c>
      <c r="F41" s="71" t="s">
        <v>275</v>
      </c>
      <c r="G41" s="70">
        <v>7283</v>
      </c>
      <c r="H41" s="71" t="s">
        <v>65</v>
      </c>
      <c r="I41" s="71" t="s">
        <v>325</v>
      </c>
      <c r="J41" s="70" t="s">
        <v>148</v>
      </c>
      <c r="K41" s="70" t="s">
        <v>149</v>
      </c>
      <c r="L41" s="70" t="s">
        <v>69</v>
      </c>
      <c r="M41" s="70">
        <v>1</v>
      </c>
      <c r="N41" s="70">
        <v>1</v>
      </c>
      <c r="O41" s="71" t="s">
        <v>276</v>
      </c>
      <c r="P41" s="71" t="s">
        <v>326</v>
      </c>
      <c r="Q41" s="71" t="s">
        <v>327</v>
      </c>
      <c r="R41" s="71" t="s">
        <v>328</v>
      </c>
      <c r="S41" s="70">
        <v>1992</v>
      </c>
      <c r="T41" s="71" t="s">
        <v>329</v>
      </c>
      <c r="U41" s="71" t="s">
        <v>35</v>
      </c>
      <c r="V41" s="71" t="s">
        <v>75</v>
      </c>
      <c r="W41" s="70"/>
      <c r="X41" s="70">
        <v>6</v>
      </c>
      <c r="Y41" s="71" t="s">
        <v>76</v>
      </c>
      <c r="Z41" s="71" t="s">
        <v>75</v>
      </c>
      <c r="AA41" s="88">
        <v>0</v>
      </c>
    </row>
    <row r="42" spans="1:27" x14ac:dyDescent="0.35">
      <c r="A42" s="70">
        <v>900070617</v>
      </c>
      <c r="B42" s="70">
        <v>40</v>
      </c>
      <c r="C42" s="70" t="s">
        <v>61</v>
      </c>
      <c r="D42" s="71" t="s">
        <v>330</v>
      </c>
      <c r="E42" s="70" t="s">
        <v>331</v>
      </c>
      <c r="F42" s="71" t="s">
        <v>332</v>
      </c>
      <c r="G42" s="70">
        <v>5309</v>
      </c>
      <c r="H42" s="71" t="s">
        <v>65</v>
      </c>
      <c r="I42" s="71" t="s">
        <v>333</v>
      </c>
      <c r="J42" s="70" t="s">
        <v>148</v>
      </c>
      <c r="K42" s="70" t="s">
        <v>149</v>
      </c>
      <c r="L42" s="70" t="s">
        <v>69</v>
      </c>
      <c r="M42" s="70">
        <v>1</v>
      </c>
      <c r="N42" s="70">
        <v>1</v>
      </c>
      <c r="O42" s="71" t="s">
        <v>334</v>
      </c>
      <c r="P42" s="70"/>
      <c r="Q42" s="70"/>
      <c r="R42" s="71" t="s">
        <v>335</v>
      </c>
      <c r="S42" s="70">
        <v>1998</v>
      </c>
      <c r="T42" s="70"/>
      <c r="U42" s="71" t="s">
        <v>35</v>
      </c>
      <c r="V42" s="71" t="s">
        <v>75</v>
      </c>
      <c r="W42" s="70"/>
      <c r="X42" s="70">
        <v>6</v>
      </c>
      <c r="Y42" s="71" t="s">
        <v>76</v>
      </c>
      <c r="Z42" s="71" t="s">
        <v>75</v>
      </c>
      <c r="AA42" s="88">
        <v>0</v>
      </c>
    </row>
    <row r="43" spans="1:27" x14ac:dyDescent="0.35">
      <c r="A43" s="70">
        <v>900071054</v>
      </c>
      <c r="B43" s="70">
        <v>40</v>
      </c>
      <c r="C43" s="70" t="s">
        <v>61</v>
      </c>
      <c r="D43" s="71" t="s">
        <v>230</v>
      </c>
      <c r="E43" s="70" t="s">
        <v>231</v>
      </c>
      <c r="F43" s="71" t="s">
        <v>171</v>
      </c>
      <c r="G43" s="70">
        <v>1012</v>
      </c>
      <c r="H43" s="71" t="s">
        <v>65</v>
      </c>
      <c r="I43" s="71" t="s">
        <v>336</v>
      </c>
      <c r="J43" s="70" t="s">
        <v>148</v>
      </c>
      <c r="K43" s="70" t="s">
        <v>149</v>
      </c>
      <c r="L43" s="70" t="s">
        <v>69</v>
      </c>
      <c r="M43" s="70">
        <v>1</v>
      </c>
      <c r="N43" s="70">
        <v>1</v>
      </c>
      <c r="O43" s="71" t="s">
        <v>337</v>
      </c>
      <c r="P43" s="70"/>
      <c r="Q43" s="71" t="s">
        <v>338</v>
      </c>
      <c r="R43" s="71" t="s">
        <v>339</v>
      </c>
      <c r="S43" s="70">
        <v>1995</v>
      </c>
      <c r="T43" s="71" t="s">
        <v>340</v>
      </c>
      <c r="U43" s="71" t="s">
        <v>35</v>
      </c>
      <c r="V43" s="71" t="s">
        <v>75</v>
      </c>
      <c r="W43" s="70"/>
      <c r="X43" s="70">
        <v>2</v>
      </c>
      <c r="Y43" s="71" t="s">
        <v>76</v>
      </c>
      <c r="Z43" s="71" t="s">
        <v>75</v>
      </c>
      <c r="AA43" s="88">
        <v>0</v>
      </c>
    </row>
    <row r="44" spans="1:27" x14ac:dyDescent="0.35">
      <c r="A44" s="70">
        <v>900071079</v>
      </c>
      <c r="B44" s="70">
        <v>40</v>
      </c>
      <c r="C44" s="70" t="s">
        <v>61</v>
      </c>
      <c r="D44" s="71" t="s">
        <v>330</v>
      </c>
      <c r="E44" s="70" t="s">
        <v>331</v>
      </c>
      <c r="F44" s="71" t="s">
        <v>341</v>
      </c>
      <c r="G44" s="70">
        <v>4770</v>
      </c>
      <c r="H44" s="71" t="s">
        <v>65</v>
      </c>
      <c r="I44" s="71" t="s">
        <v>342</v>
      </c>
      <c r="J44" s="70" t="s">
        <v>148</v>
      </c>
      <c r="K44" s="70" t="s">
        <v>149</v>
      </c>
      <c r="L44" s="70" t="s">
        <v>69</v>
      </c>
      <c r="M44" s="70">
        <v>1</v>
      </c>
      <c r="N44" s="70">
        <v>1</v>
      </c>
      <c r="O44" s="71" t="s">
        <v>334</v>
      </c>
      <c r="P44" s="70"/>
      <c r="Q44" s="70"/>
      <c r="R44" s="71" t="s">
        <v>343</v>
      </c>
      <c r="S44" s="70">
        <v>1998</v>
      </c>
      <c r="T44" s="70"/>
      <c r="U44" s="71" t="s">
        <v>35</v>
      </c>
      <c r="V44" s="71" t="s">
        <v>75</v>
      </c>
      <c r="W44" s="70">
        <v>630</v>
      </c>
      <c r="X44" s="70">
        <v>6</v>
      </c>
      <c r="Y44" s="71" t="s">
        <v>76</v>
      </c>
      <c r="Z44" s="71" t="s">
        <v>75</v>
      </c>
      <c r="AA44" s="88">
        <v>0</v>
      </c>
    </row>
    <row r="45" spans="1:27" x14ac:dyDescent="0.35">
      <c r="A45" s="70">
        <v>900071080</v>
      </c>
      <c r="B45" s="70">
        <v>40</v>
      </c>
      <c r="C45" s="70" t="s">
        <v>61</v>
      </c>
      <c r="D45" s="71" t="s">
        <v>330</v>
      </c>
      <c r="E45" s="70" t="s">
        <v>331</v>
      </c>
      <c r="F45" s="71" t="s">
        <v>344</v>
      </c>
      <c r="G45" s="70">
        <v>5918</v>
      </c>
      <c r="H45" s="71" t="s">
        <v>65</v>
      </c>
      <c r="I45" s="71" t="s">
        <v>345</v>
      </c>
      <c r="J45" s="70" t="s">
        <v>148</v>
      </c>
      <c r="K45" s="70" t="s">
        <v>149</v>
      </c>
      <c r="L45" s="70" t="s">
        <v>69</v>
      </c>
      <c r="M45" s="70">
        <v>1</v>
      </c>
      <c r="N45" s="70">
        <v>1</v>
      </c>
      <c r="O45" s="71" t="s">
        <v>25</v>
      </c>
      <c r="P45" s="70"/>
      <c r="Q45" s="70"/>
      <c r="R45" s="71" t="s">
        <v>346</v>
      </c>
      <c r="S45" s="70">
        <v>2004</v>
      </c>
      <c r="T45" s="70"/>
      <c r="U45" s="71" t="s">
        <v>35</v>
      </c>
      <c r="V45" s="71" t="s">
        <v>75</v>
      </c>
      <c r="W45" s="70"/>
      <c r="X45" s="70">
        <v>4</v>
      </c>
      <c r="Y45" s="71" t="s">
        <v>76</v>
      </c>
      <c r="Z45" s="71" t="s">
        <v>75</v>
      </c>
      <c r="AA45" s="88">
        <v>0</v>
      </c>
    </row>
    <row r="46" spans="1:27" x14ac:dyDescent="0.35">
      <c r="A46" s="70">
        <v>900071081</v>
      </c>
      <c r="B46" s="70">
        <v>40</v>
      </c>
      <c r="C46" s="70" t="s">
        <v>61</v>
      </c>
      <c r="D46" s="71" t="s">
        <v>330</v>
      </c>
      <c r="E46" s="70" t="s">
        <v>331</v>
      </c>
      <c r="F46" s="71" t="s">
        <v>344</v>
      </c>
      <c r="G46" s="70">
        <v>5918</v>
      </c>
      <c r="H46" s="71" t="s">
        <v>65</v>
      </c>
      <c r="I46" s="71" t="s">
        <v>347</v>
      </c>
      <c r="J46" s="70" t="s">
        <v>148</v>
      </c>
      <c r="K46" s="70" t="s">
        <v>149</v>
      </c>
      <c r="L46" s="70" t="s">
        <v>69</v>
      </c>
      <c r="M46" s="70">
        <v>1</v>
      </c>
      <c r="N46" s="70">
        <v>1</v>
      </c>
      <c r="O46" s="71" t="s">
        <v>25</v>
      </c>
      <c r="P46" s="70"/>
      <c r="Q46" s="70"/>
      <c r="R46" s="71" t="s">
        <v>348</v>
      </c>
      <c r="S46" s="70">
        <v>2004</v>
      </c>
      <c r="T46" s="70"/>
      <c r="U46" s="71" t="s">
        <v>35</v>
      </c>
      <c r="V46" s="71" t="s">
        <v>75</v>
      </c>
      <c r="W46" s="70"/>
      <c r="X46" s="70">
        <v>4</v>
      </c>
      <c r="Y46" s="71" t="s">
        <v>76</v>
      </c>
      <c r="Z46" s="71" t="s">
        <v>75</v>
      </c>
      <c r="AA46" s="88">
        <v>0</v>
      </c>
    </row>
    <row r="47" spans="1:27" x14ac:dyDescent="0.35">
      <c r="A47" s="70">
        <v>900071090</v>
      </c>
      <c r="B47" s="70">
        <v>40</v>
      </c>
      <c r="C47" s="70" t="s">
        <v>61</v>
      </c>
      <c r="D47" s="71" t="s">
        <v>137</v>
      </c>
      <c r="E47" s="70" t="s">
        <v>138</v>
      </c>
      <c r="F47" s="71" t="s">
        <v>349</v>
      </c>
      <c r="G47" s="70">
        <v>1486</v>
      </c>
      <c r="H47" s="71" t="s">
        <v>65</v>
      </c>
      <c r="I47" s="71" t="s">
        <v>350</v>
      </c>
      <c r="J47" s="70" t="s">
        <v>67</v>
      </c>
      <c r="K47" s="70" t="s">
        <v>68</v>
      </c>
      <c r="L47" s="70" t="s">
        <v>69</v>
      </c>
      <c r="M47" s="70">
        <v>1</v>
      </c>
      <c r="N47" s="70">
        <v>1</v>
      </c>
      <c r="O47" s="71" t="s">
        <v>93</v>
      </c>
      <c r="P47" s="71" t="s">
        <v>27</v>
      </c>
      <c r="Q47" s="71" t="s">
        <v>351</v>
      </c>
      <c r="R47" s="71" t="s">
        <v>352</v>
      </c>
      <c r="S47" s="70">
        <v>1900</v>
      </c>
      <c r="T47" s="71" t="s">
        <v>353</v>
      </c>
      <c r="U47" s="71" t="s">
        <v>88</v>
      </c>
      <c r="V47" s="71" t="s">
        <v>75</v>
      </c>
      <c r="W47" s="70">
        <v>500</v>
      </c>
      <c r="X47" s="70">
        <v>2</v>
      </c>
      <c r="Y47" s="71" t="s">
        <v>76</v>
      </c>
      <c r="Z47" s="71" t="s">
        <v>75</v>
      </c>
      <c r="AA47" s="88">
        <v>0</v>
      </c>
    </row>
    <row r="48" spans="1:27" x14ac:dyDescent="0.35">
      <c r="A48" s="70">
        <v>900077057</v>
      </c>
      <c r="B48" s="70">
        <v>40</v>
      </c>
      <c r="C48" s="70" t="s">
        <v>61</v>
      </c>
      <c r="D48" s="71" t="s">
        <v>168</v>
      </c>
      <c r="E48" s="70" t="s">
        <v>169</v>
      </c>
      <c r="F48" s="71" t="s">
        <v>354</v>
      </c>
      <c r="G48" s="70">
        <v>11848</v>
      </c>
      <c r="H48" s="71" t="s">
        <v>91</v>
      </c>
      <c r="I48" s="71" t="s">
        <v>355</v>
      </c>
      <c r="J48" s="70" t="s">
        <v>148</v>
      </c>
      <c r="K48" s="70" t="s">
        <v>149</v>
      </c>
      <c r="L48" s="70" t="s">
        <v>69</v>
      </c>
      <c r="M48" s="70">
        <v>1</v>
      </c>
      <c r="N48" s="70">
        <v>1</v>
      </c>
      <c r="O48" s="71" t="s">
        <v>32</v>
      </c>
      <c r="P48" s="71" t="s">
        <v>356</v>
      </c>
      <c r="Q48" s="71" t="s">
        <v>357</v>
      </c>
      <c r="R48" s="71" t="s">
        <v>358</v>
      </c>
      <c r="S48" s="70">
        <v>1980</v>
      </c>
      <c r="T48" s="71" t="s">
        <v>359</v>
      </c>
      <c r="U48" s="71" t="s">
        <v>35</v>
      </c>
      <c r="V48" s="71" t="s">
        <v>75</v>
      </c>
      <c r="W48" s="70"/>
      <c r="X48" s="70">
        <v>4</v>
      </c>
      <c r="Y48" s="71" t="s">
        <v>76</v>
      </c>
      <c r="Z48" s="71" t="s">
        <v>75</v>
      </c>
      <c r="AA48" s="88">
        <v>0</v>
      </c>
    </row>
    <row r="49" spans="1:27" x14ac:dyDescent="0.35">
      <c r="A49" s="70">
        <v>900077060</v>
      </c>
      <c r="B49" s="70">
        <v>40</v>
      </c>
      <c r="C49" s="70" t="s">
        <v>61</v>
      </c>
      <c r="D49" s="71" t="s">
        <v>168</v>
      </c>
      <c r="E49" s="70" t="s">
        <v>169</v>
      </c>
      <c r="F49" s="71" t="s">
        <v>269</v>
      </c>
      <c r="G49" s="70">
        <v>20687</v>
      </c>
      <c r="H49" s="71" t="s">
        <v>65</v>
      </c>
      <c r="I49" s="71" t="s">
        <v>360</v>
      </c>
      <c r="J49" s="70" t="s">
        <v>148</v>
      </c>
      <c r="K49" s="70" t="s">
        <v>149</v>
      </c>
      <c r="L49" s="70" t="s">
        <v>69</v>
      </c>
      <c r="M49" s="70">
        <v>1</v>
      </c>
      <c r="N49" s="70">
        <v>1</v>
      </c>
      <c r="O49" s="71" t="s">
        <v>28</v>
      </c>
      <c r="P49" s="70"/>
      <c r="Q49" s="71" t="s">
        <v>361</v>
      </c>
      <c r="R49" s="71" t="s">
        <v>362</v>
      </c>
      <c r="S49" s="70">
        <v>1978</v>
      </c>
      <c r="T49" s="71" t="s">
        <v>363</v>
      </c>
      <c r="U49" s="71" t="s">
        <v>35</v>
      </c>
      <c r="V49" s="71" t="s">
        <v>75</v>
      </c>
      <c r="W49" s="70"/>
      <c r="X49" s="70">
        <v>8</v>
      </c>
      <c r="Y49" s="71" t="s">
        <v>76</v>
      </c>
      <c r="Z49" s="71" t="s">
        <v>75</v>
      </c>
      <c r="AA49" s="88">
        <v>0</v>
      </c>
    </row>
    <row r="50" spans="1:27" x14ac:dyDescent="0.35">
      <c r="A50" s="70">
        <v>900077061</v>
      </c>
      <c r="B50" s="70">
        <v>40</v>
      </c>
      <c r="C50" s="70" t="s">
        <v>61</v>
      </c>
      <c r="D50" s="71" t="s">
        <v>168</v>
      </c>
      <c r="E50" s="70" t="s">
        <v>169</v>
      </c>
      <c r="F50" s="71" t="s">
        <v>269</v>
      </c>
      <c r="G50" s="70">
        <v>20687</v>
      </c>
      <c r="H50" s="71" t="s">
        <v>65</v>
      </c>
      <c r="I50" s="71" t="s">
        <v>364</v>
      </c>
      <c r="J50" s="70" t="s">
        <v>148</v>
      </c>
      <c r="K50" s="70" t="s">
        <v>149</v>
      </c>
      <c r="L50" s="70" t="s">
        <v>69</v>
      </c>
      <c r="M50" s="70">
        <v>1</v>
      </c>
      <c r="N50" s="70">
        <v>1</v>
      </c>
      <c r="O50" s="71" t="s">
        <v>25</v>
      </c>
      <c r="P50" s="70"/>
      <c r="Q50" s="71" t="s">
        <v>365</v>
      </c>
      <c r="R50" s="71" t="s">
        <v>366</v>
      </c>
      <c r="S50" s="70">
        <v>1978</v>
      </c>
      <c r="T50" s="71" t="s">
        <v>367</v>
      </c>
      <c r="U50" s="71" t="s">
        <v>35</v>
      </c>
      <c r="V50" s="71" t="s">
        <v>75</v>
      </c>
      <c r="W50" s="70"/>
      <c r="X50" s="70">
        <v>3</v>
      </c>
      <c r="Y50" s="71" t="s">
        <v>76</v>
      </c>
      <c r="Z50" s="71" t="s">
        <v>75</v>
      </c>
      <c r="AA50" s="88">
        <v>0</v>
      </c>
    </row>
    <row r="51" spans="1:27" x14ac:dyDescent="0.35">
      <c r="A51" s="70">
        <v>900077064</v>
      </c>
      <c r="B51" s="70">
        <v>40</v>
      </c>
      <c r="C51" s="70" t="s">
        <v>61</v>
      </c>
      <c r="D51" s="71" t="s">
        <v>168</v>
      </c>
      <c r="E51" s="70" t="s">
        <v>169</v>
      </c>
      <c r="F51" s="71" t="s">
        <v>368</v>
      </c>
      <c r="G51" s="70">
        <v>144</v>
      </c>
      <c r="H51" s="71" t="s">
        <v>65</v>
      </c>
      <c r="I51" s="71" t="s">
        <v>369</v>
      </c>
      <c r="J51" s="70" t="s">
        <v>148</v>
      </c>
      <c r="K51" s="70" t="s">
        <v>149</v>
      </c>
      <c r="L51" s="70" t="s">
        <v>69</v>
      </c>
      <c r="M51" s="70">
        <v>1</v>
      </c>
      <c r="N51" s="70">
        <v>1</v>
      </c>
      <c r="O51" s="71" t="s">
        <v>32</v>
      </c>
      <c r="P51" s="70"/>
      <c r="Q51" s="71" t="s">
        <v>370</v>
      </c>
      <c r="R51" s="71" t="s">
        <v>371</v>
      </c>
      <c r="S51" s="70">
        <v>1994</v>
      </c>
      <c r="T51" s="71" t="s">
        <v>372</v>
      </c>
      <c r="U51" s="71" t="s">
        <v>35</v>
      </c>
      <c r="V51" s="71" t="s">
        <v>75</v>
      </c>
      <c r="W51" s="70"/>
      <c r="X51" s="70">
        <v>2</v>
      </c>
      <c r="Y51" s="71" t="s">
        <v>76</v>
      </c>
      <c r="Z51" s="71" t="s">
        <v>75</v>
      </c>
      <c r="AA51" s="88">
        <v>0</v>
      </c>
    </row>
    <row r="52" spans="1:27" x14ac:dyDescent="0.35">
      <c r="A52" s="70">
        <v>900077071</v>
      </c>
      <c r="B52" s="70">
        <v>40</v>
      </c>
      <c r="C52" s="70" t="s">
        <v>61</v>
      </c>
      <c r="D52" s="71" t="s">
        <v>312</v>
      </c>
      <c r="E52" s="70" t="s">
        <v>313</v>
      </c>
      <c r="F52" s="71" t="s">
        <v>373</v>
      </c>
      <c r="G52" s="70">
        <v>2268</v>
      </c>
      <c r="H52" s="71" t="s">
        <v>65</v>
      </c>
      <c r="I52" s="71" t="s">
        <v>374</v>
      </c>
      <c r="J52" s="70" t="s">
        <v>148</v>
      </c>
      <c r="K52" s="70" t="s">
        <v>149</v>
      </c>
      <c r="L52" s="70" t="s">
        <v>69</v>
      </c>
      <c r="M52" s="70">
        <v>1</v>
      </c>
      <c r="N52" s="70">
        <v>1</v>
      </c>
      <c r="O52" s="71" t="s">
        <v>83</v>
      </c>
      <c r="P52" s="71" t="s">
        <v>309</v>
      </c>
      <c r="Q52" s="71" t="s">
        <v>375</v>
      </c>
      <c r="R52" s="71" t="s">
        <v>376</v>
      </c>
      <c r="S52" s="70">
        <v>2015</v>
      </c>
      <c r="T52" s="71" t="s">
        <v>377</v>
      </c>
      <c r="U52" s="71" t="s">
        <v>88</v>
      </c>
      <c r="V52" s="71" t="s">
        <v>75</v>
      </c>
      <c r="W52" s="70"/>
      <c r="X52" s="70">
        <v>2</v>
      </c>
      <c r="Y52" s="71" t="s">
        <v>76</v>
      </c>
      <c r="Z52" s="71" t="s">
        <v>75</v>
      </c>
      <c r="AA52" s="88">
        <v>0</v>
      </c>
    </row>
    <row r="53" spans="1:27" x14ac:dyDescent="0.35">
      <c r="A53" s="70">
        <v>900077085</v>
      </c>
      <c r="B53" s="70">
        <v>40</v>
      </c>
      <c r="C53" s="70" t="s">
        <v>61</v>
      </c>
      <c r="D53" s="71" t="s">
        <v>182</v>
      </c>
      <c r="E53" s="70" t="s">
        <v>183</v>
      </c>
      <c r="F53" s="71" t="s">
        <v>378</v>
      </c>
      <c r="G53" s="70">
        <v>1825</v>
      </c>
      <c r="H53" s="71" t="s">
        <v>65</v>
      </c>
      <c r="I53" s="71" t="s">
        <v>379</v>
      </c>
      <c r="J53" s="70" t="s">
        <v>81</v>
      </c>
      <c r="K53" s="70" t="s">
        <v>82</v>
      </c>
      <c r="L53" s="70" t="s">
        <v>69</v>
      </c>
      <c r="M53" s="70">
        <v>1</v>
      </c>
      <c r="N53" s="70">
        <v>1</v>
      </c>
      <c r="O53" s="71" t="s">
        <v>380</v>
      </c>
      <c r="P53" s="71" t="s">
        <v>381</v>
      </c>
      <c r="Q53" s="71" t="s">
        <v>382</v>
      </c>
      <c r="R53" s="71" t="s">
        <v>383</v>
      </c>
      <c r="S53" s="70">
        <v>2006</v>
      </c>
      <c r="T53" s="71" t="s">
        <v>384</v>
      </c>
      <c r="U53" s="71" t="s">
        <v>35</v>
      </c>
      <c r="V53" s="71" t="s">
        <v>75</v>
      </c>
      <c r="W53" s="70">
        <v>630</v>
      </c>
      <c r="X53" s="70">
        <v>4</v>
      </c>
      <c r="Y53" s="71" t="s">
        <v>76</v>
      </c>
      <c r="Z53" s="71" t="s">
        <v>75</v>
      </c>
      <c r="AA53" s="88">
        <v>0</v>
      </c>
    </row>
    <row r="54" spans="1:27" x14ac:dyDescent="0.35">
      <c r="A54" s="70">
        <v>900077088</v>
      </c>
      <c r="B54" s="70">
        <v>40</v>
      </c>
      <c r="C54" s="70" t="s">
        <v>61</v>
      </c>
      <c r="D54" s="71" t="s">
        <v>182</v>
      </c>
      <c r="E54" s="70" t="s">
        <v>183</v>
      </c>
      <c r="F54" s="71" t="s">
        <v>336</v>
      </c>
      <c r="G54" s="70">
        <v>638</v>
      </c>
      <c r="H54" s="71" t="s">
        <v>65</v>
      </c>
      <c r="I54" s="71" t="s">
        <v>385</v>
      </c>
      <c r="J54" s="70" t="s">
        <v>81</v>
      </c>
      <c r="K54" s="70" t="s">
        <v>82</v>
      </c>
      <c r="L54" s="70" t="s">
        <v>69</v>
      </c>
      <c r="M54" s="70">
        <v>1</v>
      </c>
      <c r="N54" s="70">
        <v>1</v>
      </c>
      <c r="O54" s="71" t="s">
        <v>25</v>
      </c>
      <c r="P54" s="71" t="s">
        <v>386</v>
      </c>
      <c r="Q54" s="71" t="s">
        <v>387</v>
      </c>
      <c r="R54" s="71" t="s">
        <v>388</v>
      </c>
      <c r="S54" s="70">
        <v>2003</v>
      </c>
      <c r="T54" s="71" t="s">
        <v>389</v>
      </c>
      <c r="U54" s="71" t="s">
        <v>88</v>
      </c>
      <c r="V54" s="71" t="s">
        <v>75</v>
      </c>
      <c r="W54" s="70"/>
      <c r="X54" s="70">
        <v>2</v>
      </c>
      <c r="Y54" s="71" t="s">
        <v>76</v>
      </c>
      <c r="Z54" s="71" t="s">
        <v>75</v>
      </c>
      <c r="AA54" s="88">
        <v>0</v>
      </c>
    </row>
    <row r="55" spans="1:27" x14ac:dyDescent="0.35">
      <c r="A55" s="70">
        <v>900077092</v>
      </c>
      <c r="B55" s="70">
        <v>40</v>
      </c>
      <c r="C55" s="70" t="s">
        <v>61</v>
      </c>
      <c r="D55" s="71" t="s">
        <v>182</v>
      </c>
      <c r="E55" s="70" t="s">
        <v>183</v>
      </c>
      <c r="F55" s="71" t="s">
        <v>344</v>
      </c>
      <c r="G55" s="70">
        <v>3059</v>
      </c>
      <c r="H55" s="71" t="s">
        <v>65</v>
      </c>
      <c r="I55" s="71" t="s">
        <v>390</v>
      </c>
      <c r="J55" s="70" t="s">
        <v>81</v>
      </c>
      <c r="K55" s="70" t="s">
        <v>82</v>
      </c>
      <c r="L55" s="70" t="s">
        <v>69</v>
      </c>
      <c r="M55" s="70">
        <v>1</v>
      </c>
      <c r="N55" s="70">
        <v>1</v>
      </c>
      <c r="O55" s="71" t="s">
        <v>83</v>
      </c>
      <c r="P55" s="70"/>
      <c r="Q55" s="71" t="s">
        <v>391</v>
      </c>
      <c r="R55" s="71" t="s">
        <v>392</v>
      </c>
      <c r="S55" s="70">
        <v>1994</v>
      </c>
      <c r="T55" s="71" t="s">
        <v>393</v>
      </c>
      <c r="U55" s="71" t="s">
        <v>88</v>
      </c>
      <c r="V55" s="71" t="s">
        <v>75</v>
      </c>
      <c r="W55" s="70"/>
      <c r="X55" s="70">
        <v>2</v>
      </c>
      <c r="Y55" s="71" t="s">
        <v>76</v>
      </c>
      <c r="Z55" s="71" t="s">
        <v>75</v>
      </c>
      <c r="AA55" s="88">
        <v>0</v>
      </c>
    </row>
    <row r="56" spans="1:27" x14ac:dyDescent="0.35">
      <c r="A56" s="70">
        <v>900077094</v>
      </c>
      <c r="B56" s="70">
        <v>40</v>
      </c>
      <c r="C56" s="70" t="s">
        <v>61</v>
      </c>
      <c r="D56" s="71" t="s">
        <v>230</v>
      </c>
      <c r="E56" s="70" t="s">
        <v>231</v>
      </c>
      <c r="F56" s="71" t="s">
        <v>394</v>
      </c>
      <c r="G56" s="70">
        <v>3493</v>
      </c>
      <c r="H56" s="71" t="s">
        <v>65</v>
      </c>
      <c r="I56" s="71" t="s">
        <v>395</v>
      </c>
      <c r="J56" s="70" t="s">
        <v>148</v>
      </c>
      <c r="K56" s="70" t="s">
        <v>149</v>
      </c>
      <c r="L56" s="70" t="s">
        <v>69</v>
      </c>
      <c r="M56" s="70">
        <v>1</v>
      </c>
      <c r="N56" s="70">
        <v>1</v>
      </c>
      <c r="O56" s="71" t="s">
        <v>396</v>
      </c>
      <c r="P56" s="70"/>
      <c r="Q56" s="71" t="s">
        <v>397</v>
      </c>
      <c r="R56" s="71" t="s">
        <v>398</v>
      </c>
      <c r="S56" s="70">
        <v>2004</v>
      </c>
      <c r="T56" s="70"/>
      <c r="U56" s="71" t="s">
        <v>35</v>
      </c>
      <c r="V56" s="71" t="s">
        <v>75</v>
      </c>
      <c r="W56" s="70"/>
      <c r="X56" s="70">
        <v>2</v>
      </c>
      <c r="Y56" s="71" t="s">
        <v>76</v>
      </c>
      <c r="Z56" s="71" t="s">
        <v>75</v>
      </c>
      <c r="AA56" s="88">
        <v>0</v>
      </c>
    </row>
    <row r="57" spans="1:27" x14ac:dyDescent="0.35">
      <c r="A57" s="70">
        <v>900090829</v>
      </c>
      <c r="B57" s="70">
        <v>40</v>
      </c>
      <c r="C57" s="70" t="s">
        <v>61</v>
      </c>
      <c r="D57" s="71" t="s">
        <v>153</v>
      </c>
      <c r="E57" s="70" t="s">
        <v>154</v>
      </c>
      <c r="F57" s="71" t="s">
        <v>399</v>
      </c>
      <c r="G57" s="70">
        <v>2104</v>
      </c>
      <c r="H57" s="71" t="s">
        <v>65</v>
      </c>
      <c r="I57" s="71" t="s">
        <v>400</v>
      </c>
      <c r="J57" s="70" t="s">
        <v>81</v>
      </c>
      <c r="K57" s="70" t="s">
        <v>82</v>
      </c>
      <c r="L57" s="70" t="s">
        <v>69</v>
      </c>
      <c r="M57" s="70">
        <v>1</v>
      </c>
      <c r="N57" s="70">
        <v>1</v>
      </c>
      <c r="O57" s="71" t="s">
        <v>101</v>
      </c>
      <c r="P57" s="70"/>
      <c r="Q57" s="70"/>
      <c r="R57" s="71" t="s">
        <v>401</v>
      </c>
      <c r="S57" s="70">
        <v>2007</v>
      </c>
      <c r="T57" s="71" t="s">
        <v>402</v>
      </c>
      <c r="U57" s="71" t="s">
        <v>35</v>
      </c>
      <c r="V57" s="71" t="s">
        <v>75</v>
      </c>
      <c r="W57" s="70">
        <v>1000</v>
      </c>
      <c r="X57" s="70">
        <v>2</v>
      </c>
      <c r="Y57" s="71" t="s">
        <v>76</v>
      </c>
      <c r="Z57" s="71" t="s">
        <v>75</v>
      </c>
      <c r="AA57" s="88">
        <v>0</v>
      </c>
    </row>
    <row r="58" spans="1:27" x14ac:dyDescent="0.35">
      <c r="A58" s="70">
        <v>900090830</v>
      </c>
      <c r="B58" s="70">
        <v>40</v>
      </c>
      <c r="C58" s="70" t="s">
        <v>61</v>
      </c>
      <c r="D58" s="71" t="s">
        <v>153</v>
      </c>
      <c r="E58" s="70" t="s">
        <v>154</v>
      </c>
      <c r="F58" s="71" t="s">
        <v>91</v>
      </c>
      <c r="G58" s="70">
        <v>1844</v>
      </c>
      <c r="H58" s="71" t="s">
        <v>65</v>
      </c>
      <c r="I58" s="71" t="s">
        <v>403</v>
      </c>
      <c r="J58" s="70" t="s">
        <v>81</v>
      </c>
      <c r="K58" s="70" t="s">
        <v>82</v>
      </c>
      <c r="L58" s="70" t="s">
        <v>69</v>
      </c>
      <c r="M58" s="70">
        <v>1</v>
      </c>
      <c r="N58" s="70">
        <v>1</v>
      </c>
      <c r="O58" s="71" t="s">
        <v>101</v>
      </c>
      <c r="P58" s="70"/>
      <c r="Q58" s="70"/>
      <c r="R58" s="71" t="s">
        <v>404</v>
      </c>
      <c r="S58" s="70">
        <v>2007</v>
      </c>
      <c r="T58" s="71" t="s">
        <v>405</v>
      </c>
      <c r="U58" s="71" t="s">
        <v>35</v>
      </c>
      <c r="V58" s="71" t="s">
        <v>75</v>
      </c>
      <c r="W58" s="70">
        <v>1600</v>
      </c>
      <c r="X58" s="70">
        <v>2</v>
      </c>
      <c r="Y58" s="71" t="s">
        <v>76</v>
      </c>
      <c r="Z58" s="71" t="s">
        <v>75</v>
      </c>
      <c r="AA58" s="88">
        <v>0</v>
      </c>
    </row>
    <row r="59" spans="1:27" x14ac:dyDescent="0.35">
      <c r="A59" s="70">
        <v>900090891</v>
      </c>
      <c r="B59" s="70">
        <v>40</v>
      </c>
      <c r="C59" s="70" t="s">
        <v>61</v>
      </c>
      <c r="D59" s="71" t="s">
        <v>168</v>
      </c>
      <c r="E59" s="70" t="s">
        <v>169</v>
      </c>
      <c r="F59" s="71" t="s">
        <v>406</v>
      </c>
      <c r="G59" s="70">
        <v>1898</v>
      </c>
      <c r="H59" s="71" t="s">
        <v>91</v>
      </c>
      <c r="I59" s="71" t="s">
        <v>407</v>
      </c>
      <c r="J59" s="70" t="s">
        <v>148</v>
      </c>
      <c r="K59" s="70" t="s">
        <v>149</v>
      </c>
      <c r="L59" s="70" t="s">
        <v>69</v>
      </c>
      <c r="M59" s="70">
        <v>1</v>
      </c>
      <c r="N59" s="70">
        <v>1</v>
      </c>
      <c r="O59" s="71" t="s">
        <v>408</v>
      </c>
      <c r="P59" s="70"/>
      <c r="Q59" s="71" t="s">
        <v>409</v>
      </c>
      <c r="R59" s="71" t="s">
        <v>410</v>
      </c>
      <c r="S59" s="70">
        <v>1978</v>
      </c>
      <c r="T59" s="71" t="s">
        <v>411</v>
      </c>
      <c r="U59" s="71" t="s">
        <v>88</v>
      </c>
      <c r="V59" s="71" t="s">
        <v>75</v>
      </c>
      <c r="W59" s="70"/>
      <c r="X59" s="70">
        <v>2</v>
      </c>
      <c r="Y59" s="71" t="s">
        <v>76</v>
      </c>
      <c r="Z59" s="71" t="s">
        <v>75</v>
      </c>
      <c r="AA59" s="88">
        <v>0</v>
      </c>
    </row>
    <row r="60" spans="1:27" x14ac:dyDescent="0.35">
      <c r="A60" s="70">
        <v>900092086</v>
      </c>
      <c r="B60" s="70">
        <v>40</v>
      </c>
      <c r="C60" s="70" t="s">
        <v>61</v>
      </c>
      <c r="D60" s="71" t="s">
        <v>112</v>
      </c>
      <c r="E60" s="70" t="s">
        <v>113</v>
      </c>
      <c r="F60" s="71" t="s">
        <v>412</v>
      </c>
      <c r="G60" s="70">
        <v>7697</v>
      </c>
      <c r="H60" s="71" t="s">
        <v>65</v>
      </c>
      <c r="I60" s="71" t="s">
        <v>413</v>
      </c>
      <c r="J60" s="70" t="s">
        <v>67</v>
      </c>
      <c r="K60" s="70" t="s">
        <v>68</v>
      </c>
      <c r="L60" s="70" t="s">
        <v>69</v>
      </c>
      <c r="M60" s="70">
        <v>1</v>
      </c>
      <c r="N60" s="70">
        <v>1</v>
      </c>
      <c r="O60" s="71" t="s">
        <v>414</v>
      </c>
      <c r="P60" s="71" t="s">
        <v>415</v>
      </c>
      <c r="Q60" s="71" t="s">
        <v>416</v>
      </c>
      <c r="R60" s="71" t="s">
        <v>416</v>
      </c>
      <c r="S60" s="70">
        <v>2008</v>
      </c>
      <c r="T60" s="71" t="s">
        <v>417</v>
      </c>
      <c r="U60" s="71" t="s">
        <v>35</v>
      </c>
      <c r="V60" s="71" t="s">
        <v>75</v>
      </c>
      <c r="W60" s="70">
        <v>1000</v>
      </c>
      <c r="X60" s="70">
        <v>4</v>
      </c>
      <c r="Y60" s="71" t="s">
        <v>76</v>
      </c>
      <c r="Z60" s="71" t="s">
        <v>75</v>
      </c>
      <c r="AA60" s="88">
        <v>0</v>
      </c>
    </row>
    <row r="61" spans="1:27" x14ac:dyDescent="0.35">
      <c r="A61" s="70">
        <v>900092293</v>
      </c>
      <c r="B61" s="70">
        <v>40</v>
      </c>
      <c r="C61" s="70" t="s">
        <v>61</v>
      </c>
      <c r="D61" s="71" t="s">
        <v>168</v>
      </c>
      <c r="E61" s="70" t="s">
        <v>169</v>
      </c>
      <c r="F61" s="71" t="s">
        <v>418</v>
      </c>
      <c r="G61" s="70">
        <v>11049</v>
      </c>
      <c r="H61" s="71" t="s">
        <v>65</v>
      </c>
      <c r="I61" s="71" t="s">
        <v>419</v>
      </c>
      <c r="J61" s="70" t="s">
        <v>148</v>
      </c>
      <c r="K61" s="70" t="s">
        <v>149</v>
      </c>
      <c r="L61" s="70" t="s">
        <v>69</v>
      </c>
      <c r="M61" s="70">
        <v>1</v>
      </c>
      <c r="N61" s="70">
        <v>1</v>
      </c>
      <c r="O61" s="71" t="s">
        <v>420</v>
      </c>
      <c r="P61" s="70"/>
      <c r="Q61" s="71" t="s">
        <v>421</v>
      </c>
      <c r="R61" s="71" t="s">
        <v>422</v>
      </c>
      <c r="S61" s="70">
        <v>1992</v>
      </c>
      <c r="T61" s="71" t="s">
        <v>423</v>
      </c>
      <c r="U61" s="71" t="s">
        <v>35</v>
      </c>
      <c r="V61" s="71" t="s">
        <v>75</v>
      </c>
      <c r="W61" s="70">
        <v>630</v>
      </c>
      <c r="X61" s="70">
        <v>2</v>
      </c>
      <c r="Y61" s="71" t="s">
        <v>76</v>
      </c>
      <c r="Z61" s="71" t="s">
        <v>75</v>
      </c>
      <c r="AA61" s="88">
        <v>0</v>
      </c>
    </row>
    <row r="62" spans="1:27" x14ac:dyDescent="0.35">
      <c r="A62" s="70">
        <v>900092901</v>
      </c>
      <c r="B62" s="70">
        <v>40</v>
      </c>
      <c r="C62" s="70" t="s">
        <v>61</v>
      </c>
      <c r="D62" s="71" t="s">
        <v>144</v>
      </c>
      <c r="E62" s="70" t="s">
        <v>145</v>
      </c>
      <c r="F62" s="71" t="s">
        <v>424</v>
      </c>
      <c r="G62" s="70">
        <v>7155</v>
      </c>
      <c r="H62" s="71" t="s">
        <v>65</v>
      </c>
      <c r="I62" s="71" t="s">
        <v>425</v>
      </c>
      <c r="J62" s="70" t="s">
        <v>148</v>
      </c>
      <c r="K62" s="70" t="s">
        <v>149</v>
      </c>
      <c r="L62" s="70" t="s">
        <v>69</v>
      </c>
      <c r="M62" s="70">
        <v>1</v>
      </c>
      <c r="N62" s="70">
        <v>1</v>
      </c>
      <c r="O62" s="71" t="s">
        <v>426</v>
      </c>
      <c r="P62" s="70"/>
      <c r="Q62" s="70"/>
      <c r="R62" s="71" t="s">
        <v>427</v>
      </c>
      <c r="S62" s="70">
        <v>2016</v>
      </c>
      <c r="T62" s="71" t="s">
        <v>428</v>
      </c>
      <c r="U62" s="71" t="s">
        <v>35</v>
      </c>
      <c r="V62" s="71" t="s">
        <v>75</v>
      </c>
      <c r="W62" s="70">
        <v>1000</v>
      </c>
      <c r="X62" s="70">
        <v>4</v>
      </c>
      <c r="Y62" s="71" t="s">
        <v>76</v>
      </c>
      <c r="Z62" s="71" t="s">
        <v>75</v>
      </c>
      <c r="AA62" s="88">
        <v>0</v>
      </c>
    </row>
    <row r="63" spans="1:27" x14ac:dyDescent="0.35">
      <c r="A63" s="70">
        <v>900094155</v>
      </c>
      <c r="B63" s="70">
        <v>40</v>
      </c>
      <c r="C63" s="70" t="s">
        <v>61</v>
      </c>
      <c r="D63" s="71" t="s">
        <v>112</v>
      </c>
      <c r="E63" s="70" t="s">
        <v>113</v>
      </c>
      <c r="F63" s="71" t="s">
        <v>429</v>
      </c>
      <c r="G63" s="70">
        <v>2959</v>
      </c>
      <c r="H63" s="71" t="s">
        <v>65</v>
      </c>
      <c r="I63" s="71" t="s">
        <v>325</v>
      </c>
      <c r="J63" s="70" t="s">
        <v>67</v>
      </c>
      <c r="K63" s="70" t="s">
        <v>68</v>
      </c>
      <c r="L63" s="70" t="s">
        <v>69</v>
      </c>
      <c r="M63" s="70">
        <v>1</v>
      </c>
      <c r="N63" s="70">
        <v>1</v>
      </c>
      <c r="O63" s="71" t="s">
        <v>32</v>
      </c>
      <c r="P63" s="71" t="s">
        <v>430</v>
      </c>
      <c r="Q63" s="70"/>
      <c r="R63" s="71" t="s">
        <v>431</v>
      </c>
      <c r="S63" s="70">
        <v>2010</v>
      </c>
      <c r="T63" s="71" t="s">
        <v>432</v>
      </c>
      <c r="U63" s="71" t="s">
        <v>35</v>
      </c>
      <c r="V63" s="71" t="s">
        <v>75</v>
      </c>
      <c r="W63" s="70">
        <v>675</v>
      </c>
      <c r="X63" s="70">
        <v>3</v>
      </c>
      <c r="Y63" s="71" t="s">
        <v>76</v>
      </c>
      <c r="Z63" s="71" t="s">
        <v>75</v>
      </c>
      <c r="AA63" s="88">
        <v>0</v>
      </c>
    </row>
    <row r="64" spans="1:27" x14ac:dyDescent="0.35">
      <c r="A64" s="70">
        <v>900094452</v>
      </c>
      <c r="B64" s="70">
        <v>40</v>
      </c>
      <c r="C64" s="70" t="s">
        <v>61</v>
      </c>
      <c r="D64" s="71" t="s">
        <v>112</v>
      </c>
      <c r="E64" s="70" t="s">
        <v>113</v>
      </c>
      <c r="F64" s="71" t="s">
        <v>433</v>
      </c>
      <c r="G64" s="70">
        <v>9495</v>
      </c>
      <c r="H64" s="71" t="s">
        <v>65</v>
      </c>
      <c r="I64" s="71" t="s">
        <v>394</v>
      </c>
      <c r="J64" s="70" t="s">
        <v>67</v>
      </c>
      <c r="K64" s="70" t="s">
        <v>68</v>
      </c>
      <c r="L64" s="70" t="s">
        <v>69</v>
      </c>
      <c r="M64" s="70">
        <v>1</v>
      </c>
      <c r="N64" s="70">
        <v>1</v>
      </c>
      <c r="O64" s="71" t="s">
        <v>108</v>
      </c>
      <c r="P64" s="71" t="s">
        <v>434</v>
      </c>
      <c r="Q64" s="71" t="s">
        <v>435</v>
      </c>
      <c r="R64" s="71" t="s">
        <v>436</v>
      </c>
      <c r="S64" s="70">
        <v>2009</v>
      </c>
      <c r="T64" s="71" t="s">
        <v>437</v>
      </c>
      <c r="U64" s="71" t="s">
        <v>35</v>
      </c>
      <c r="V64" s="71" t="s">
        <v>75</v>
      </c>
      <c r="W64" s="70">
        <v>1000</v>
      </c>
      <c r="X64" s="70">
        <v>3</v>
      </c>
      <c r="Y64" s="71" t="s">
        <v>76</v>
      </c>
      <c r="Z64" s="71" t="s">
        <v>75</v>
      </c>
      <c r="AA64" s="88">
        <v>0</v>
      </c>
    </row>
    <row r="65" spans="1:27" x14ac:dyDescent="0.35">
      <c r="A65" s="70">
        <v>900094463</v>
      </c>
      <c r="B65" s="70">
        <v>40</v>
      </c>
      <c r="C65" s="70" t="s">
        <v>61</v>
      </c>
      <c r="D65" s="71" t="s">
        <v>137</v>
      </c>
      <c r="E65" s="70" t="s">
        <v>138</v>
      </c>
      <c r="F65" s="71" t="s">
        <v>438</v>
      </c>
      <c r="G65" s="70">
        <v>7559</v>
      </c>
      <c r="H65" s="71" t="s">
        <v>65</v>
      </c>
      <c r="I65" s="71" t="s">
        <v>439</v>
      </c>
      <c r="J65" s="70" t="s">
        <v>67</v>
      </c>
      <c r="K65" s="70" t="s">
        <v>68</v>
      </c>
      <c r="L65" s="70" t="s">
        <v>69</v>
      </c>
      <c r="M65" s="70">
        <v>1</v>
      </c>
      <c r="N65" s="70">
        <v>1</v>
      </c>
      <c r="O65" s="71" t="s">
        <v>440</v>
      </c>
      <c r="P65" s="70"/>
      <c r="Q65" s="71" t="s">
        <v>441</v>
      </c>
      <c r="R65" s="71" t="s">
        <v>442</v>
      </c>
      <c r="S65" s="70">
        <v>2010</v>
      </c>
      <c r="T65" s="71" t="s">
        <v>326</v>
      </c>
      <c r="U65" s="71" t="s">
        <v>35</v>
      </c>
      <c r="V65" s="71" t="s">
        <v>75</v>
      </c>
      <c r="W65" s="70">
        <v>630</v>
      </c>
      <c r="X65" s="70">
        <v>4</v>
      </c>
      <c r="Y65" s="71" t="s">
        <v>76</v>
      </c>
      <c r="Z65" s="71" t="s">
        <v>75</v>
      </c>
      <c r="AA65" s="88">
        <v>0</v>
      </c>
    </row>
    <row r="66" spans="1:27" x14ac:dyDescent="0.35">
      <c r="A66" s="70">
        <v>900094467</v>
      </c>
      <c r="B66" s="70">
        <v>40</v>
      </c>
      <c r="C66" s="70" t="s">
        <v>61</v>
      </c>
      <c r="D66" s="71" t="s">
        <v>137</v>
      </c>
      <c r="E66" s="70" t="s">
        <v>138</v>
      </c>
      <c r="F66" s="71" t="s">
        <v>438</v>
      </c>
      <c r="G66" s="70">
        <v>7559</v>
      </c>
      <c r="H66" s="71" t="s">
        <v>65</v>
      </c>
      <c r="I66" s="71" t="s">
        <v>443</v>
      </c>
      <c r="J66" s="70" t="s">
        <v>67</v>
      </c>
      <c r="K66" s="70" t="s">
        <v>68</v>
      </c>
      <c r="L66" s="70" t="s">
        <v>69</v>
      </c>
      <c r="M66" s="70">
        <v>1</v>
      </c>
      <c r="N66" s="70">
        <v>1</v>
      </c>
      <c r="O66" s="71" t="s">
        <v>440</v>
      </c>
      <c r="P66" s="70"/>
      <c r="Q66" s="71" t="s">
        <v>441</v>
      </c>
      <c r="R66" s="71" t="s">
        <v>444</v>
      </c>
      <c r="S66" s="70">
        <v>2019</v>
      </c>
      <c r="T66" s="71" t="s">
        <v>277</v>
      </c>
      <c r="U66" s="71" t="s">
        <v>35</v>
      </c>
      <c r="V66" s="71" t="s">
        <v>75</v>
      </c>
      <c r="W66" s="70">
        <v>1000</v>
      </c>
      <c r="X66" s="70">
        <v>4</v>
      </c>
      <c r="Y66" s="71" t="s">
        <v>76</v>
      </c>
      <c r="Z66" s="71" t="s">
        <v>75</v>
      </c>
      <c r="AA66" s="88">
        <v>0</v>
      </c>
    </row>
    <row r="67" spans="1:27" x14ac:dyDescent="0.35">
      <c r="A67" s="70">
        <v>900094728</v>
      </c>
      <c r="B67" s="70">
        <v>40</v>
      </c>
      <c r="C67" s="70" t="s">
        <v>61</v>
      </c>
      <c r="D67" s="71" t="s">
        <v>312</v>
      </c>
      <c r="E67" s="70" t="s">
        <v>313</v>
      </c>
      <c r="F67" s="71" t="s">
        <v>425</v>
      </c>
      <c r="G67" s="70">
        <v>3769</v>
      </c>
      <c r="H67" s="71" t="s">
        <v>65</v>
      </c>
      <c r="I67" s="71" t="s">
        <v>445</v>
      </c>
      <c r="J67" s="70" t="s">
        <v>148</v>
      </c>
      <c r="K67" s="70" t="s">
        <v>149</v>
      </c>
      <c r="L67" s="70" t="s">
        <v>69</v>
      </c>
      <c r="M67" s="70">
        <v>1</v>
      </c>
      <c r="N67" s="70">
        <v>1</v>
      </c>
      <c r="O67" s="71" t="s">
        <v>25</v>
      </c>
      <c r="P67" s="70"/>
      <c r="Q67" s="71" t="s">
        <v>446</v>
      </c>
      <c r="R67" s="71" t="s">
        <v>447</v>
      </c>
      <c r="S67" s="70">
        <v>1999</v>
      </c>
      <c r="T67" s="71" t="s">
        <v>448</v>
      </c>
      <c r="U67" s="71" t="s">
        <v>35</v>
      </c>
      <c r="V67" s="71" t="s">
        <v>75</v>
      </c>
      <c r="W67" s="70">
        <v>1000</v>
      </c>
      <c r="X67" s="70">
        <v>3</v>
      </c>
      <c r="Y67" s="71" t="s">
        <v>76</v>
      </c>
      <c r="Z67" s="71" t="s">
        <v>75</v>
      </c>
      <c r="AA67" s="88">
        <v>0</v>
      </c>
    </row>
    <row r="68" spans="1:27" x14ac:dyDescent="0.35">
      <c r="A68" s="70">
        <v>900096473</v>
      </c>
      <c r="B68" s="70">
        <v>40</v>
      </c>
      <c r="C68" s="70" t="s">
        <v>61</v>
      </c>
      <c r="D68" s="71" t="s">
        <v>153</v>
      </c>
      <c r="E68" s="70" t="s">
        <v>154</v>
      </c>
      <c r="F68" s="71" t="s">
        <v>449</v>
      </c>
      <c r="G68" s="70">
        <v>4608</v>
      </c>
      <c r="H68" s="71" t="s">
        <v>65</v>
      </c>
      <c r="I68" s="71" t="s">
        <v>378</v>
      </c>
      <c r="J68" s="70" t="s">
        <v>81</v>
      </c>
      <c r="K68" s="70" t="s">
        <v>82</v>
      </c>
      <c r="L68" s="70" t="s">
        <v>69</v>
      </c>
      <c r="M68" s="70">
        <v>1</v>
      </c>
      <c r="N68" s="70">
        <v>1</v>
      </c>
      <c r="O68" s="71" t="s">
        <v>450</v>
      </c>
      <c r="P68" s="71" t="s">
        <v>451</v>
      </c>
      <c r="Q68" s="71" t="s">
        <v>452</v>
      </c>
      <c r="R68" s="71" t="s">
        <v>453</v>
      </c>
      <c r="S68" s="70">
        <v>1997</v>
      </c>
      <c r="T68" s="71" t="s">
        <v>454</v>
      </c>
      <c r="U68" s="71" t="s">
        <v>35</v>
      </c>
      <c r="V68" s="71" t="s">
        <v>75</v>
      </c>
      <c r="W68" s="70">
        <v>600</v>
      </c>
      <c r="X68" s="70">
        <v>2</v>
      </c>
      <c r="Y68" s="71" t="s">
        <v>76</v>
      </c>
      <c r="Z68" s="71" t="s">
        <v>75</v>
      </c>
      <c r="AA68" s="88">
        <v>0</v>
      </c>
    </row>
    <row r="69" spans="1:27" x14ac:dyDescent="0.35">
      <c r="A69" s="70">
        <v>900099005</v>
      </c>
      <c r="B69" s="70">
        <v>40</v>
      </c>
      <c r="C69" s="70" t="s">
        <v>61</v>
      </c>
      <c r="D69" s="71" t="s">
        <v>112</v>
      </c>
      <c r="E69" s="70" t="s">
        <v>113</v>
      </c>
      <c r="F69" s="71" t="s">
        <v>455</v>
      </c>
      <c r="G69" s="70">
        <v>2958</v>
      </c>
      <c r="H69" s="71" t="s">
        <v>65</v>
      </c>
      <c r="I69" s="71" t="s">
        <v>325</v>
      </c>
      <c r="J69" s="70" t="s">
        <v>67</v>
      </c>
      <c r="K69" s="70" t="s">
        <v>68</v>
      </c>
      <c r="L69" s="70" t="s">
        <v>69</v>
      </c>
      <c r="M69" s="70">
        <v>1</v>
      </c>
      <c r="N69" s="70">
        <v>1</v>
      </c>
      <c r="O69" s="71" t="s">
        <v>32</v>
      </c>
      <c r="P69" s="71" t="s">
        <v>430</v>
      </c>
      <c r="Q69" s="70"/>
      <c r="R69" s="71" t="s">
        <v>456</v>
      </c>
      <c r="S69" s="70">
        <v>2010</v>
      </c>
      <c r="T69" s="71" t="s">
        <v>33</v>
      </c>
      <c r="U69" s="71" t="s">
        <v>35</v>
      </c>
      <c r="V69" s="71" t="s">
        <v>75</v>
      </c>
      <c r="W69" s="70">
        <v>675</v>
      </c>
      <c r="X69" s="70">
        <v>3</v>
      </c>
      <c r="Y69" s="71" t="s">
        <v>76</v>
      </c>
      <c r="Z69" s="71" t="s">
        <v>75</v>
      </c>
      <c r="AA69" s="88">
        <v>0</v>
      </c>
    </row>
    <row r="70" spans="1:27" x14ac:dyDescent="0.35">
      <c r="A70" s="70">
        <v>900099136</v>
      </c>
      <c r="B70" s="70">
        <v>40</v>
      </c>
      <c r="C70" s="70" t="s">
        <v>61</v>
      </c>
      <c r="D70" s="71" t="s">
        <v>182</v>
      </c>
      <c r="E70" s="70" t="s">
        <v>183</v>
      </c>
      <c r="F70" s="71" t="s">
        <v>171</v>
      </c>
      <c r="G70" s="70">
        <v>7138</v>
      </c>
      <c r="H70" s="71" t="s">
        <v>65</v>
      </c>
      <c r="I70" s="71" t="s">
        <v>457</v>
      </c>
      <c r="J70" s="70" t="s">
        <v>81</v>
      </c>
      <c r="K70" s="70" t="s">
        <v>82</v>
      </c>
      <c r="L70" s="70" t="s">
        <v>69</v>
      </c>
      <c r="M70" s="70">
        <v>1</v>
      </c>
      <c r="N70" s="70">
        <v>1</v>
      </c>
      <c r="O70" s="71" t="s">
        <v>199</v>
      </c>
      <c r="P70" s="70"/>
      <c r="Q70" s="71" t="s">
        <v>458</v>
      </c>
      <c r="R70" s="71" t="s">
        <v>459</v>
      </c>
      <c r="S70" s="70">
        <v>1989</v>
      </c>
      <c r="T70" s="71" t="s">
        <v>460</v>
      </c>
      <c r="U70" s="71" t="s">
        <v>35</v>
      </c>
      <c r="V70" s="71" t="s">
        <v>75</v>
      </c>
      <c r="W70" s="70"/>
      <c r="X70" s="70">
        <v>4</v>
      </c>
      <c r="Y70" s="71" t="s">
        <v>76</v>
      </c>
      <c r="Z70" s="71" t="s">
        <v>75</v>
      </c>
      <c r="AA70" s="88">
        <v>0</v>
      </c>
    </row>
    <row r="71" spans="1:27" x14ac:dyDescent="0.35">
      <c r="A71" s="70">
        <v>900099782</v>
      </c>
      <c r="B71" s="70">
        <v>40</v>
      </c>
      <c r="C71" s="70" t="s">
        <v>61</v>
      </c>
      <c r="D71" s="71" t="s">
        <v>168</v>
      </c>
      <c r="E71" s="70" t="s">
        <v>169</v>
      </c>
      <c r="F71" s="71" t="s">
        <v>461</v>
      </c>
      <c r="G71" s="70">
        <v>14073</v>
      </c>
      <c r="H71" s="71" t="s">
        <v>65</v>
      </c>
      <c r="I71" s="71" t="s">
        <v>462</v>
      </c>
      <c r="J71" s="70" t="s">
        <v>148</v>
      </c>
      <c r="K71" s="70" t="s">
        <v>149</v>
      </c>
      <c r="L71" s="70" t="s">
        <v>69</v>
      </c>
      <c r="M71" s="70">
        <v>1</v>
      </c>
      <c r="N71" s="70">
        <v>1</v>
      </c>
      <c r="O71" s="71" t="s">
        <v>463</v>
      </c>
      <c r="P71" s="70"/>
      <c r="Q71" s="71" t="s">
        <v>464</v>
      </c>
      <c r="R71" s="71" t="s">
        <v>465</v>
      </c>
      <c r="S71" s="70">
        <v>2003</v>
      </c>
      <c r="T71" s="71" t="s">
        <v>466</v>
      </c>
      <c r="U71" s="71" t="s">
        <v>35</v>
      </c>
      <c r="V71" s="71" t="s">
        <v>75</v>
      </c>
      <c r="W71" s="70"/>
      <c r="X71" s="70">
        <v>2</v>
      </c>
      <c r="Y71" s="71" t="s">
        <v>76</v>
      </c>
      <c r="Z71" s="71" t="s">
        <v>75</v>
      </c>
      <c r="AA71" s="88">
        <v>0</v>
      </c>
    </row>
    <row r="72" spans="1:27" x14ac:dyDescent="0.35">
      <c r="A72" s="70">
        <v>900099783</v>
      </c>
      <c r="B72" s="70">
        <v>40</v>
      </c>
      <c r="C72" s="70" t="s">
        <v>61</v>
      </c>
      <c r="D72" s="71" t="s">
        <v>168</v>
      </c>
      <c r="E72" s="70" t="s">
        <v>169</v>
      </c>
      <c r="F72" s="71" t="s">
        <v>467</v>
      </c>
      <c r="G72" s="70">
        <v>7952</v>
      </c>
      <c r="H72" s="71" t="s">
        <v>65</v>
      </c>
      <c r="I72" s="71" t="s">
        <v>468</v>
      </c>
      <c r="J72" s="70" t="s">
        <v>148</v>
      </c>
      <c r="K72" s="70" t="s">
        <v>149</v>
      </c>
      <c r="L72" s="70" t="s">
        <v>69</v>
      </c>
      <c r="M72" s="70">
        <v>1</v>
      </c>
      <c r="N72" s="70">
        <v>1</v>
      </c>
      <c r="O72" s="71" t="s">
        <v>25</v>
      </c>
      <c r="P72" s="71" t="s">
        <v>469</v>
      </c>
      <c r="Q72" s="71" t="s">
        <v>470</v>
      </c>
      <c r="R72" s="71" t="s">
        <v>471</v>
      </c>
      <c r="S72" s="70">
        <v>2006</v>
      </c>
      <c r="T72" s="71" t="s">
        <v>472</v>
      </c>
      <c r="U72" s="71" t="s">
        <v>35</v>
      </c>
      <c r="V72" s="71" t="s">
        <v>75</v>
      </c>
      <c r="W72" s="70">
        <v>1000</v>
      </c>
      <c r="X72" s="70">
        <v>15</v>
      </c>
      <c r="Y72" s="71" t="s">
        <v>76</v>
      </c>
      <c r="Z72" s="71" t="s">
        <v>75</v>
      </c>
      <c r="AA72" s="88">
        <v>0</v>
      </c>
    </row>
    <row r="73" spans="1:27" x14ac:dyDescent="0.35">
      <c r="A73" s="70">
        <v>900099784</v>
      </c>
      <c r="B73" s="70">
        <v>40</v>
      </c>
      <c r="C73" s="70" t="s">
        <v>61</v>
      </c>
      <c r="D73" s="71" t="s">
        <v>168</v>
      </c>
      <c r="E73" s="70" t="s">
        <v>169</v>
      </c>
      <c r="F73" s="71" t="s">
        <v>467</v>
      </c>
      <c r="G73" s="70">
        <v>7952</v>
      </c>
      <c r="H73" s="71" t="s">
        <v>65</v>
      </c>
      <c r="I73" s="71" t="s">
        <v>473</v>
      </c>
      <c r="J73" s="70" t="s">
        <v>148</v>
      </c>
      <c r="K73" s="70" t="s">
        <v>149</v>
      </c>
      <c r="L73" s="70" t="s">
        <v>69</v>
      </c>
      <c r="M73" s="70">
        <v>1</v>
      </c>
      <c r="N73" s="70">
        <v>1</v>
      </c>
      <c r="O73" s="71" t="s">
        <v>25</v>
      </c>
      <c r="P73" s="71" t="s">
        <v>469</v>
      </c>
      <c r="Q73" s="71" t="s">
        <v>474</v>
      </c>
      <c r="R73" s="71" t="s">
        <v>475</v>
      </c>
      <c r="S73" s="70">
        <v>2006</v>
      </c>
      <c r="T73" s="71" t="s">
        <v>476</v>
      </c>
      <c r="U73" s="71" t="s">
        <v>35</v>
      </c>
      <c r="V73" s="71" t="s">
        <v>75</v>
      </c>
      <c r="W73" s="70">
        <v>1000</v>
      </c>
      <c r="X73" s="70">
        <v>15</v>
      </c>
      <c r="Y73" s="71" t="s">
        <v>76</v>
      </c>
      <c r="Z73" s="71" t="s">
        <v>75</v>
      </c>
      <c r="AA73" s="88">
        <v>0</v>
      </c>
    </row>
    <row r="74" spans="1:27" x14ac:dyDescent="0.35">
      <c r="A74" s="70">
        <v>900099786</v>
      </c>
      <c r="B74" s="70">
        <v>40</v>
      </c>
      <c r="C74" s="70" t="s">
        <v>61</v>
      </c>
      <c r="D74" s="71" t="s">
        <v>168</v>
      </c>
      <c r="E74" s="70" t="s">
        <v>169</v>
      </c>
      <c r="F74" s="71" t="s">
        <v>467</v>
      </c>
      <c r="G74" s="70">
        <v>7952</v>
      </c>
      <c r="H74" s="71" t="s">
        <v>65</v>
      </c>
      <c r="I74" s="71" t="s">
        <v>477</v>
      </c>
      <c r="J74" s="70" t="s">
        <v>148</v>
      </c>
      <c r="K74" s="70" t="s">
        <v>149</v>
      </c>
      <c r="L74" s="70" t="s">
        <v>69</v>
      </c>
      <c r="M74" s="70">
        <v>1</v>
      </c>
      <c r="N74" s="70">
        <v>1</v>
      </c>
      <c r="O74" s="71" t="s">
        <v>478</v>
      </c>
      <c r="P74" s="71" t="s">
        <v>479</v>
      </c>
      <c r="Q74" s="71" t="s">
        <v>480</v>
      </c>
      <c r="R74" s="70"/>
      <c r="S74" s="70">
        <v>2008</v>
      </c>
      <c r="T74" s="71" t="s">
        <v>481</v>
      </c>
      <c r="U74" s="71" t="s">
        <v>35</v>
      </c>
      <c r="V74" s="71" t="s">
        <v>75</v>
      </c>
      <c r="W74" s="70">
        <v>125</v>
      </c>
      <c r="X74" s="70">
        <v>2</v>
      </c>
      <c r="Y74" s="71" t="s">
        <v>76</v>
      </c>
      <c r="Z74" s="71" t="s">
        <v>75</v>
      </c>
      <c r="AA74" s="88">
        <v>0</v>
      </c>
    </row>
    <row r="75" spans="1:27" x14ac:dyDescent="0.35">
      <c r="A75" s="70">
        <v>900103224</v>
      </c>
      <c r="B75" s="70">
        <v>40</v>
      </c>
      <c r="C75" s="70" t="s">
        <v>61</v>
      </c>
      <c r="D75" s="71" t="s">
        <v>330</v>
      </c>
      <c r="E75" s="70" t="s">
        <v>331</v>
      </c>
      <c r="F75" s="71" t="s">
        <v>177</v>
      </c>
      <c r="G75" s="70">
        <v>6988</v>
      </c>
      <c r="H75" s="71" t="s">
        <v>65</v>
      </c>
      <c r="I75" s="71" t="s">
        <v>66</v>
      </c>
      <c r="J75" s="70" t="s">
        <v>148</v>
      </c>
      <c r="K75" s="70" t="s">
        <v>149</v>
      </c>
      <c r="L75" s="70" t="s">
        <v>69</v>
      </c>
      <c r="M75" s="70">
        <v>1</v>
      </c>
      <c r="N75" s="70">
        <v>1</v>
      </c>
      <c r="O75" s="71" t="s">
        <v>482</v>
      </c>
      <c r="P75" s="71" t="s">
        <v>483</v>
      </c>
      <c r="Q75" s="71" t="s">
        <v>484</v>
      </c>
      <c r="R75" s="71" t="s">
        <v>485</v>
      </c>
      <c r="S75" s="70">
        <v>2008</v>
      </c>
      <c r="T75" s="70"/>
      <c r="U75" s="71" t="s">
        <v>35</v>
      </c>
      <c r="V75" s="71" t="s">
        <v>75</v>
      </c>
      <c r="W75" s="70"/>
      <c r="X75" s="70">
        <v>5</v>
      </c>
      <c r="Y75" s="71" t="s">
        <v>76</v>
      </c>
      <c r="Z75" s="71" t="s">
        <v>75</v>
      </c>
      <c r="AA75" s="88">
        <v>0</v>
      </c>
    </row>
    <row r="76" spans="1:27" x14ac:dyDescent="0.35">
      <c r="A76" s="70">
        <v>900106103</v>
      </c>
      <c r="B76" s="70">
        <v>40</v>
      </c>
      <c r="C76" s="70" t="s">
        <v>61</v>
      </c>
      <c r="D76" s="71" t="s">
        <v>168</v>
      </c>
      <c r="E76" s="70" t="s">
        <v>169</v>
      </c>
      <c r="F76" s="71" t="s">
        <v>486</v>
      </c>
      <c r="G76" s="70">
        <v>17033</v>
      </c>
      <c r="H76" s="71" t="s">
        <v>65</v>
      </c>
      <c r="I76" s="71" t="s">
        <v>487</v>
      </c>
      <c r="J76" s="70" t="s">
        <v>148</v>
      </c>
      <c r="K76" s="70" t="s">
        <v>149</v>
      </c>
      <c r="L76" s="70" t="s">
        <v>69</v>
      </c>
      <c r="M76" s="70">
        <v>1</v>
      </c>
      <c r="N76" s="70">
        <v>1</v>
      </c>
      <c r="O76" s="71" t="s">
        <v>31</v>
      </c>
      <c r="P76" s="70"/>
      <c r="Q76" s="71" t="s">
        <v>488</v>
      </c>
      <c r="R76" s="71" t="s">
        <v>489</v>
      </c>
      <c r="S76" s="70">
        <v>1994</v>
      </c>
      <c r="T76" s="71" t="s">
        <v>490</v>
      </c>
      <c r="U76" s="71" t="s">
        <v>35</v>
      </c>
      <c r="V76" s="71" t="s">
        <v>75</v>
      </c>
      <c r="W76" s="70"/>
      <c r="X76" s="70">
        <v>4</v>
      </c>
      <c r="Y76" s="71" t="s">
        <v>76</v>
      </c>
      <c r="Z76" s="71" t="s">
        <v>75</v>
      </c>
      <c r="AA76" s="88">
        <v>0</v>
      </c>
    </row>
    <row r="77" spans="1:27" x14ac:dyDescent="0.35">
      <c r="A77" s="70">
        <v>900106460</v>
      </c>
      <c r="B77" s="70">
        <v>40</v>
      </c>
      <c r="C77" s="70" t="s">
        <v>61</v>
      </c>
      <c r="D77" s="71" t="s">
        <v>491</v>
      </c>
      <c r="E77" s="70" t="s">
        <v>492</v>
      </c>
      <c r="F77" s="71" t="s">
        <v>493</v>
      </c>
      <c r="G77" s="70">
        <v>8631</v>
      </c>
      <c r="H77" s="71" t="s">
        <v>65</v>
      </c>
      <c r="I77" s="71" t="s">
        <v>494</v>
      </c>
      <c r="J77" s="70" t="s">
        <v>67</v>
      </c>
      <c r="K77" s="70" t="s">
        <v>68</v>
      </c>
      <c r="L77" s="70" t="s">
        <v>69</v>
      </c>
      <c r="M77" s="70">
        <v>1</v>
      </c>
      <c r="N77" s="70">
        <v>1</v>
      </c>
      <c r="O77" s="71" t="s">
        <v>265</v>
      </c>
      <c r="P77" s="71" t="s">
        <v>495</v>
      </c>
      <c r="Q77" s="70"/>
      <c r="R77" s="71" t="s">
        <v>496</v>
      </c>
      <c r="S77" s="70">
        <v>2011</v>
      </c>
      <c r="T77" s="71" t="s">
        <v>497</v>
      </c>
      <c r="U77" s="71" t="s">
        <v>35</v>
      </c>
      <c r="V77" s="71" t="s">
        <v>75</v>
      </c>
      <c r="W77" s="70">
        <v>630</v>
      </c>
      <c r="X77" s="70">
        <v>2</v>
      </c>
      <c r="Y77" s="71" t="s">
        <v>76</v>
      </c>
      <c r="Z77" s="71" t="s">
        <v>75</v>
      </c>
      <c r="AA77" s="88">
        <v>0</v>
      </c>
    </row>
    <row r="78" spans="1:27" x14ac:dyDescent="0.35">
      <c r="A78" s="70">
        <v>900106634</v>
      </c>
      <c r="B78" s="70">
        <v>40</v>
      </c>
      <c r="C78" s="70" t="s">
        <v>61</v>
      </c>
      <c r="D78" s="71" t="s">
        <v>498</v>
      </c>
      <c r="E78" s="70" t="s">
        <v>499</v>
      </c>
      <c r="F78" s="71" t="s">
        <v>500</v>
      </c>
      <c r="G78" s="70">
        <v>5303</v>
      </c>
      <c r="H78" s="71" t="s">
        <v>65</v>
      </c>
      <c r="I78" s="71" t="s">
        <v>501</v>
      </c>
      <c r="J78" s="70" t="s">
        <v>207</v>
      </c>
      <c r="K78" s="70" t="s">
        <v>208</v>
      </c>
      <c r="L78" s="70" t="s">
        <v>69</v>
      </c>
      <c r="M78" s="70">
        <v>1</v>
      </c>
      <c r="N78" s="70">
        <v>1</v>
      </c>
      <c r="O78" s="71" t="s">
        <v>101</v>
      </c>
      <c r="P78" s="70"/>
      <c r="Q78" s="71" t="s">
        <v>502</v>
      </c>
      <c r="R78" s="71" t="s">
        <v>503</v>
      </c>
      <c r="S78" s="70">
        <v>1997</v>
      </c>
      <c r="T78" s="70"/>
      <c r="U78" s="71" t="s">
        <v>35</v>
      </c>
      <c r="V78" s="71" t="s">
        <v>75</v>
      </c>
      <c r="W78" s="70"/>
      <c r="X78" s="70">
        <v>4</v>
      </c>
      <c r="Y78" s="71" t="s">
        <v>76</v>
      </c>
      <c r="Z78" s="71" t="s">
        <v>75</v>
      </c>
      <c r="AA78" s="88">
        <v>0</v>
      </c>
    </row>
    <row r="79" spans="1:27" x14ac:dyDescent="0.35">
      <c r="A79" s="70">
        <v>900106636</v>
      </c>
      <c r="B79" s="70">
        <v>40</v>
      </c>
      <c r="C79" s="70" t="s">
        <v>61</v>
      </c>
      <c r="D79" s="71" t="s">
        <v>498</v>
      </c>
      <c r="E79" s="70" t="s">
        <v>499</v>
      </c>
      <c r="F79" s="71" t="s">
        <v>500</v>
      </c>
      <c r="G79" s="70">
        <v>5303</v>
      </c>
      <c r="H79" s="71" t="s">
        <v>65</v>
      </c>
      <c r="I79" s="71" t="s">
        <v>504</v>
      </c>
      <c r="J79" s="70" t="s">
        <v>207</v>
      </c>
      <c r="K79" s="70" t="s">
        <v>208</v>
      </c>
      <c r="L79" s="70" t="s">
        <v>69</v>
      </c>
      <c r="M79" s="70">
        <v>1</v>
      </c>
      <c r="N79" s="70">
        <v>1</v>
      </c>
      <c r="O79" s="71" t="s">
        <v>101</v>
      </c>
      <c r="P79" s="70"/>
      <c r="Q79" s="71" t="s">
        <v>505</v>
      </c>
      <c r="R79" s="71" t="s">
        <v>506</v>
      </c>
      <c r="S79" s="70">
        <v>1987</v>
      </c>
      <c r="T79" s="70"/>
      <c r="U79" s="71" t="s">
        <v>88</v>
      </c>
      <c r="V79" s="71" t="s">
        <v>75</v>
      </c>
      <c r="W79" s="70"/>
      <c r="X79" s="70">
        <v>2</v>
      </c>
      <c r="Y79" s="71" t="s">
        <v>76</v>
      </c>
      <c r="Z79" s="71" t="s">
        <v>75</v>
      </c>
      <c r="AA79" s="88">
        <v>0</v>
      </c>
    </row>
    <row r="80" spans="1:27" x14ac:dyDescent="0.35">
      <c r="A80" s="70">
        <v>900111517</v>
      </c>
      <c r="B80" s="70">
        <v>40</v>
      </c>
      <c r="C80" s="70" t="s">
        <v>61</v>
      </c>
      <c r="D80" s="71" t="s">
        <v>507</v>
      </c>
      <c r="E80" s="70" t="s">
        <v>508</v>
      </c>
      <c r="F80" s="71" t="s">
        <v>306</v>
      </c>
      <c r="G80" s="70">
        <v>27387</v>
      </c>
      <c r="H80" s="71" t="s">
        <v>65</v>
      </c>
      <c r="I80" s="71" t="s">
        <v>509</v>
      </c>
      <c r="J80" s="70" t="s">
        <v>510</v>
      </c>
      <c r="K80" s="70" t="s">
        <v>511</v>
      </c>
      <c r="L80" s="70" t="s">
        <v>69</v>
      </c>
      <c r="M80" s="70">
        <v>1</v>
      </c>
      <c r="N80" s="70">
        <v>1</v>
      </c>
      <c r="O80" s="71" t="s">
        <v>26</v>
      </c>
      <c r="P80" s="71" t="s">
        <v>512</v>
      </c>
      <c r="Q80" s="71" t="s">
        <v>513</v>
      </c>
      <c r="R80" s="71" t="s">
        <v>514</v>
      </c>
      <c r="S80" s="70">
        <v>2011</v>
      </c>
      <c r="T80" s="70"/>
      <c r="U80" s="71" t="s">
        <v>35</v>
      </c>
      <c r="V80" s="71" t="s">
        <v>75</v>
      </c>
      <c r="W80" s="70">
        <v>1000</v>
      </c>
      <c r="X80" s="70">
        <v>4</v>
      </c>
      <c r="Y80" s="71" t="s">
        <v>76</v>
      </c>
      <c r="Z80" s="71" t="s">
        <v>75</v>
      </c>
      <c r="AA80" s="88">
        <v>0</v>
      </c>
    </row>
    <row r="81" spans="1:27" x14ac:dyDescent="0.35">
      <c r="A81" s="70">
        <v>900111519</v>
      </c>
      <c r="B81" s="70">
        <v>40</v>
      </c>
      <c r="C81" s="70" t="s">
        <v>61</v>
      </c>
      <c r="D81" s="71" t="s">
        <v>507</v>
      </c>
      <c r="E81" s="70" t="s">
        <v>508</v>
      </c>
      <c r="F81" s="71" t="s">
        <v>306</v>
      </c>
      <c r="G81" s="70">
        <v>27387</v>
      </c>
      <c r="H81" s="71" t="s">
        <v>65</v>
      </c>
      <c r="I81" s="71" t="s">
        <v>515</v>
      </c>
      <c r="J81" s="70" t="s">
        <v>510</v>
      </c>
      <c r="K81" s="70" t="s">
        <v>511</v>
      </c>
      <c r="L81" s="70" t="s">
        <v>69</v>
      </c>
      <c r="M81" s="70">
        <v>1</v>
      </c>
      <c r="N81" s="70">
        <v>1</v>
      </c>
      <c r="O81" s="71" t="s">
        <v>26</v>
      </c>
      <c r="P81" s="71" t="s">
        <v>512</v>
      </c>
      <c r="Q81" s="71" t="s">
        <v>516</v>
      </c>
      <c r="R81" s="71" t="s">
        <v>517</v>
      </c>
      <c r="S81" s="70">
        <v>2011</v>
      </c>
      <c r="T81" s="70"/>
      <c r="U81" s="71" t="s">
        <v>35</v>
      </c>
      <c r="V81" s="71" t="s">
        <v>75</v>
      </c>
      <c r="W81" s="70">
        <v>1000</v>
      </c>
      <c r="X81" s="70">
        <v>4</v>
      </c>
      <c r="Y81" s="71" t="s">
        <v>76</v>
      </c>
      <c r="Z81" s="71" t="s">
        <v>75</v>
      </c>
      <c r="AA81" s="88">
        <v>0</v>
      </c>
    </row>
    <row r="82" spans="1:27" x14ac:dyDescent="0.35">
      <c r="A82" s="70">
        <v>900111520</v>
      </c>
      <c r="B82" s="70">
        <v>40</v>
      </c>
      <c r="C82" s="70" t="s">
        <v>61</v>
      </c>
      <c r="D82" s="71" t="s">
        <v>507</v>
      </c>
      <c r="E82" s="70" t="s">
        <v>508</v>
      </c>
      <c r="F82" s="71" t="s">
        <v>306</v>
      </c>
      <c r="G82" s="70">
        <v>27387</v>
      </c>
      <c r="H82" s="71" t="s">
        <v>65</v>
      </c>
      <c r="I82" s="71" t="s">
        <v>518</v>
      </c>
      <c r="J82" s="70" t="s">
        <v>510</v>
      </c>
      <c r="K82" s="70" t="s">
        <v>511</v>
      </c>
      <c r="L82" s="70" t="s">
        <v>69</v>
      </c>
      <c r="M82" s="70">
        <v>1</v>
      </c>
      <c r="N82" s="70">
        <v>1</v>
      </c>
      <c r="O82" s="71" t="s">
        <v>26</v>
      </c>
      <c r="P82" s="71" t="s">
        <v>512</v>
      </c>
      <c r="Q82" s="71" t="s">
        <v>519</v>
      </c>
      <c r="R82" s="71" t="s">
        <v>520</v>
      </c>
      <c r="S82" s="70">
        <v>2011</v>
      </c>
      <c r="T82" s="70"/>
      <c r="U82" s="71" t="s">
        <v>35</v>
      </c>
      <c r="V82" s="71" t="s">
        <v>75</v>
      </c>
      <c r="W82" s="70">
        <v>1000</v>
      </c>
      <c r="X82" s="70">
        <v>4</v>
      </c>
      <c r="Y82" s="71" t="s">
        <v>76</v>
      </c>
      <c r="Z82" s="71" t="s">
        <v>75</v>
      </c>
      <c r="AA82" s="88">
        <v>0</v>
      </c>
    </row>
    <row r="83" spans="1:27" x14ac:dyDescent="0.35">
      <c r="A83" s="70">
        <v>900111521</v>
      </c>
      <c r="B83" s="70">
        <v>40</v>
      </c>
      <c r="C83" s="70" t="s">
        <v>61</v>
      </c>
      <c r="D83" s="71" t="s">
        <v>507</v>
      </c>
      <c r="E83" s="70" t="s">
        <v>508</v>
      </c>
      <c r="F83" s="71" t="s">
        <v>306</v>
      </c>
      <c r="G83" s="70">
        <v>27387</v>
      </c>
      <c r="H83" s="71" t="s">
        <v>65</v>
      </c>
      <c r="I83" s="71" t="s">
        <v>521</v>
      </c>
      <c r="J83" s="70" t="s">
        <v>510</v>
      </c>
      <c r="K83" s="70" t="s">
        <v>511</v>
      </c>
      <c r="L83" s="70" t="s">
        <v>69</v>
      </c>
      <c r="M83" s="70">
        <v>1</v>
      </c>
      <c r="N83" s="70">
        <v>1</v>
      </c>
      <c r="O83" s="71" t="s">
        <v>26</v>
      </c>
      <c r="P83" s="71" t="s">
        <v>512</v>
      </c>
      <c r="Q83" s="71" t="s">
        <v>522</v>
      </c>
      <c r="R83" s="71" t="s">
        <v>523</v>
      </c>
      <c r="S83" s="70">
        <v>2011</v>
      </c>
      <c r="T83" s="70"/>
      <c r="U83" s="71" t="s">
        <v>35</v>
      </c>
      <c r="V83" s="71" t="s">
        <v>75</v>
      </c>
      <c r="W83" s="70">
        <v>1000</v>
      </c>
      <c r="X83" s="70">
        <v>4</v>
      </c>
      <c r="Y83" s="71" t="s">
        <v>76</v>
      </c>
      <c r="Z83" s="71" t="s">
        <v>75</v>
      </c>
      <c r="AA83" s="88">
        <v>0</v>
      </c>
    </row>
    <row r="84" spans="1:27" x14ac:dyDescent="0.35">
      <c r="A84" s="70">
        <v>900111522</v>
      </c>
      <c r="B84" s="70">
        <v>40</v>
      </c>
      <c r="C84" s="70" t="s">
        <v>61</v>
      </c>
      <c r="D84" s="71" t="s">
        <v>507</v>
      </c>
      <c r="E84" s="70" t="s">
        <v>508</v>
      </c>
      <c r="F84" s="71" t="s">
        <v>306</v>
      </c>
      <c r="G84" s="70">
        <v>27387</v>
      </c>
      <c r="H84" s="71" t="s">
        <v>65</v>
      </c>
      <c r="I84" s="71" t="s">
        <v>524</v>
      </c>
      <c r="J84" s="70" t="s">
        <v>510</v>
      </c>
      <c r="K84" s="70" t="s">
        <v>511</v>
      </c>
      <c r="L84" s="70" t="s">
        <v>69</v>
      </c>
      <c r="M84" s="70">
        <v>1</v>
      </c>
      <c r="N84" s="70">
        <v>1</v>
      </c>
      <c r="O84" s="71" t="s">
        <v>26</v>
      </c>
      <c r="P84" s="71" t="s">
        <v>512</v>
      </c>
      <c r="Q84" s="71" t="s">
        <v>525</v>
      </c>
      <c r="R84" s="71" t="s">
        <v>526</v>
      </c>
      <c r="S84" s="70">
        <v>2011</v>
      </c>
      <c r="T84" s="70"/>
      <c r="U84" s="71" t="s">
        <v>35</v>
      </c>
      <c r="V84" s="71" t="s">
        <v>75</v>
      </c>
      <c r="W84" s="70">
        <v>1000</v>
      </c>
      <c r="X84" s="70">
        <v>4</v>
      </c>
      <c r="Y84" s="71" t="s">
        <v>76</v>
      </c>
      <c r="Z84" s="71" t="s">
        <v>75</v>
      </c>
      <c r="AA84" s="88">
        <v>0</v>
      </c>
    </row>
    <row r="85" spans="1:27" x14ac:dyDescent="0.35">
      <c r="A85" s="70">
        <v>900111523</v>
      </c>
      <c r="B85" s="70">
        <v>40</v>
      </c>
      <c r="C85" s="70" t="s">
        <v>61</v>
      </c>
      <c r="D85" s="71" t="s">
        <v>507</v>
      </c>
      <c r="E85" s="70" t="s">
        <v>508</v>
      </c>
      <c r="F85" s="71" t="s">
        <v>306</v>
      </c>
      <c r="G85" s="70">
        <v>27387</v>
      </c>
      <c r="H85" s="71" t="s">
        <v>65</v>
      </c>
      <c r="I85" s="71" t="s">
        <v>527</v>
      </c>
      <c r="J85" s="70" t="s">
        <v>510</v>
      </c>
      <c r="K85" s="70" t="s">
        <v>511</v>
      </c>
      <c r="L85" s="70" t="s">
        <v>69</v>
      </c>
      <c r="M85" s="70">
        <v>1</v>
      </c>
      <c r="N85" s="70">
        <v>1</v>
      </c>
      <c r="O85" s="71" t="s">
        <v>26</v>
      </c>
      <c r="P85" s="71" t="s">
        <v>512</v>
      </c>
      <c r="Q85" s="71" t="s">
        <v>528</v>
      </c>
      <c r="R85" s="71" t="s">
        <v>529</v>
      </c>
      <c r="S85" s="70">
        <v>2011</v>
      </c>
      <c r="T85" s="70"/>
      <c r="U85" s="71" t="s">
        <v>35</v>
      </c>
      <c r="V85" s="71" t="s">
        <v>75</v>
      </c>
      <c r="W85" s="70">
        <v>1000</v>
      </c>
      <c r="X85" s="70">
        <v>4</v>
      </c>
      <c r="Y85" s="71" t="s">
        <v>76</v>
      </c>
      <c r="Z85" s="71" t="s">
        <v>75</v>
      </c>
      <c r="AA85" s="88">
        <v>0</v>
      </c>
    </row>
    <row r="86" spans="1:27" x14ac:dyDescent="0.35">
      <c r="A86" s="70">
        <v>900111531</v>
      </c>
      <c r="B86" s="70">
        <v>40</v>
      </c>
      <c r="C86" s="70" t="s">
        <v>61</v>
      </c>
      <c r="D86" s="71" t="s">
        <v>507</v>
      </c>
      <c r="E86" s="70" t="s">
        <v>508</v>
      </c>
      <c r="F86" s="71" t="s">
        <v>306</v>
      </c>
      <c r="G86" s="70">
        <v>27387</v>
      </c>
      <c r="H86" s="71" t="s">
        <v>65</v>
      </c>
      <c r="I86" s="71" t="s">
        <v>530</v>
      </c>
      <c r="J86" s="70" t="s">
        <v>510</v>
      </c>
      <c r="K86" s="70" t="s">
        <v>511</v>
      </c>
      <c r="L86" s="70" t="s">
        <v>69</v>
      </c>
      <c r="M86" s="70">
        <v>1</v>
      </c>
      <c r="N86" s="70">
        <v>1</v>
      </c>
      <c r="O86" s="71" t="s">
        <v>26</v>
      </c>
      <c r="P86" s="71" t="s">
        <v>512</v>
      </c>
      <c r="Q86" s="71" t="s">
        <v>531</v>
      </c>
      <c r="R86" s="71" t="s">
        <v>532</v>
      </c>
      <c r="S86" s="70">
        <v>2012</v>
      </c>
      <c r="T86" s="71" t="s">
        <v>533</v>
      </c>
      <c r="U86" s="71" t="s">
        <v>35</v>
      </c>
      <c r="V86" s="71" t="s">
        <v>75</v>
      </c>
      <c r="W86" s="70">
        <v>1275</v>
      </c>
      <c r="X86" s="70">
        <v>5</v>
      </c>
      <c r="Y86" s="71" t="s">
        <v>76</v>
      </c>
      <c r="Z86" s="71" t="s">
        <v>75</v>
      </c>
      <c r="AA86" s="88">
        <v>0</v>
      </c>
    </row>
    <row r="87" spans="1:27" x14ac:dyDescent="0.35">
      <c r="A87" s="70">
        <v>900111533</v>
      </c>
      <c r="B87" s="70">
        <v>40</v>
      </c>
      <c r="C87" s="70" t="s">
        <v>61</v>
      </c>
      <c r="D87" s="71" t="s">
        <v>507</v>
      </c>
      <c r="E87" s="70" t="s">
        <v>508</v>
      </c>
      <c r="F87" s="71" t="s">
        <v>306</v>
      </c>
      <c r="G87" s="70">
        <v>27387</v>
      </c>
      <c r="H87" s="71" t="s">
        <v>65</v>
      </c>
      <c r="I87" s="71" t="s">
        <v>534</v>
      </c>
      <c r="J87" s="70" t="s">
        <v>510</v>
      </c>
      <c r="K87" s="70" t="s">
        <v>511</v>
      </c>
      <c r="L87" s="70" t="s">
        <v>69</v>
      </c>
      <c r="M87" s="70">
        <v>1</v>
      </c>
      <c r="N87" s="70">
        <v>1</v>
      </c>
      <c r="O87" s="71" t="s">
        <v>26</v>
      </c>
      <c r="P87" s="71" t="s">
        <v>535</v>
      </c>
      <c r="Q87" s="71" t="s">
        <v>536</v>
      </c>
      <c r="R87" s="71" t="s">
        <v>537</v>
      </c>
      <c r="S87" s="70">
        <v>2012</v>
      </c>
      <c r="T87" s="70"/>
      <c r="U87" s="71" t="s">
        <v>35</v>
      </c>
      <c r="V87" s="71" t="s">
        <v>75</v>
      </c>
      <c r="W87" s="70">
        <v>630</v>
      </c>
      <c r="X87" s="70">
        <v>5</v>
      </c>
      <c r="Y87" s="71" t="s">
        <v>76</v>
      </c>
      <c r="Z87" s="71" t="s">
        <v>75</v>
      </c>
      <c r="AA87" s="88">
        <v>0</v>
      </c>
    </row>
    <row r="88" spans="1:27" x14ac:dyDescent="0.35">
      <c r="A88" s="70">
        <v>900111535</v>
      </c>
      <c r="B88" s="70">
        <v>40</v>
      </c>
      <c r="C88" s="70" t="s">
        <v>61</v>
      </c>
      <c r="D88" s="71" t="s">
        <v>507</v>
      </c>
      <c r="E88" s="70" t="s">
        <v>508</v>
      </c>
      <c r="F88" s="71" t="s">
        <v>306</v>
      </c>
      <c r="G88" s="70">
        <v>27387</v>
      </c>
      <c r="H88" s="71" t="s">
        <v>65</v>
      </c>
      <c r="I88" s="71" t="s">
        <v>538</v>
      </c>
      <c r="J88" s="70" t="s">
        <v>510</v>
      </c>
      <c r="K88" s="70" t="s">
        <v>511</v>
      </c>
      <c r="L88" s="70" t="s">
        <v>69</v>
      </c>
      <c r="M88" s="70">
        <v>1</v>
      </c>
      <c r="N88" s="70">
        <v>1</v>
      </c>
      <c r="O88" s="71" t="s">
        <v>26</v>
      </c>
      <c r="P88" s="71" t="s">
        <v>535</v>
      </c>
      <c r="Q88" s="71" t="s">
        <v>539</v>
      </c>
      <c r="R88" s="71" t="s">
        <v>540</v>
      </c>
      <c r="S88" s="70">
        <v>2012</v>
      </c>
      <c r="T88" s="70"/>
      <c r="U88" s="71" t="s">
        <v>35</v>
      </c>
      <c r="V88" s="71" t="s">
        <v>75</v>
      </c>
      <c r="W88" s="70">
        <v>630</v>
      </c>
      <c r="X88" s="70">
        <v>5</v>
      </c>
      <c r="Y88" s="71" t="s">
        <v>76</v>
      </c>
      <c r="Z88" s="71" t="s">
        <v>75</v>
      </c>
      <c r="AA88" s="88">
        <v>0</v>
      </c>
    </row>
    <row r="89" spans="1:27" x14ac:dyDescent="0.35">
      <c r="A89" s="70">
        <v>900113205</v>
      </c>
      <c r="B89" s="70">
        <v>40</v>
      </c>
      <c r="C89" s="70" t="s">
        <v>61</v>
      </c>
      <c r="D89" s="71" t="s">
        <v>168</v>
      </c>
      <c r="E89" s="70" t="s">
        <v>169</v>
      </c>
      <c r="F89" s="71" t="s">
        <v>541</v>
      </c>
      <c r="G89" s="70">
        <v>2268</v>
      </c>
      <c r="H89" s="71" t="s">
        <v>65</v>
      </c>
      <c r="I89" s="71" t="s">
        <v>233</v>
      </c>
      <c r="J89" s="70" t="s">
        <v>148</v>
      </c>
      <c r="K89" s="70" t="s">
        <v>149</v>
      </c>
      <c r="L89" s="70" t="s">
        <v>69</v>
      </c>
      <c r="M89" s="70">
        <v>1</v>
      </c>
      <c r="N89" s="70">
        <v>1</v>
      </c>
      <c r="O89" s="71" t="s">
        <v>542</v>
      </c>
      <c r="P89" s="71" t="s">
        <v>543</v>
      </c>
      <c r="Q89" s="71" t="s">
        <v>544</v>
      </c>
      <c r="R89" s="70"/>
      <c r="S89" s="70">
        <v>2013</v>
      </c>
      <c r="T89" s="70"/>
      <c r="U89" s="71" t="s">
        <v>35</v>
      </c>
      <c r="V89" s="71" t="s">
        <v>75</v>
      </c>
      <c r="W89" s="70">
        <v>800</v>
      </c>
      <c r="X89" s="70">
        <v>3</v>
      </c>
      <c r="Y89" s="71" t="s">
        <v>76</v>
      </c>
      <c r="Z89" s="71" t="s">
        <v>75</v>
      </c>
      <c r="AA89" s="88">
        <v>0</v>
      </c>
    </row>
    <row r="90" spans="1:27" x14ac:dyDescent="0.35">
      <c r="A90" s="70">
        <v>900113206</v>
      </c>
      <c r="B90" s="70">
        <v>40</v>
      </c>
      <c r="C90" s="70" t="s">
        <v>61</v>
      </c>
      <c r="D90" s="71" t="s">
        <v>168</v>
      </c>
      <c r="E90" s="70" t="s">
        <v>169</v>
      </c>
      <c r="F90" s="71" t="s">
        <v>545</v>
      </c>
      <c r="G90" s="70">
        <v>13215</v>
      </c>
      <c r="H90" s="71" t="s">
        <v>65</v>
      </c>
      <c r="I90" s="71" t="s">
        <v>546</v>
      </c>
      <c r="J90" s="70" t="s">
        <v>148</v>
      </c>
      <c r="K90" s="70" t="s">
        <v>149</v>
      </c>
      <c r="L90" s="70" t="s">
        <v>69</v>
      </c>
      <c r="M90" s="70">
        <v>1</v>
      </c>
      <c r="N90" s="70">
        <v>1</v>
      </c>
      <c r="O90" s="71" t="s">
        <v>25</v>
      </c>
      <c r="P90" s="71" t="s">
        <v>547</v>
      </c>
      <c r="Q90" s="71" t="s">
        <v>548</v>
      </c>
      <c r="R90" s="70"/>
      <c r="S90" s="70">
        <v>2013</v>
      </c>
      <c r="T90" s="70"/>
      <c r="U90" s="71" t="s">
        <v>35</v>
      </c>
      <c r="V90" s="71" t="s">
        <v>75</v>
      </c>
      <c r="W90" s="70">
        <v>1000</v>
      </c>
      <c r="X90" s="70">
        <v>5</v>
      </c>
      <c r="Y90" s="71" t="s">
        <v>76</v>
      </c>
      <c r="Z90" s="71" t="s">
        <v>75</v>
      </c>
      <c r="AA90" s="88">
        <v>0</v>
      </c>
    </row>
    <row r="91" spans="1:27" x14ac:dyDescent="0.35">
      <c r="A91" s="70">
        <v>900113207</v>
      </c>
      <c r="B91" s="70">
        <v>40</v>
      </c>
      <c r="C91" s="70" t="s">
        <v>61</v>
      </c>
      <c r="D91" s="71" t="s">
        <v>168</v>
      </c>
      <c r="E91" s="70" t="s">
        <v>169</v>
      </c>
      <c r="F91" s="71" t="s">
        <v>545</v>
      </c>
      <c r="G91" s="70">
        <v>13215</v>
      </c>
      <c r="H91" s="71" t="s">
        <v>65</v>
      </c>
      <c r="I91" s="71" t="s">
        <v>546</v>
      </c>
      <c r="J91" s="70" t="s">
        <v>148</v>
      </c>
      <c r="K91" s="70" t="s">
        <v>149</v>
      </c>
      <c r="L91" s="70" t="s">
        <v>69</v>
      </c>
      <c r="M91" s="70">
        <v>2</v>
      </c>
      <c r="N91" s="70">
        <v>1</v>
      </c>
      <c r="O91" s="71" t="s">
        <v>25</v>
      </c>
      <c r="P91" s="71" t="s">
        <v>547</v>
      </c>
      <c r="Q91" s="71" t="s">
        <v>549</v>
      </c>
      <c r="R91" s="70"/>
      <c r="S91" s="70">
        <v>2013</v>
      </c>
      <c r="T91" s="70"/>
      <c r="U91" s="71" t="s">
        <v>35</v>
      </c>
      <c r="V91" s="71" t="s">
        <v>75</v>
      </c>
      <c r="W91" s="70">
        <v>1000</v>
      </c>
      <c r="X91" s="70">
        <v>5</v>
      </c>
      <c r="Y91" s="71" t="s">
        <v>76</v>
      </c>
      <c r="Z91" s="71" t="s">
        <v>75</v>
      </c>
      <c r="AA91" s="88">
        <v>0</v>
      </c>
    </row>
    <row r="92" spans="1:27" x14ac:dyDescent="0.35">
      <c r="A92" s="70">
        <v>900113208</v>
      </c>
      <c r="B92" s="70">
        <v>40</v>
      </c>
      <c r="C92" s="70" t="s">
        <v>61</v>
      </c>
      <c r="D92" s="71" t="s">
        <v>168</v>
      </c>
      <c r="E92" s="70" t="s">
        <v>169</v>
      </c>
      <c r="F92" s="71" t="s">
        <v>545</v>
      </c>
      <c r="G92" s="70">
        <v>13215</v>
      </c>
      <c r="H92" s="71" t="s">
        <v>65</v>
      </c>
      <c r="I92" s="71" t="s">
        <v>550</v>
      </c>
      <c r="J92" s="70" t="s">
        <v>148</v>
      </c>
      <c r="K92" s="70" t="s">
        <v>149</v>
      </c>
      <c r="L92" s="70" t="s">
        <v>69</v>
      </c>
      <c r="M92" s="70">
        <v>1</v>
      </c>
      <c r="N92" s="70">
        <v>1</v>
      </c>
      <c r="O92" s="71" t="s">
        <v>25</v>
      </c>
      <c r="P92" s="71" t="s">
        <v>547</v>
      </c>
      <c r="Q92" s="71" t="s">
        <v>551</v>
      </c>
      <c r="R92" s="70"/>
      <c r="S92" s="70">
        <v>2013</v>
      </c>
      <c r="T92" s="70"/>
      <c r="U92" s="71" t="s">
        <v>88</v>
      </c>
      <c r="V92" s="71" t="s">
        <v>75</v>
      </c>
      <c r="W92" s="70">
        <v>2500</v>
      </c>
      <c r="X92" s="70">
        <v>5</v>
      </c>
      <c r="Y92" s="71" t="s">
        <v>76</v>
      </c>
      <c r="Z92" s="71" t="s">
        <v>75</v>
      </c>
      <c r="AA92" s="88">
        <v>0</v>
      </c>
    </row>
    <row r="93" spans="1:27" x14ac:dyDescent="0.35">
      <c r="A93" s="70">
        <v>900115128</v>
      </c>
      <c r="B93" s="70">
        <v>40</v>
      </c>
      <c r="C93" s="70" t="s">
        <v>61</v>
      </c>
      <c r="D93" s="71" t="s">
        <v>112</v>
      </c>
      <c r="E93" s="70" t="s">
        <v>113</v>
      </c>
      <c r="F93" s="71" t="s">
        <v>552</v>
      </c>
      <c r="G93" s="70">
        <v>3504</v>
      </c>
      <c r="H93" s="71" t="s">
        <v>65</v>
      </c>
      <c r="I93" s="71" t="s">
        <v>553</v>
      </c>
      <c r="J93" s="70" t="s">
        <v>67</v>
      </c>
      <c r="K93" s="70" t="s">
        <v>68</v>
      </c>
      <c r="L93" s="70" t="s">
        <v>69</v>
      </c>
      <c r="M93" s="70">
        <v>1</v>
      </c>
      <c r="N93" s="70">
        <v>1</v>
      </c>
      <c r="O93" s="71" t="s">
        <v>25</v>
      </c>
      <c r="P93" s="71" t="s">
        <v>554</v>
      </c>
      <c r="Q93" s="70"/>
      <c r="R93" s="71" t="s">
        <v>555</v>
      </c>
      <c r="S93" s="70">
        <v>2014</v>
      </c>
      <c r="T93" s="71" t="s">
        <v>535</v>
      </c>
      <c r="U93" s="71" t="s">
        <v>35</v>
      </c>
      <c r="V93" s="71" t="s">
        <v>75</v>
      </c>
      <c r="W93" s="70">
        <v>630</v>
      </c>
      <c r="X93" s="70">
        <v>2</v>
      </c>
      <c r="Y93" s="71" t="s">
        <v>76</v>
      </c>
      <c r="Z93" s="71" t="s">
        <v>75</v>
      </c>
      <c r="AA93" s="88">
        <v>0</v>
      </c>
    </row>
    <row r="94" spans="1:27" x14ac:dyDescent="0.35">
      <c r="A94" s="70">
        <v>900115523</v>
      </c>
      <c r="B94" s="70">
        <v>40</v>
      </c>
      <c r="C94" s="70" t="s">
        <v>61</v>
      </c>
      <c r="D94" s="71" t="s">
        <v>507</v>
      </c>
      <c r="E94" s="70" t="s">
        <v>508</v>
      </c>
      <c r="F94" s="71" t="s">
        <v>171</v>
      </c>
      <c r="G94" s="70">
        <v>2583</v>
      </c>
      <c r="H94" s="71" t="s">
        <v>65</v>
      </c>
      <c r="I94" s="71" t="s">
        <v>556</v>
      </c>
      <c r="J94" s="70" t="s">
        <v>510</v>
      </c>
      <c r="K94" s="70" t="s">
        <v>511</v>
      </c>
      <c r="L94" s="70" t="s">
        <v>69</v>
      </c>
      <c r="M94" s="70">
        <v>1</v>
      </c>
      <c r="N94" s="70">
        <v>1</v>
      </c>
      <c r="O94" s="71" t="s">
        <v>25</v>
      </c>
      <c r="P94" s="71" t="s">
        <v>512</v>
      </c>
      <c r="Q94" s="70"/>
      <c r="R94" s="71" t="s">
        <v>557</v>
      </c>
      <c r="S94" s="70">
        <v>2014</v>
      </c>
      <c r="T94" s="70"/>
      <c r="U94" s="71" t="s">
        <v>35</v>
      </c>
      <c r="V94" s="71" t="s">
        <v>75</v>
      </c>
      <c r="W94" s="70">
        <v>1000</v>
      </c>
      <c r="X94" s="70">
        <v>2</v>
      </c>
      <c r="Y94" s="71" t="s">
        <v>76</v>
      </c>
      <c r="Z94" s="71" t="s">
        <v>75</v>
      </c>
      <c r="AA94" s="88">
        <v>0</v>
      </c>
    </row>
    <row r="95" spans="1:27" x14ac:dyDescent="0.35">
      <c r="A95" s="70">
        <v>900116530</v>
      </c>
      <c r="B95" s="70">
        <v>40</v>
      </c>
      <c r="C95" s="70" t="s">
        <v>61</v>
      </c>
      <c r="D95" s="71" t="s">
        <v>507</v>
      </c>
      <c r="E95" s="70" t="s">
        <v>508</v>
      </c>
      <c r="F95" s="71" t="s">
        <v>233</v>
      </c>
      <c r="G95" s="70">
        <v>7758</v>
      </c>
      <c r="H95" s="71" t="s">
        <v>65</v>
      </c>
      <c r="I95" s="71" t="s">
        <v>558</v>
      </c>
      <c r="J95" s="70" t="s">
        <v>510</v>
      </c>
      <c r="K95" s="70" t="s">
        <v>511</v>
      </c>
      <c r="L95" s="70" t="s">
        <v>69</v>
      </c>
      <c r="M95" s="70">
        <v>1</v>
      </c>
      <c r="N95" s="70">
        <v>1</v>
      </c>
      <c r="O95" s="71" t="s">
        <v>25</v>
      </c>
      <c r="P95" s="71" t="s">
        <v>559</v>
      </c>
      <c r="Q95" s="70"/>
      <c r="R95" s="71" t="s">
        <v>560</v>
      </c>
      <c r="S95" s="70">
        <v>2013</v>
      </c>
      <c r="T95" s="70"/>
      <c r="U95" s="71" t="s">
        <v>35</v>
      </c>
      <c r="V95" s="71" t="s">
        <v>75</v>
      </c>
      <c r="W95" s="70">
        <v>1000</v>
      </c>
      <c r="X95" s="70">
        <v>3</v>
      </c>
      <c r="Y95" s="71" t="s">
        <v>76</v>
      </c>
      <c r="Z95" s="71" t="s">
        <v>75</v>
      </c>
      <c r="AA95" s="88">
        <v>0</v>
      </c>
    </row>
    <row r="96" spans="1:27" x14ac:dyDescent="0.35">
      <c r="A96" s="70">
        <v>900116531</v>
      </c>
      <c r="B96" s="70">
        <v>40</v>
      </c>
      <c r="C96" s="70" t="s">
        <v>61</v>
      </c>
      <c r="D96" s="71" t="s">
        <v>507</v>
      </c>
      <c r="E96" s="70" t="s">
        <v>508</v>
      </c>
      <c r="F96" s="71" t="s">
        <v>233</v>
      </c>
      <c r="G96" s="70">
        <v>7758</v>
      </c>
      <c r="H96" s="71" t="s">
        <v>65</v>
      </c>
      <c r="I96" s="71" t="s">
        <v>561</v>
      </c>
      <c r="J96" s="70" t="s">
        <v>510</v>
      </c>
      <c r="K96" s="70" t="s">
        <v>511</v>
      </c>
      <c r="L96" s="70" t="s">
        <v>69</v>
      </c>
      <c r="M96" s="70">
        <v>1</v>
      </c>
      <c r="N96" s="70">
        <v>1</v>
      </c>
      <c r="O96" s="71" t="s">
        <v>25</v>
      </c>
      <c r="P96" s="71" t="s">
        <v>559</v>
      </c>
      <c r="Q96" s="70"/>
      <c r="R96" s="71" t="s">
        <v>562</v>
      </c>
      <c r="S96" s="70">
        <v>2013</v>
      </c>
      <c r="T96" s="70"/>
      <c r="U96" s="71" t="s">
        <v>35</v>
      </c>
      <c r="V96" s="71" t="s">
        <v>75</v>
      </c>
      <c r="W96" s="70">
        <v>1000</v>
      </c>
      <c r="X96" s="70">
        <v>3</v>
      </c>
      <c r="Y96" s="71" t="s">
        <v>76</v>
      </c>
      <c r="Z96" s="71" t="s">
        <v>75</v>
      </c>
      <c r="AA96" s="88">
        <v>0</v>
      </c>
    </row>
    <row r="97" spans="1:27" x14ac:dyDescent="0.35">
      <c r="A97" s="70">
        <v>900117221</v>
      </c>
      <c r="B97" s="70">
        <v>40</v>
      </c>
      <c r="C97" s="70" t="s">
        <v>61</v>
      </c>
      <c r="D97" s="71" t="s">
        <v>77</v>
      </c>
      <c r="E97" s="70" t="s">
        <v>78</v>
      </c>
      <c r="F97" s="71" t="s">
        <v>563</v>
      </c>
      <c r="G97" s="70">
        <v>10998</v>
      </c>
      <c r="H97" s="71" t="s">
        <v>65</v>
      </c>
      <c r="I97" s="71" t="s">
        <v>564</v>
      </c>
      <c r="J97" s="70" t="s">
        <v>81</v>
      </c>
      <c r="K97" s="70" t="s">
        <v>82</v>
      </c>
      <c r="L97" s="70" t="s">
        <v>69</v>
      </c>
      <c r="M97" s="70">
        <v>1</v>
      </c>
      <c r="N97" s="70">
        <v>1</v>
      </c>
      <c r="O97" s="71" t="s">
        <v>25</v>
      </c>
      <c r="P97" s="71" t="s">
        <v>565</v>
      </c>
      <c r="Q97" s="71" t="s">
        <v>566</v>
      </c>
      <c r="R97" s="71" t="s">
        <v>567</v>
      </c>
      <c r="S97" s="70">
        <v>2015</v>
      </c>
      <c r="T97" s="70"/>
      <c r="U97" s="71" t="s">
        <v>35</v>
      </c>
      <c r="V97" s="71" t="s">
        <v>75</v>
      </c>
      <c r="W97" s="70">
        <v>1000</v>
      </c>
      <c r="X97" s="70">
        <v>5</v>
      </c>
      <c r="Y97" s="71" t="s">
        <v>76</v>
      </c>
      <c r="Z97" s="71" t="s">
        <v>75</v>
      </c>
      <c r="AA97" s="88">
        <v>0</v>
      </c>
    </row>
    <row r="98" spans="1:27" x14ac:dyDescent="0.35">
      <c r="A98" s="70">
        <v>900120843</v>
      </c>
      <c r="B98" s="70">
        <v>40</v>
      </c>
      <c r="C98" s="70" t="s">
        <v>61</v>
      </c>
      <c r="D98" s="71" t="s">
        <v>153</v>
      </c>
      <c r="E98" s="70" t="s">
        <v>154</v>
      </c>
      <c r="F98" s="71" t="s">
        <v>568</v>
      </c>
      <c r="G98" s="70">
        <v>1945</v>
      </c>
      <c r="H98" s="71" t="s">
        <v>65</v>
      </c>
      <c r="I98" s="71" t="s">
        <v>100</v>
      </c>
      <c r="J98" s="70" t="s">
        <v>81</v>
      </c>
      <c r="K98" s="70" t="s">
        <v>82</v>
      </c>
      <c r="L98" s="70" t="s">
        <v>69</v>
      </c>
      <c r="M98" s="70">
        <v>1</v>
      </c>
      <c r="N98" s="70">
        <v>1</v>
      </c>
      <c r="O98" s="71" t="s">
        <v>265</v>
      </c>
      <c r="P98" s="71" t="s">
        <v>497</v>
      </c>
      <c r="Q98" s="71" t="s">
        <v>569</v>
      </c>
      <c r="R98" s="70"/>
      <c r="S98" s="70">
        <v>2014</v>
      </c>
      <c r="T98" s="70"/>
      <c r="U98" s="71" t="s">
        <v>35</v>
      </c>
      <c r="V98" s="71" t="s">
        <v>75</v>
      </c>
      <c r="W98" s="70">
        <v>1000</v>
      </c>
      <c r="X98" s="70">
        <v>3</v>
      </c>
      <c r="Y98" s="71" t="s">
        <v>76</v>
      </c>
      <c r="Z98" s="71" t="s">
        <v>75</v>
      </c>
      <c r="AA98" s="88">
        <v>0</v>
      </c>
    </row>
    <row r="99" spans="1:27" x14ac:dyDescent="0.35">
      <c r="A99" s="70">
        <v>900122462</v>
      </c>
      <c r="B99" s="70">
        <v>40</v>
      </c>
      <c r="C99" s="70" t="s">
        <v>61</v>
      </c>
      <c r="D99" s="71" t="s">
        <v>89</v>
      </c>
      <c r="E99" s="70" t="s">
        <v>90</v>
      </c>
      <c r="F99" s="71" t="s">
        <v>91</v>
      </c>
      <c r="G99" s="70">
        <v>29434</v>
      </c>
      <c r="H99" s="71" t="s">
        <v>65</v>
      </c>
      <c r="I99" s="71" t="s">
        <v>570</v>
      </c>
      <c r="J99" s="70" t="s">
        <v>67</v>
      </c>
      <c r="K99" s="70" t="s">
        <v>68</v>
      </c>
      <c r="L99" s="70" t="s">
        <v>69</v>
      </c>
      <c r="M99" s="70">
        <v>1</v>
      </c>
      <c r="N99" s="70">
        <v>1</v>
      </c>
      <c r="O99" s="71" t="s">
        <v>265</v>
      </c>
      <c r="P99" s="71" t="s">
        <v>497</v>
      </c>
      <c r="Q99" s="71" t="s">
        <v>571</v>
      </c>
      <c r="R99" s="70"/>
      <c r="S99" s="70">
        <v>2014</v>
      </c>
      <c r="T99" s="70"/>
      <c r="U99" s="71" t="s">
        <v>35</v>
      </c>
      <c r="V99" s="71" t="s">
        <v>75</v>
      </c>
      <c r="W99" s="70">
        <v>1000</v>
      </c>
      <c r="X99" s="70">
        <v>3</v>
      </c>
      <c r="Y99" s="71" t="s">
        <v>76</v>
      </c>
      <c r="Z99" s="71" t="s">
        <v>75</v>
      </c>
      <c r="AA99" s="88">
        <v>0</v>
      </c>
    </row>
    <row r="100" spans="1:27" x14ac:dyDescent="0.35">
      <c r="A100" s="70">
        <v>900131902</v>
      </c>
      <c r="B100" s="70">
        <v>40</v>
      </c>
      <c r="C100" s="70" t="s">
        <v>61</v>
      </c>
      <c r="D100" s="71" t="s">
        <v>168</v>
      </c>
      <c r="E100" s="70" t="s">
        <v>169</v>
      </c>
      <c r="F100" s="71" t="s">
        <v>572</v>
      </c>
      <c r="G100" s="70">
        <v>1675</v>
      </c>
      <c r="H100" s="71" t="s">
        <v>65</v>
      </c>
      <c r="I100" s="71" t="s">
        <v>233</v>
      </c>
      <c r="J100" s="70" t="s">
        <v>148</v>
      </c>
      <c r="K100" s="70" t="s">
        <v>149</v>
      </c>
      <c r="L100" s="70" t="s">
        <v>69</v>
      </c>
      <c r="M100" s="70">
        <v>1</v>
      </c>
      <c r="N100" s="70">
        <v>1</v>
      </c>
      <c r="O100" s="71" t="s">
        <v>32</v>
      </c>
      <c r="P100" s="71" t="s">
        <v>573</v>
      </c>
      <c r="Q100" s="71" t="s">
        <v>574</v>
      </c>
      <c r="R100" s="70"/>
      <c r="S100" s="70">
        <v>2016</v>
      </c>
      <c r="T100" s="70"/>
      <c r="U100" s="71" t="s">
        <v>35</v>
      </c>
      <c r="V100" s="71" t="s">
        <v>75</v>
      </c>
      <c r="W100" s="70">
        <v>2000</v>
      </c>
      <c r="X100" s="70">
        <v>4</v>
      </c>
      <c r="Y100" s="71" t="s">
        <v>76</v>
      </c>
      <c r="Z100" s="71" t="s">
        <v>75</v>
      </c>
      <c r="AA100" s="88">
        <v>0</v>
      </c>
    </row>
    <row r="101" spans="1:27" x14ac:dyDescent="0.35">
      <c r="A101" s="70">
        <v>900132485</v>
      </c>
      <c r="B101" s="70">
        <v>40</v>
      </c>
      <c r="C101" s="70" t="s">
        <v>61</v>
      </c>
      <c r="D101" s="71" t="s">
        <v>330</v>
      </c>
      <c r="E101" s="70" t="s">
        <v>331</v>
      </c>
      <c r="F101" s="71" t="s">
        <v>121</v>
      </c>
      <c r="G101" s="70">
        <v>1018</v>
      </c>
      <c r="H101" s="71" t="s">
        <v>65</v>
      </c>
      <c r="I101" s="71" t="s">
        <v>161</v>
      </c>
      <c r="J101" s="70" t="s">
        <v>148</v>
      </c>
      <c r="K101" s="70" t="s">
        <v>149</v>
      </c>
      <c r="L101" s="70" t="s">
        <v>69</v>
      </c>
      <c r="M101" s="70">
        <v>1</v>
      </c>
      <c r="N101" s="70">
        <v>1</v>
      </c>
      <c r="O101" s="71" t="s">
        <v>426</v>
      </c>
      <c r="P101" s="70"/>
      <c r="Q101" s="70"/>
      <c r="R101" s="71" t="s">
        <v>575</v>
      </c>
      <c r="S101" s="70">
        <v>1900</v>
      </c>
      <c r="T101" s="70"/>
      <c r="U101" s="71" t="s">
        <v>88</v>
      </c>
      <c r="V101" s="71" t="s">
        <v>75</v>
      </c>
      <c r="W101" s="70"/>
      <c r="X101" s="70">
        <v>2</v>
      </c>
      <c r="Y101" s="71" t="s">
        <v>76</v>
      </c>
      <c r="Z101" s="71" t="s">
        <v>75</v>
      </c>
      <c r="AA101" s="88">
        <v>0</v>
      </c>
    </row>
    <row r="102" spans="1:27" x14ac:dyDescent="0.35">
      <c r="A102" s="70">
        <v>900132486</v>
      </c>
      <c r="B102" s="70">
        <v>40</v>
      </c>
      <c r="C102" s="70" t="s">
        <v>61</v>
      </c>
      <c r="D102" s="71" t="s">
        <v>576</v>
      </c>
      <c r="E102" s="70" t="s">
        <v>577</v>
      </c>
      <c r="F102" s="71" t="s">
        <v>578</v>
      </c>
      <c r="G102" s="70">
        <v>2753</v>
      </c>
      <c r="H102" s="71" t="s">
        <v>65</v>
      </c>
      <c r="I102" s="71" t="s">
        <v>306</v>
      </c>
      <c r="J102" s="70" t="s">
        <v>67</v>
      </c>
      <c r="K102" s="70" t="s">
        <v>68</v>
      </c>
      <c r="L102" s="70" t="s">
        <v>69</v>
      </c>
      <c r="M102" s="70">
        <v>1</v>
      </c>
      <c r="N102" s="70">
        <v>1</v>
      </c>
      <c r="O102" s="71" t="s">
        <v>579</v>
      </c>
      <c r="P102" s="71" t="s">
        <v>580</v>
      </c>
      <c r="Q102" s="70"/>
      <c r="R102" s="71" t="s">
        <v>581</v>
      </c>
      <c r="S102" s="70">
        <v>2006</v>
      </c>
      <c r="T102" s="71" t="s">
        <v>582</v>
      </c>
      <c r="U102" s="71" t="s">
        <v>35</v>
      </c>
      <c r="V102" s="71" t="s">
        <v>75</v>
      </c>
      <c r="W102" s="70"/>
      <c r="X102" s="70">
        <v>2</v>
      </c>
      <c r="Y102" s="71" t="s">
        <v>76</v>
      </c>
      <c r="Z102" s="71" t="s">
        <v>75</v>
      </c>
      <c r="AA102" s="88">
        <v>0</v>
      </c>
    </row>
    <row r="103" spans="1:27" x14ac:dyDescent="0.35">
      <c r="A103" s="70">
        <v>900132487</v>
      </c>
      <c r="B103" s="70">
        <v>40</v>
      </c>
      <c r="C103" s="70" t="s">
        <v>61</v>
      </c>
      <c r="D103" s="71" t="s">
        <v>112</v>
      </c>
      <c r="E103" s="70" t="s">
        <v>113</v>
      </c>
      <c r="F103" s="71" t="s">
        <v>583</v>
      </c>
      <c r="G103" s="70">
        <v>2756</v>
      </c>
      <c r="H103" s="71" t="s">
        <v>65</v>
      </c>
      <c r="I103" s="71" t="s">
        <v>306</v>
      </c>
      <c r="J103" s="70" t="s">
        <v>67</v>
      </c>
      <c r="K103" s="70" t="s">
        <v>68</v>
      </c>
      <c r="L103" s="70" t="s">
        <v>69</v>
      </c>
      <c r="M103" s="70">
        <v>1</v>
      </c>
      <c r="N103" s="70">
        <v>1</v>
      </c>
      <c r="O103" s="71" t="s">
        <v>579</v>
      </c>
      <c r="P103" s="70"/>
      <c r="Q103" s="70"/>
      <c r="R103" s="71" t="s">
        <v>584</v>
      </c>
      <c r="S103" s="70">
        <v>2007</v>
      </c>
      <c r="T103" s="71" t="s">
        <v>585</v>
      </c>
      <c r="U103" s="71" t="s">
        <v>35</v>
      </c>
      <c r="V103" s="71" t="s">
        <v>75</v>
      </c>
      <c r="W103" s="70">
        <v>225</v>
      </c>
      <c r="X103" s="70">
        <v>2</v>
      </c>
      <c r="Y103" s="71" t="s">
        <v>76</v>
      </c>
      <c r="Z103" s="71" t="s">
        <v>75</v>
      </c>
      <c r="AA103" s="88">
        <v>0</v>
      </c>
    </row>
    <row r="104" spans="1:27" x14ac:dyDescent="0.35">
      <c r="A104" s="70">
        <v>900132488</v>
      </c>
      <c r="B104" s="70">
        <v>40</v>
      </c>
      <c r="C104" s="70" t="s">
        <v>61</v>
      </c>
      <c r="D104" s="71" t="s">
        <v>112</v>
      </c>
      <c r="E104" s="70" t="s">
        <v>113</v>
      </c>
      <c r="F104" s="71" t="s">
        <v>412</v>
      </c>
      <c r="G104" s="70">
        <v>7697</v>
      </c>
      <c r="H104" s="71" t="s">
        <v>91</v>
      </c>
      <c r="I104" s="71" t="s">
        <v>586</v>
      </c>
      <c r="J104" s="70" t="s">
        <v>67</v>
      </c>
      <c r="K104" s="70" t="s">
        <v>68</v>
      </c>
      <c r="L104" s="70" t="s">
        <v>69</v>
      </c>
      <c r="M104" s="70">
        <v>1</v>
      </c>
      <c r="N104" s="70">
        <v>1</v>
      </c>
      <c r="O104" s="71" t="s">
        <v>587</v>
      </c>
      <c r="P104" s="70"/>
      <c r="Q104" s="70"/>
      <c r="R104" s="70"/>
      <c r="S104" s="70">
        <v>2007</v>
      </c>
      <c r="T104" s="71" t="s">
        <v>588</v>
      </c>
      <c r="U104" s="71" t="s">
        <v>35</v>
      </c>
      <c r="V104" s="71" t="s">
        <v>75</v>
      </c>
      <c r="W104" s="70">
        <v>325</v>
      </c>
      <c r="X104" s="70">
        <v>2</v>
      </c>
      <c r="Y104" s="71" t="s">
        <v>76</v>
      </c>
      <c r="Z104" s="71" t="s">
        <v>75</v>
      </c>
      <c r="AA104" s="88">
        <v>0</v>
      </c>
    </row>
    <row r="105" spans="1:27" x14ac:dyDescent="0.35">
      <c r="A105" s="70">
        <v>900132762</v>
      </c>
      <c r="B105" s="70">
        <v>40</v>
      </c>
      <c r="C105" s="70" t="s">
        <v>61</v>
      </c>
      <c r="D105" s="71" t="s">
        <v>168</v>
      </c>
      <c r="E105" s="70" t="s">
        <v>169</v>
      </c>
      <c r="F105" s="71" t="s">
        <v>467</v>
      </c>
      <c r="G105" s="70">
        <v>7952</v>
      </c>
      <c r="H105" s="71" t="s">
        <v>65</v>
      </c>
      <c r="I105" s="71" t="s">
        <v>589</v>
      </c>
      <c r="J105" s="70" t="s">
        <v>148</v>
      </c>
      <c r="K105" s="70" t="s">
        <v>149</v>
      </c>
      <c r="L105" s="70" t="s">
        <v>69</v>
      </c>
      <c r="M105" s="70">
        <v>1</v>
      </c>
      <c r="N105" s="70">
        <v>1</v>
      </c>
      <c r="O105" s="70"/>
      <c r="P105" s="70"/>
      <c r="Q105" s="70"/>
      <c r="R105" s="70"/>
      <c r="S105" s="70">
        <v>1900</v>
      </c>
      <c r="T105" s="70"/>
      <c r="U105" s="71" t="s">
        <v>35</v>
      </c>
      <c r="V105" s="71" t="s">
        <v>75</v>
      </c>
      <c r="W105" s="70"/>
      <c r="X105" s="70">
        <v>2</v>
      </c>
      <c r="Y105" s="71" t="s">
        <v>76</v>
      </c>
      <c r="Z105" s="71" t="s">
        <v>75</v>
      </c>
      <c r="AA105" s="88">
        <v>0</v>
      </c>
    </row>
    <row r="106" spans="1:27" x14ac:dyDescent="0.35">
      <c r="A106" s="70">
        <v>900132763</v>
      </c>
      <c r="B106" s="70">
        <v>40</v>
      </c>
      <c r="C106" s="70" t="s">
        <v>61</v>
      </c>
      <c r="D106" s="71" t="s">
        <v>168</v>
      </c>
      <c r="E106" s="70" t="s">
        <v>169</v>
      </c>
      <c r="F106" s="71" t="s">
        <v>590</v>
      </c>
      <c r="G106" s="70">
        <v>3056</v>
      </c>
      <c r="H106" s="71" t="s">
        <v>65</v>
      </c>
      <c r="I106" s="71" t="s">
        <v>591</v>
      </c>
      <c r="J106" s="70" t="s">
        <v>148</v>
      </c>
      <c r="K106" s="70" t="s">
        <v>149</v>
      </c>
      <c r="L106" s="70" t="s">
        <v>69</v>
      </c>
      <c r="M106" s="70">
        <v>1</v>
      </c>
      <c r="N106" s="70">
        <v>1</v>
      </c>
      <c r="O106" s="71" t="s">
        <v>592</v>
      </c>
      <c r="P106" s="70"/>
      <c r="Q106" s="70"/>
      <c r="R106" s="71" t="s">
        <v>593</v>
      </c>
      <c r="S106" s="70">
        <v>2007</v>
      </c>
      <c r="T106" s="70"/>
      <c r="U106" s="71" t="s">
        <v>35</v>
      </c>
      <c r="V106" s="71" t="s">
        <v>75</v>
      </c>
      <c r="W106" s="70"/>
      <c r="X106" s="70">
        <v>2</v>
      </c>
      <c r="Y106" s="71" t="s">
        <v>76</v>
      </c>
      <c r="Z106" s="71" t="s">
        <v>75</v>
      </c>
      <c r="AA106" s="88">
        <v>0</v>
      </c>
    </row>
    <row r="107" spans="1:27" x14ac:dyDescent="0.35">
      <c r="A107" s="70">
        <v>900132917</v>
      </c>
      <c r="B107" s="70">
        <v>40</v>
      </c>
      <c r="C107" s="70" t="s">
        <v>61</v>
      </c>
      <c r="D107" s="71" t="s">
        <v>89</v>
      </c>
      <c r="E107" s="70" t="s">
        <v>90</v>
      </c>
      <c r="F107" s="71" t="s">
        <v>91</v>
      </c>
      <c r="G107" s="70">
        <v>29434</v>
      </c>
      <c r="H107" s="71" t="s">
        <v>91</v>
      </c>
      <c r="I107" s="71" t="s">
        <v>594</v>
      </c>
      <c r="J107" s="70" t="s">
        <v>67</v>
      </c>
      <c r="K107" s="70" t="s">
        <v>68</v>
      </c>
      <c r="L107" s="70" t="s">
        <v>69</v>
      </c>
      <c r="M107" s="70">
        <v>1</v>
      </c>
      <c r="N107" s="70">
        <v>1</v>
      </c>
      <c r="O107" s="71" t="s">
        <v>265</v>
      </c>
      <c r="P107" s="70"/>
      <c r="Q107" s="71" t="s">
        <v>595</v>
      </c>
      <c r="R107" s="71" t="s">
        <v>596</v>
      </c>
      <c r="S107" s="70">
        <v>2015</v>
      </c>
      <c r="T107" s="70"/>
      <c r="U107" s="71" t="s">
        <v>35</v>
      </c>
      <c r="V107" s="71" t="s">
        <v>75</v>
      </c>
      <c r="W107" s="70">
        <v>225</v>
      </c>
      <c r="X107" s="70">
        <v>2</v>
      </c>
      <c r="Y107" s="71" t="s">
        <v>76</v>
      </c>
      <c r="Z107" s="71" t="s">
        <v>75</v>
      </c>
      <c r="AA107" s="88">
        <v>0</v>
      </c>
    </row>
    <row r="108" spans="1:27" x14ac:dyDescent="0.35">
      <c r="A108" s="70">
        <v>900134119</v>
      </c>
      <c r="B108" s="70">
        <v>40</v>
      </c>
      <c r="C108" s="70" t="s">
        <v>61</v>
      </c>
      <c r="D108" s="71" t="s">
        <v>597</v>
      </c>
      <c r="E108" s="70" t="s">
        <v>598</v>
      </c>
      <c r="F108" s="71" t="s">
        <v>500</v>
      </c>
      <c r="G108" s="70">
        <v>1754</v>
      </c>
      <c r="H108" s="71" t="s">
        <v>65</v>
      </c>
      <c r="I108" s="71" t="s">
        <v>336</v>
      </c>
      <c r="J108" s="70" t="s">
        <v>510</v>
      </c>
      <c r="K108" s="70" t="s">
        <v>511</v>
      </c>
      <c r="L108" s="70" t="s">
        <v>69</v>
      </c>
      <c r="M108" s="70">
        <v>1</v>
      </c>
      <c r="N108" s="70">
        <v>1</v>
      </c>
      <c r="O108" s="71" t="s">
        <v>599</v>
      </c>
      <c r="P108" s="71" t="s">
        <v>600</v>
      </c>
      <c r="Q108" s="70"/>
      <c r="R108" s="70"/>
      <c r="S108" s="70">
        <v>2020</v>
      </c>
      <c r="T108" s="71" t="s">
        <v>481</v>
      </c>
      <c r="U108" s="71" t="s">
        <v>35</v>
      </c>
      <c r="V108" s="71" t="s">
        <v>75</v>
      </c>
      <c r="W108" s="70">
        <v>125</v>
      </c>
      <c r="X108" s="70">
        <v>2</v>
      </c>
      <c r="Y108" s="71" t="s">
        <v>76</v>
      </c>
      <c r="Z108" s="71" t="s">
        <v>75</v>
      </c>
      <c r="AA108" s="88">
        <v>0</v>
      </c>
    </row>
    <row r="109" spans="1:27" x14ac:dyDescent="0.35">
      <c r="A109" s="70">
        <v>900134464</v>
      </c>
      <c r="B109" s="70">
        <v>40</v>
      </c>
      <c r="C109" s="70" t="s">
        <v>61</v>
      </c>
      <c r="D109" s="71" t="s">
        <v>153</v>
      </c>
      <c r="E109" s="70" t="s">
        <v>154</v>
      </c>
      <c r="F109" s="71" t="s">
        <v>449</v>
      </c>
      <c r="G109" s="70">
        <v>4608</v>
      </c>
      <c r="H109" s="71" t="s">
        <v>65</v>
      </c>
      <c r="I109" s="71" t="s">
        <v>115</v>
      </c>
      <c r="J109" s="70" t="s">
        <v>81</v>
      </c>
      <c r="K109" s="70" t="s">
        <v>82</v>
      </c>
      <c r="L109" s="70" t="s">
        <v>69</v>
      </c>
      <c r="M109" s="70">
        <v>1</v>
      </c>
      <c r="N109" s="70">
        <v>1</v>
      </c>
      <c r="O109" s="71" t="s">
        <v>601</v>
      </c>
      <c r="P109" s="70"/>
      <c r="Q109" s="70"/>
      <c r="R109" s="71" t="s">
        <v>602</v>
      </c>
      <c r="S109" s="70">
        <v>2019</v>
      </c>
      <c r="T109" s="70"/>
      <c r="U109" s="71" t="s">
        <v>35</v>
      </c>
      <c r="V109" s="71" t="s">
        <v>75</v>
      </c>
      <c r="W109" s="70">
        <v>400</v>
      </c>
      <c r="X109" s="70">
        <v>4</v>
      </c>
      <c r="Y109" s="71" t="s">
        <v>76</v>
      </c>
      <c r="Z109" s="71" t="s">
        <v>75</v>
      </c>
      <c r="AA109" s="88">
        <v>0</v>
      </c>
    </row>
    <row r="110" spans="1:27" x14ac:dyDescent="0.35">
      <c r="A110" s="70">
        <v>900135369</v>
      </c>
      <c r="B110" s="70">
        <v>40</v>
      </c>
      <c r="C110" s="70" t="s">
        <v>61</v>
      </c>
      <c r="D110" s="71" t="s">
        <v>603</v>
      </c>
      <c r="E110" s="70" t="s">
        <v>604</v>
      </c>
      <c r="F110" s="71" t="s">
        <v>605</v>
      </c>
      <c r="G110" s="70">
        <v>2990</v>
      </c>
      <c r="H110" s="71" t="s">
        <v>65</v>
      </c>
      <c r="I110" s="71" t="s">
        <v>606</v>
      </c>
      <c r="J110" s="70" t="s">
        <v>81</v>
      </c>
      <c r="K110" s="70" t="s">
        <v>82</v>
      </c>
      <c r="L110" s="70" t="s">
        <v>69</v>
      </c>
      <c r="M110" s="70">
        <v>1</v>
      </c>
      <c r="N110" s="70">
        <v>1</v>
      </c>
      <c r="O110" s="71" t="s">
        <v>607</v>
      </c>
      <c r="P110" s="71" t="s">
        <v>608</v>
      </c>
      <c r="Q110" s="70"/>
      <c r="R110" s="70"/>
      <c r="S110" s="70">
        <v>2015</v>
      </c>
      <c r="T110" s="70"/>
      <c r="U110" s="71" t="s">
        <v>35</v>
      </c>
      <c r="V110" s="71" t="s">
        <v>75</v>
      </c>
      <c r="W110" s="70">
        <v>225</v>
      </c>
      <c r="X110" s="70">
        <v>3</v>
      </c>
      <c r="Y110" s="71" t="s">
        <v>76</v>
      </c>
      <c r="Z110" s="71" t="s">
        <v>75</v>
      </c>
      <c r="AA110" s="88">
        <v>0</v>
      </c>
    </row>
    <row r="111" spans="1:27" x14ac:dyDescent="0.35">
      <c r="A111" s="70">
        <v>900135370</v>
      </c>
      <c r="B111" s="70">
        <v>40</v>
      </c>
      <c r="C111" s="70" t="s">
        <v>61</v>
      </c>
      <c r="D111" s="71" t="s">
        <v>603</v>
      </c>
      <c r="E111" s="70" t="s">
        <v>604</v>
      </c>
      <c r="F111" s="71" t="s">
        <v>605</v>
      </c>
      <c r="G111" s="70">
        <v>2990</v>
      </c>
      <c r="H111" s="71" t="s">
        <v>91</v>
      </c>
      <c r="I111" s="71" t="s">
        <v>609</v>
      </c>
      <c r="J111" s="70" t="s">
        <v>81</v>
      </c>
      <c r="K111" s="70" t="s">
        <v>82</v>
      </c>
      <c r="L111" s="70" t="s">
        <v>69</v>
      </c>
      <c r="M111" s="70">
        <v>1</v>
      </c>
      <c r="N111" s="70">
        <v>1</v>
      </c>
      <c r="O111" s="71" t="s">
        <v>610</v>
      </c>
      <c r="P111" s="71" t="s">
        <v>611</v>
      </c>
      <c r="Q111" s="70"/>
      <c r="R111" s="70"/>
      <c r="S111" s="70">
        <v>2016</v>
      </c>
      <c r="T111" s="70"/>
      <c r="U111" s="71" t="s">
        <v>35</v>
      </c>
      <c r="V111" s="71" t="s">
        <v>75</v>
      </c>
      <c r="W111" s="70">
        <v>300</v>
      </c>
      <c r="X111" s="70">
        <v>2</v>
      </c>
      <c r="Y111" s="71" t="s">
        <v>76</v>
      </c>
      <c r="Z111" s="71" t="s">
        <v>75</v>
      </c>
      <c r="AA111" s="88">
        <v>0</v>
      </c>
    </row>
    <row r="112" spans="1:27" x14ac:dyDescent="0.35">
      <c r="A112" s="70">
        <v>900141595</v>
      </c>
      <c r="B112" s="70">
        <v>40</v>
      </c>
      <c r="C112" s="70" t="s">
        <v>61</v>
      </c>
      <c r="D112" s="71" t="s">
        <v>153</v>
      </c>
      <c r="E112" s="70" t="s">
        <v>154</v>
      </c>
      <c r="F112" s="71" t="s">
        <v>399</v>
      </c>
      <c r="G112" s="70">
        <v>2104</v>
      </c>
      <c r="H112" s="71" t="s">
        <v>65</v>
      </c>
      <c r="I112" s="71" t="s">
        <v>612</v>
      </c>
      <c r="J112" s="70" t="s">
        <v>81</v>
      </c>
      <c r="K112" s="70" t="s">
        <v>82</v>
      </c>
      <c r="L112" s="70" t="s">
        <v>69</v>
      </c>
      <c r="M112" s="70">
        <v>1</v>
      </c>
      <c r="N112" s="70">
        <v>1</v>
      </c>
      <c r="O112" s="71" t="s">
        <v>613</v>
      </c>
      <c r="P112" s="71" t="s">
        <v>614</v>
      </c>
      <c r="Q112" s="71" t="s">
        <v>615</v>
      </c>
      <c r="R112" s="71" t="s">
        <v>616</v>
      </c>
      <c r="S112" s="70">
        <v>2000</v>
      </c>
      <c r="T112" s="70"/>
      <c r="U112" s="71" t="s">
        <v>35</v>
      </c>
      <c r="V112" s="71" t="s">
        <v>75</v>
      </c>
      <c r="W112" s="70"/>
      <c r="X112" s="70">
        <v>2</v>
      </c>
      <c r="Y112" s="71" t="s">
        <v>76</v>
      </c>
      <c r="Z112" s="71" t="s">
        <v>75</v>
      </c>
      <c r="AA112" s="88">
        <v>0</v>
      </c>
    </row>
    <row r="113" spans="1:27" x14ac:dyDescent="0.35">
      <c r="A113" s="70">
        <v>900145714</v>
      </c>
      <c r="B113" s="70">
        <v>40</v>
      </c>
      <c r="C113" s="70" t="s">
        <v>61</v>
      </c>
      <c r="D113" s="71" t="s">
        <v>246</v>
      </c>
      <c r="E113" s="70" t="s">
        <v>247</v>
      </c>
      <c r="F113" s="71" t="s">
        <v>617</v>
      </c>
      <c r="G113" s="70">
        <v>2659</v>
      </c>
      <c r="H113" s="71" t="s">
        <v>65</v>
      </c>
      <c r="I113" s="71" t="s">
        <v>618</v>
      </c>
      <c r="J113" s="70" t="s">
        <v>148</v>
      </c>
      <c r="K113" s="70" t="s">
        <v>149</v>
      </c>
      <c r="L113" s="70" t="s">
        <v>69</v>
      </c>
      <c r="M113" s="70">
        <v>1</v>
      </c>
      <c r="N113" s="70">
        <v>1</v>
      </c>
      <c r="O113" s="71" t="s">
        <v>619</v>
      </c>
      <c r="P113" s="71" t="s">
        <v>30</v>
      </c>
      <c r="Q113" s="71" t="s">
        <v>620</v>
      </c>
      <c r="R113" s="71" t="s">
        <v>621</v>
      </c>
      <c r="S113" s="70">
        <v>2005</v>
      </c>
      <c r="T113" s="70"/>
      <c r="U113" s="71" t="s">
        <v>88</v>
      </c>
      <c r="V113" s="71" t="s">
        <v>75</v>
      </c>
      <c r="W113" s="70">
        <v>250</v>
      </c>
      <c r="X113" s="70">
        <v>2</v>
      </c>
      <c r="Y113" s="71" t="s">
        <v>76</v>
      </c>
      <c r="Z113" s="71" t="s">
        <v>75</v>
      </c>
      <c r="AA113" s="88">
        <v>0</v>
      </c>
    </row>
    <row r="114" spans="1:27" x14ac:dyDescent="0.35">
      <c r="A114" s="70">
        <v>900145715</v>
      </c>
      <c r="B114" s="70">
        <v>40</v>
      </c>
      <c r="C114" s="70" t="s">
        <v>61</v>
      </c>
      <c r="D114" s="71" t="s">
        <v>246</v>
      </c>
      <c r="E114" s="70" t="s">
        <v>247</v>
      </c>
      <c r="F114" s="71" t="s">
        <v>617</v>
      </c>
      <c r="G114" s="70">
        <v>2659</v>
      </c>
      <c r="H114" s="71" t="s">
        <v>65</v>
      </c>
      <c r="I114" s="71" t="s">
        <v>618</v>
      </c>
      <c r="J114" s="70" t="s">
        <v>148</v>
      </c>
      <c r="K114" s="70" t="s">
        <v>149</v>
      </c>
      <c r="L114" s="70" t="s">
        <v>69</v>
      </c>
      <c r="M114" s="70">
        <v>2</v>
      </c>
      <c r="N114" s="70">
        <v>1</v>
      </c>
      <c r="O114" s="71" t="s">
        <v>265</v>
      </c>
      <c r="P114" s="71" t="s">
        <v>622</v>
      </c>
      <c r="Q114" s="71" t="s">
        <v>623</v>
      </c>
      <c r="R114" s="71" t="s">
        <v>624</v>
      </c>
      <c r="S114" s="70">
        <v>2007</v>
      </c>
      <c r="T114" s="70"/>
      <c r="U114" s="71" t="s">
        <v>35</v>
      </c>
      <c r="V114" s="71" t="s">
        <v>75</v>
      </c>
      <c r="W114" s="70">
        <v>630</v>
      </c>
      <c r="X114" s="70">
        <v>2</v>
      </c>
      <c r="Y114" s="71" t="s">
        <v>76</v>
      </c>
      <c r="Z114" s="71" t="s">
        <v>75</v>
      </c>
      <c r="AA114" s="88">
        <v>0</v>
      </c>
    </row>
    <row r="115" spans="1:27" x14ac:dyDescent="0.35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2" t="s">
        <v>625</v>
      </c>
      <c r="AA115" s="75">
        <f>SUM(AA2:AA114)</f>
        <v>0</v>
      </c>
    </row>
    <row r="116" spans="1:27" x14ac:dyDescent="0.35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</sheetData>
  <sheetProtection algorithmName="SHA-512" hashValue="XOVLroUSVPfL0s/7IeqKbiNE7YwUVT2wnjFYlJLa5ZH5aiSrh85NPqcJnwsiOab7c+wkvGzf+iZcIo9o3j6/bw==" saltValue="Pg3v50HUGYKSKIHFM7piTg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E7" sqref="E7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14</v>
      </c>
    </row>
    <row r="3" spans="1:3" ht="15" thickBot="1" x14ac:dyDescent="0.4">
      <c r="A3" s="32" t="s">
        <v>8</v>
      </c>
      <c r="B3" s="33" t="s">
        <v>629</v>
      </c>
      <c r="C3" s="37" t="s">
        <v>20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18</v>
      </c>
      <c r="C5" s="60">
        <v>0</v>
      </c>
    </row>
    <row r="6" spans="1:3" ht="15" thickBot="1" x14ac:dyDescent="0.4">
      <c r="A6" s="48"/>
      <c r="B6" s="49" t="s">
        <v>19</v>
      </c>
      <c r="C6" s="54">
        <f>+C5</f>
        <v>0</v>
      </c>
    </row>
    <row r="7" spans="1:3" ht="15" thickBot="1" x14ac:dyDescent="0.4">
      <c r="A7" s="55"/>
      <c r="B7" s="80"/>
      <c r="C7" s="80"/>
    </row>
    <row r="8" spans="1:3" ht="52" customHeight="1" thickBot="1" x14ac:dyDescent="0.4">
      <c r="A8" s="84" t="s">
        <v>631</v>
      </c>
      <c r="B8" s="85"/>
      <c r="C8" s="86"/>
    </row>
  </sheetData>
  <sheetProtection algorithmName="SHA-512" hashValue="ifJfLKaN3F14d0AuOMnfybA/oksAgvuoV22K3oRuWoWYTwXN6KaC+n/WflU3EI5I1CKsWo87S+aOMqL969cSUw==" saltValue="RTf2s3uQrL4/9215vL4jfw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