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9D28C080-EC44-4D03-8CDC-2808C0EBA03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5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<sst xmlns="http://schemas.openxmlformats.org/spreadsheetml/2006/main" count="1188" uniqueCount="357">
  <si>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</si>
  <si>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</si>
  <si>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</si>
  <si>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</si>
  <si>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</si>
  <si>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</si>
  <si>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</si>
  <si>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</si>
  <si>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</si>
  <si>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</si>
  <si>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</si>
  <si>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</si>
  <si>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</si>
  <si>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</si>
  <si>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</si>
  <si>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</si>
  <si>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</si>
  <si>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</si>
  <si>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</si>
  <si>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</si>
  <si>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BVO</t>
  </si>
  <si>
    <t>Type</t>
  </si>
  <si>
    <t>Bouwjaar</t>
  </si>
  <si>
    <t>Aanneemsom excl. BTW</t>
  </si>
  <si>
    <t>Kone</t>
  </si>
  <si>
    <t>Schaarheftafel</t>
  </si>
  <si>
    <t>Deze waarden worden automatisch gegenereerd uit de volgende Tabbladen</t>
  </si>
  <si>
    <t xml:space="preserve">S.v.p. alleen de groene veld invullen  </t>
  </si>
  <si>
    <t>ComponentID</t>
  </si>
  <si>
    <t>ComponentSoortID</t>
  </si>
  <si>
    <t>ComponentSoort</t>
  </si>
  <si>
    <t>Object</t>
  </si>
  <si>
    <t>Objectnaam</t>
  </si>
  <si>
    <t>Gebouw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</si>
  <si>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</si>
  <si>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</si>
  <si>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</si>
  <si>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</si>
  <si>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</si>
  <si>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</si>
  <si>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</si>
  <si>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</si>
  <si>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Serienummer</t>
  </si>
  <si>
    <t>Installatienummer</t>
  </si>
  <si>
    <t>Nadere locatiebepaling</t>
  </si>
  <si>
    <t>Nadere specificatie bwd/instl</t>
  </si>
  <si>
    <t>Maximaal hefvermogen</t>
  </si>
  <si>
    <t>Soort hijswerktuig in gebouw</t>
  </si>
  <si>
    <t>Hijshoogte</t>
  </si>
  <si>
    <t>Onderhoudsplicht</t>
  </si>
  <si>
    <t>Buiten gebruik gesteld</t>
  </si>
  <si>
    <t>Hefinstallatie</t>
  </si>
  <si>
    <t>06C02</t>
  </si>
  <si>
    <t>VLIEGBASIS LEEUWARDEN</t>
  </si>
  <si>
    <t>K51</t>
  </si>
  <si>
    <t>0</t>
  </si>
  <si>
    <t>1.21A</t>
  </si>
  <si>
    <t>Commando Luchtstrijdkrachten</t>
  </si>
  <si>
    <t>CLSK</t>
  </si>
  <si>
    <t>RVB-N</t>
  </si>
  <si>
    <t>Bolzoni</t>
  </si>
  <si>
    <t>Auramo</t>
  </si>
  <si>
    <t>NB</t>
  </si>
  <si>
    <t>Ja, vastgoedbeh.</t>
  </si>
  <si>
    <t>Nee</t>
  </si>
  <si>
    <t>06F02</t>
  </si>
  <si>
    <t>WILLEM L V NASSAUKAZERNE</t>
  </si>
  <si>
    <t>7</t>
  </si>
  <si>
    <t>13</t>
  </si>
  <si>
    <t>Commando Landstrijdkrachten</t>
  </si>
  <si>
    <t>CLAS</t>
  </si>
  <si>
    <t>Thyssen de Reus bv</t>
  </si>
  <si>
    <t>MS1000</t>
  </si>
  <si>
    <t>LY3879-9974SM</t>
  </si>
  <si>
    <t>022344</t>
  </si>
  <si>
    <t>Hydraulisch schaarhefplateau</t>
  </si>
  <si>
    <t>Hijswerktuig in gebouw</t>
  </si>
  <si>
    <t>04F06</t>
  </si>
  <si>
    <t>SCHIETRANGE VLIEHORS</t>
  </si>
  <si>
    <t>51</t>
  </si>
  <si>
    <t>1.07</t>
  </si>
  <si>
    <t>KX 5 1005 BI</t>
  </si>
  <si>
    <t>Kraanbaan</t>
  </si>
  <si>
    <t>Kraan aan rails</t>
  </si>
  <si>
    <t>05H02</t>
  </si>
  <si>
    <t>MMC BEETGUMERMOLEN</t>
  </si>
  <si>
    <t>M33</t>
  </si>
  <si>
    <t>1.02</t>
  </si>
  <si>
    <t>van Leusden B.V.</t>
  </si>
  <si>
    <t>WL 500KG</t>
  </si>
  <si>
    <t>K00.0506</t>
  </si>
  <si>
    <t>Pneumatisch EEX, Class. Zone 1, Gasgroeo IIC, Tempklasse T5</t>
  </si>
  <si>
    <t>1.05</t>
  </si>
  <si>
    <t>WL 1500KG</t>
  </si>
  <si>
    <t>K00.0507</t>
  </si>
  <si>
    <t>1.11</t>
  </si>
  <si>
    <t>K00.0508</t>
  </si>
  <si>
    <t>C105</t>
  </si>
  <si>
    <t>1.06</t>
  </si>
  <si>
    <t>Demag</t>
  </si>
  <si>
    <t>EUPK 5N-F</t>
  </si>
  <si>
    <t>5377508</t>
  </si>
  <si>
    <t>5377509</t>
  </si>
  <si>
    <t>C43</t>
  </si>
  <si>
    <t>1.23</t>
  </si>
  <si>
    <t>DKUN 10-800</t>
  </si>
  <si>
    <t>61603316</t>
  </si>
  <si>
    <t>1.28</t>
  </si>
  <si>
    <t>RUPK 1N-2N-F</t>
  </si>
  <si>
    <t>5870335</t>
  </si>
  <si>
    <t>1.65</t>
  </si>
  <si>
    <t>Bijlsma / Demag</t>
  </si>
  <si>
    <t>DK UN 5 2/1</t>
  </si>
  <si>
    <t>63505746</t>
  </si>
  <si>
    <t>25038</t>
  </si>
  <si>
    <t>C7</t>
  </si>
  <si>
    <t>2.02</t>
  </si>
  <si>
    <t>Apparatebau-Munster GmbH</t>
  </si>
  <si>
    <t>TL-1 D-25578 Dageling</t>
  </si>
  <si>
    <t>112/LW 832/2</t>
  </si>
  <si>
    <t>Buiten gebouw t.b.v. grijper aan loopkat</t>
  </si>
  <si>
    <t>Vaste balk - KR06 - typeplaatje slecht afleesbaar</t>
  </si>
  <si>
    <t>H18</t>
  </si>
  <si>
    <t>1.20</t>
  </si>
  <si>
    <t>FN1722811</t>
  </si>
  <si>
    <t>1340/KR22</t>
  </si>
  <si>
    <t>H5</t>
  </si>
  <si>
    <t>1.01</t>
  </si>
  <si>
    <t>DK 5 2/1</t>
  </si>
  <si>
    <t>63406507</t>
  </si>
  <si>
    <t>KR13</t>
  </si>
  <si>
    <t>H7</t>
  </si>
  <si>
    <t>FAH</t>
  </si>
  <si>
    <t>F3.1-A(B4.B6)M(P.G)</t>
  </si>
  <si>
    <t>99059</t>
  </si>
  <si>
    <t>KR11</t>
  </si>
  <si>
    <t>K1</t>
  </si>
  <si>
    <t>10</t>
  </si>
  <si>
    <t>EKPL 168 4-1F</t>
  </si>
  <si>
    <t>838938</t>
  </si>
  <si>
    <t>2 takels van 2500 KG</t>
  </si>
  <si>
    <t>Vaste kraan</t>
  </si>
  <si>
    <t>11</t>
  </si>
  <si>
    <t>12</t>
  </si>
  <si>
    <t>Jamach/Demag</t>
  </si>
  <si>
    <t>DH 320 H12</t>
  </si>
  <si>
    <t>1560</t>
  </si>
  <si>
    <t>Dubbelligger bovenloopkraaan</t>
  </si>
  <si>
    <t>12B06</t>
  </si>
  <si>
    <t>MC OUDEMOLEN</t>
  </si>
  <si>
    <t>F</t>
  </si>
  <si>
    <t>1</t>
  </si>
  <si>
    <t>Defensie Materieel Organisatie</t>
  </si>
  <si>
    <t>DMO</t>
  </si>
  <si>
    <t>XL200</t>
  </si>
  <si>
    <t>111871</t>
  </si>
  <si>
    <t>V</t>
  </si>
  <si>
    <t>2</t>
  </si>
  <si>
    <t>XL 400</t>
  </si>
  <si>
    <t>121872</t>
  </si>
  <si>
    <t>12C01</t>
  </si>
  <si>
    <t>MMC VEENHUIZEN</t>
  </si>
  <si>
    <t>113</t>
  </si>
  <si>
    <t>Liftikus</t>
  </si>
  <si>
    <t>CHD</t>
  </si>
  <si>
    <t>SPB305-072399</t>
  </si>
  <si>
    <t>12D05</t>
  </si>
  <si>
    <t>JOHAN WILLEM FRISOKAZERNE</t>
  </si>
  <si>
    <t>55</t>
  </si>
  <si>
    <t>B7</t>
  </si>
  <si>
    <t>UN 2484 NB</t>
  </si>
  <si>
    <t>881033A4</t>
  </si>
  <si>
    <t>80</t>
  </si>
  <si>
    <t>16</t>
  </si>
  <si>
    <t>UN 2483</t>
  </si>
  <si>
    <t>870029A2</t>
  </si>
  <si>
    <t>16G02</t>
  </si>
  <si>
    <t>JOHANNES POSTKAZERNE</t>
  </si>
  <si>
    <t>R10</t>
  </si>
  <si>
    <t>15</t>
  </si>
  <si>
    <t>XL 300</t>
  </si>
  <si>
    <t>111939</t>
  </si>
  <si>
    <t>K2</t>
  </si>
  <si>
    <t>XLSK 032/14.2/222-0</t>
  </si>
  <si>
    <t>870032</t>
  </si>
  <si>
    <t>R11</t>
  </si>
  <si>
    <t>17</t>
  </si>
  <si>
    <t>XL 200</t>
  </si>
  <si>
    <t>111795</t>
  </si>
  <si>
    <t>18</t>
  </si>
  <si>
    <t>111796</t>
  </si>
  <si>
    <t>Y</t>
  </si>
  <si>
    <t>UN2483</t>
  </si>
  <si>
    <t>16G04</t>
  </si>
  <si>
    <t>OT HAVELTE WEST</t>
  </si>
  <si>
    <t>C1</t>
  </si>
  <si>
    <t>PK 2L</t>
  </si>
  <si>
    <t>2063730</t>
  </si>
  <si>
    <t>16G06</t>
  </si>
  <si>
    <t>LC STEENWIJK</t>
  </si>
  <si>
    <t>A</t>
  </si>
  <si>
    <t>Douma / Verlinde</t>
  </si>
  <si>
    <t>D32 5N</t>
  </si>
  <si>
    <t>83836</t>
  </si>
  <si>
    <t>22E05</t>
  </si>
  <si>
    <t>MC COEVORDEN</t>
  </si>
  <si>
    <t>B</t>
  </si>
  <si>
    <t>14</t>
  </si>
  <si>
    <t>Schipper / Verlinde</t>
  </si>
  <si>
    <t>B 10050 B</t>
  </si>
  <si>
    <t>9180483B</t>
  </si>
  <si>
    <t>5</t>
  </si>
  <si>
    <t>PK 5NF</t>
  </si>
  <si>
    <t>5620586</t>
  </si>
  <si>
    <t>4</t>
  </si>
  <si>
    <t>C</t>
  </si>
  <si>
    <t>PK 5</t>
  </si>
  <si>
    <t>5611059</t>
  </si>
  <si>
    <t>3</t>
  </si>
  <si>
    <t>UN 3482 ND</t>
  </si>
  <si>
    <t>840065</t>
  </si>
  <si>
    <t>9</t>
  </si>
  <si>
    <t>28B05</t>
  </si>
  <si>
    <t>POMS VRIEZENVEEN</t>
  </si>
  <si>
    <t>1.12</t>
  </si>
  <si>
    <t>PK5N</t>
  </si>
  <si>
    <t>5544035</t>
  </si>
  <si>
    <t>Monorail</t>
  </si>
  <si>
    <t>1.13</t>
  </si>
  <si>
    <t>Kone / Verlinde</t>
  </si>
  <si>
    <t>B10050</t>
  </si>
  <si>
    <t>161037</t>
  </si>
  <si>
    <t>1.16</t>
  </si>
  <si>
    <t>Elephant</t>
  </si>
  <si>
    <t>WLL-super 80</t>
  </si>
  <si>
    <t>Schippers</t>
  </si>
  <si>
    <t>840010 A1</t>
  </si>
  <si>
    <t>Dubbelligger bovenloop</t>
  </si>
  <si>
    <t>840010A2</t>
  </si>
  <si>
    <t>Bovenloopkraan</t>
  </si>
  <si>
    <t>Nitchi</t>
  </si>
  <si>
    <t>EC-3M-F</t>
  </si>
  <si>
    <t>8807230</t>
  </si>
  <si>
    <t>L</t>
  </si>
  <si>
    <t>5577283</t>
  </si>
  <si>
    <t>Monorail/Kraan (Rondgaand)</t>
  </si>
  <si>
    <t>R1</t>
  </si>
  <si>
    <t>W3</t>
  </si>
  <si>
    <t>UN 2484 N 13</t>
  </si>
  <si>
    <t>881033</t>
  </si>
  <si>
    <t>R2/A</t>
  </si>
  <si>
    <t>881033 A3</t>
  </si>
  <si>
    <t>34B01</t>
  </si>
  <si>
    <t>DEPOT MARKELO</t>
  </si>
  <si>
    <t>B6551</t>
  </si>
  <si>
    <t>Yale / Thiele</t>
  </si>
  <si>
    <t>TM-B 10</t>
  </si>
  <si>
    <t>2420</t>
  </si>
  <si>
    <t>3698</t>
  </si>
  <si>
    <t>B6100</t>
  </si>
  <si>
    <t>1.04</t>
  </si>
  <si>
    <t>Mennens</t>
  </si>
  <si>
    <t>B6410</t>
  </si>
  <si>
    <t>Kraanservice Katwijk / Stahl</t>
  </si>
  <si>
    <t>2832</t>
  </si>
  <si>
    <t>B6460</t>
  </si>
  <si>
    <t>8644</t>
  </si>
  <si>
    <t>2830</t>
  </si>
  <si>
    <t>B6450</t>
  </si>
  <si>
    <t>2831</t>
  </si>
  <si>
    <t>N</t>
  </si>
  <si>
    <t>30</t>
  </si>
  <si>
    <t>CXT 504</t>
  </si>
  <si>
    <t>JC7052</t>
  </si>
  <si>
    <t>Verlinde</t>
  </si>
  <si>
    <t>VL5 508 61</t>
  </si>
  <si>
    <t>851219778</t>
  </si>
  <si>
    <t>851219779</t>
  </si>
  <si>
    <t>11C01</t>
  </si>
  <si>
    <t>GENM BRUGMANSKAZERNE</t>
  </si>
  <si>
    <t>Defensie Ondersteuningscommando</t>
  </si>
  <si>
    <t>DOSCO</t>
  </si>
  <si>
    <t>Kito</t>
  </si>
  <si>
    <t>CF2-764</t>
  </si>
  <si>
    <t>Handtakel</t>
  </si>
  <si>
    <t>633</t>
  </si>
  <si>
    <t>DKUN 1-125</t>
  </si>
  <si>
    <t>63470344</t>
  </si>
  <si>
    <t>98071744</t>
  </si>
  <si>
    <t>643</t>
  </si>
  <si>
    <t>Intraboss / Balance Air</t>
  </si>
  <si>
    <t>BW035080</t>
  </si>
  <si>
    <t>SPb100-110299</t>
  </si>
  <si>
    <t>05H09</t>
  </si>
  <si>
    <t>DEPOT LEEUWARDEN</t>
  </si>
  <si>
    <t>B9100</t>
  </si>
  <si>
    <t>1.08</t>
  </si>
  <si>
    <t>MCH5-00</t>
  </si>
  <si>
    <t>002630E</t>
  </si>
  <si>
    <t>27H05</t>
  </si>
  <si>
    <t>LC BATHMEN</t>
  </si>
  <si>
    <t>L20</t>
  </si>
  <si>
    <t>21</t>
  </si>
  <si>
    <t>Ingersoll / Balance Air</t>
  </si>
  <si>
    <t>SPB718-1118-04</t>
  </si>
  <si>
    <t>Perslucht</t>
  </si>
  <si>
    <t>SPB008-0601-04</t>
  </si>
  <si>
    <t>DKUN 2-250 KV 1F4 2/1</t>
  </si>
  <si>
    <t>61826368</t>
  </si>
  <si>
    <t>KR07</t>
  </si>
  <si>
    <t>110879</t>
  </si>
  <si>
    <t>34B06</t>
  </si>
  <si>
    <t>TLP MARKELO</t>
  </si>
  <si>
    <t>TLP2</t>
  </si>
  <si>
    <t>Remath</t>
  </si>
  <si>
    <t>104-0894</t>
  </si>
  <si>
    <t>210</t>
  </si>
  <si>
    <t>ASAV / Verlinde</t>
  </si>
  <si>
    <t>Dubbelligger / Bovenloop</t>
  </si>
  <si>
    <t>082014-13000-01</t>
  </si>
  <si>
    <t>Dubbelligger / bovenloop</t>
  </si>
  <si>
    <t>082014-13000-02</t>
  </si>
  <si>
    <t>212</t>
  </si>
  <si>
    <t>dubbelligger/ bovenloop</t>
  </si>
  <si>
    <t>082014-13000-04</t>
  </si>
  <si>
    <t>082014-13000-03</t>
  </si>
  <si>
    <t>K97</t>
  </si>
  <si>
    <t>2.01A</t>
  </si>
  <si>
    <t>Hitachi</t>
  </si>
  <si>
    <t>172SNH2</t>
  </si>
  <si>
    <t>t.b.v. trap in vide voor betreden 1e verdieping</t>
  </si>
  <si>
    <t>C44</t>
  </si>
  <si>
    <t>Bijlsma</t>
  </si>
  <si>
    <t>Lier 1/1</t>
  </si>
  <si>
    <t>BJT37654</t>
  </si>
  <si>
    <t>Zwembad Blauwe Golf,Jelsumerstraat 12, 8917EN Leeuwarden</t>
  </si>
  <si>
    <t>Lier aanwezig in Zwembad, dus NIET op de Vliegbasis</t>
  </si>
  <si>
    <t>C203</t>
  </si>
  <si>
    <t>03</t>
  </si>
  <si>
    <t>94158291</t>
  </si>
  <si>
    <t>51900281</t>
  </si>
  <si>
    <t>Hijswerktuig in terrein</t>
  </si>
  <si>
    <t>HK001</t>
  </si>
  <si>
    <t>Buiten gebouw C7 (Gemaal) t.b.v. grijper aan loopkat</t>
  </si>
  <si>
    <t>Totaalprijs / jaar</t>
  </si>
  <si>
    <t>Staat van verrekenprijzen uurtarieven</t>
  </si>
  <si>
    <t>Verrekenprijzen (Prijspeil 1-5-2023)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</si>
  <si>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</si>
  <si>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t>Waarde Staat van verrekenprijzen uurtarieven</t>
  </si>
  <si>
    <t>Totaal Waarde Staat van verrekenprijzen uurtarieven:</t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</si>
  <si>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</si>
  <si>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</si>
  <si>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 xml:space="preserve">U dient uitsluitend de groene velden in de tabbladen 2 tot en met 4  in te vullen. </t>
  </si>
  <si>
    <t>Vergoeding per jaar</t>
  </si>
  <si>
    <t>Monteur en expert/specialistisch monteur Transport techniek</t>
  </si>
  <si>
    <t>OT.23.361 Hijs- en hefwerktuigen Defensie, Noord</t>
  </si>
  <si>
    <t>Overeenkomst Instandhouding transporttechnische installaties van het Rijksvastgoedbedrijf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</si>
</sst>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"/>
    <numFmt numFmtId="166" formatCode="#,##0_ ;\-#,##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13" fillId="35" borderId="39" xfId="0" applyFont="1" applyFill="1" applyBorder="1"/>
    <xf numFmtId="0" fontId="0" fillId="0" borderId="39" xfId="0" applyBorder="1"/>
    <xf numFmtId="0" fontId="0" fillId="0" borderId="39" xfId="0" quotePrefix="1" applyBorder="1"/>
    <xf numFmtId="165" fontId="0" fillId="0" borderId="39" xfId="0" applyNumberFormat="1" applyBorder="1"/>
    <xf numFmtId="0" fontId="0" fillId="0" borderId="0" xfId="0" quotePrefix="1"/>
    <xf numFmtId="165" fontId="0" fillId="0" borderId="0" xfId="0" applyNumberFormat="1"/>
    <xf numFmtId="0" fontId="16" fillId="0" borderId="39" xfId="0" applyFont="1" applyBorder="1"/>
    <xf numFmtId="0" fontId="16" fillId="0" borderId="0" xfId="0" applyFont="1"/>
    <xf numFmtId="44" fontId="0" fillId="0" borderId="0" xfId="42" applyFont="1"/>
    <xf numFmtId="44" fontId="27" fillId="0" borderId="39" xfId="42" applyFont="1" applyBorder="1"/>
    <xf numFmtId="166" fontId="0" fillId="0" borderId="10" xfId="0" applyNumberFormat="1" applyFill="1" applyBorder="1" applyAlignment="1" applyProtection="1">
      <alignment horizontal="center" vertical="center"/>
    </xf>
    <xf numFmtId="44" fontId="0" fillId="34" borderId="39" xfId="42" applyFont="1" applyFill="1" applyBorder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8" sqref="B8"/>
    </sheetView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81" t="s">
        <v>356</v>
      </c>
      <c r="B2" s="81"/>
      <c r="C2" s="81"/>
      <c r="D2" s="81"/>
      <c r="E2" s="81"/>
      <c r="F2" s="29"/>
    </row>
    <row r="3" spans="1:6" x14ac:dyDescent="0.35">
      <c r="A3" s="6"/>
      <c r="C3" s="7"/>
    </row>
    <row r="4" spans="1:6" x14ac:dyDescent="0.35">
      <c r="A4" t="s">
        <v>16</v>
      </c>
      <c r="B4" t="s">
        <v>355</v>
      </c>
    </row>
    <row r="5" spans="1:6" x14ac:dyDescent="0.35">
      <c r="A5" s="6"/>
      <c r="C5" s="7"/>
    </row>
    <row r="6" spans="1:6" x14ac:dyDescent="0.35">
      <c r="A6" s="65" t="s">
        <v>26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351</v>
      </c>
      <c r="D8" s="12" t="s">
        <v>3</v>
      </c>
      <c r="E8" s="13" t="s">
        <v>4</v>
      </c>
    </row>
    <row r="9" spans="1:6" x14ac:dyDescent="0.35">
      <c r="A9" s="14" t="s">
        <v>5</v>
      </c>
      <c r="B9" s="67" t="s">
        <v>345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14</v>
      </c>
      <c r="B10" s="68" t="s">
        <v>353</v>
      </c>
      <c r="C10" s="2">
        <f>+'3. Vergoeding per jaar'!AA75</f>
        <v>0</v>
      </c>
      <c r="D10" s="16">
        <v>1</v>
      </c>
      <c r="E10" s="17">
        <f>C10*D10</f>
        <v>0</v>
      </c>
    </row>
    <row r="11" spans="1:6" x14ac:dyDescent="0.35">
      <c r="A11" s="14" t="s">
        <v>15</v>
      </c>
      <c r="B11" s="68" t="s">
        <v>17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82" t="s">
        <v>352</v>
      </c>
      <c r="B16" s="83"/>
      <c r="C16" s="83"/>
      <c r="D16" s="83"/>
      <c r="E16" s="84"/>
    </row>
  </sheetData>
  <sheetProtection algorithmName="SHA-512" hashValue="/+N0oiAg++cMIqDHdOWlCMG1zo+mBpUG8mnEAzkDI4HwhW/QT72ON8ysMUTDlJVMhli9a9/sP0fqh0RTxdheuA==" saltValue="aQTD9I+JL+viZk5kjVq+yg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C5" sqref="C5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27</v>
      </c>
      <c r="D2" s="61"/>
      <c r="E2" s="62"/>
      <c r="F2" s="63"/>
    </row>
    <row r="3" spans="1:7" ht="46.5" thickBot="1" x14ac:dyDescent="0.4">
      <c r="A3" s="32" t="s">
        <v>7</v>
      </c>
      <c r="B3" s="33" t="s">
        <v>346</v>
      </c>
      <c r="C3" s="34" t="s">
        <v>8</v>
      </c>
      <c r="D3" s="35"/>
      <c r="E3" s="4" t="s">
        <v>0</v>
      </c>
      <c r="F3" s="36"/>
      <c r="G3" s="37" t="s">
        <v>348</v>
      </c>
    </row>
    <row r="4" spans="1:7" x14ac:dyDescent="0.35">
      <c r="A4" s="38"/>
      <c r="B4" s="39"/>
      <c r="C4" s="40" t="s">
        <v>9</v>
      </c>
      <c r="D4" s="40" t="s">
        <v>10</v>
      </c>
      <c r="E4" s="40" t="s">
        <v>9</v>
      </c>
      <c r="F4" s="41" t="s">
        <v>10</v>
      </c>
      <c r="G4" s="42" t="s">
        <v>11</v>
      </c>
    </row>
    <row r="5" spans="1:7" x14ac:dyDescent="0.35">
      <c r="A5" s="43">
        <v>1</v>
      </c>
      <c r="B5" s="44" t="s">
        <v>354</v>
      </c>
      <c r="C5" s="60"/>
      <c r="D5" s="79">
        <v>78.898399999999967</v>
      </c>
      <c r="E5" s="46">
        <f>C5*1.25</f>
        <v>0</v>
      </c>
      <c r="F5" s="45" t="s">
        <v>12</v>
      </c>
      <c r="G5" s="47">
        <f>+C5*D5</f>
        <v>0</v>
      </c>
    </row>
    <row r="6" spans="1:7" ht="15" thickBot="1" x14ac:dyDescent="0.4">
      <c r="A6" s="48"/>
      <c r="B6" s="49" t="s">
        <v>349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85"/>
      <c r="C7" s="85"/>
      <c r="D7" s="56"/>
      <c r="E7" s="57"/>
      <c r="F7" s="58"/>
      <c r="G7" s="59"/>
    </row>
    <row r="8" spans="1:7" ht="33.75" customHeight="1" thickBot="1" x14ac:dyDescent="0.4">
      <c r="A8" s="86" t="s">
        <v>347</v>
      </c>
      <c r="B8" s="87"/>
      <c r="C8" s="87"/>
      <c r="D8" s="87"/>
      <c r="E8" s="87"/>
      <c r="F8" s="87"/>
      <c r="G8" s="88"/>
    </row>
  </sheetData>
  <sheetProtection algorithmName="SHA-512" hashValue="9nlpTEe3jEX94Gqba4Z0LEwQjDytHhHFFeBc5EWHyy8Q5+4jQCUuGvkC9EpND0jkYf7ugz+9zhBa4jy1RKZcXw==" saltValue="/dCwn7Ui47XfLaS+Geh1Fg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6"/>
  <sheetViews>
    <sheetView topLeftCell="H1" workbookViewId="0">
      <selection activeCell="H4" sqref="H4"/>
    </sheetView>
  </sheetViews>
  <sheetFormatPr defaultRowHeight="14.5" x14ac:dyDescent="0.35"/>
  <cols>
    <col min="1" max="1" width="14.7265625" bestFit="1" customWidth="1"/>
    <col min="2" max="2" width="5.54296875" customWidth="1"/>
    <col min="3" max="3" width="26.453125" customWidth="1"/>
    <col min="4" max="4" width="17" bestFit="1" customWidth="1"/>
    <col min="5" max="5" width="35.26953125" bestFit="1" customWidth="1"/>
    <col min="10" max="10" width="34.26953125" bestFit="1" customWidth="1"/>
    <col min="15" max="15" width="38.54296875" bestFit="1" customWidth="1"/>
    <col min="16" max="16" width="35.453125" bestFit="1" customWidth="1"/>
    <col min="17" max="17" width="25.7265625" customWidth="1"/>
    <col min="18" max="18" width="20.54296875" customWidth="1"/>
    <col min="19" max="19" width="39.7265625" customWidth="1"/>
    <col min="21" max="21" width="55.7265625" bestFit="1" customWidth="1"/>
    <col min="22" max="26" width="17.54296875" customWidth="1"/>
    <col min="27" max="27" width="23.1796875" style="77" customWidth="1"/>
  </cols>
  <sheetData>
    <row r="1" spans="1:27" x14ac:dyDescent="0.35">
      <c r="A1" s="69" t="s">
        <v>28</v>
      </c>
      <c r="B1" s="69" t="s">
        <v>29</v>
      </c>
      <c r="C1" s="69" t="s">
        <v>30</v>
      </c>
      <c r="D1" s="69" t="s">
        <v>31</v>
      </c>
      <c r="E1" s="69" t="s">
        <v>32</v>
      </c>
      <c r="F1" s="69" t="s">
        <v>33</v>
      </c>
      <c r="G1" s="69" t="s">
        <v>20</v>
      </c>
      <c r="H1" s="69" t="s">
        <v>34</v>
      </c>
      <c r="I1" s="69" t="s">
        <v>35</v>
      </c>
      <c r="J1" s="69" t="s">
        <v>36</v>
      </c>
      <c r="K1" s="69" t="s">
        <v>37</v>
      </c>
      <c r="L1" s="69" t="s">
        <v>38</v>
      </c>
      <c r="M1" s="69" t="s">
        <v>39</v>
      </c>
      <c r="N1" s="69" t="s">
        <v>40</v>
      </c>
      <c r="O1" s="69" t="s">
        <v>41</v>
      </c>
      <c r="P1" s="69" t="s">
        <v>21</v>
      </c>
      <c r="Q1" s="69" t="s">
        <v>42</v>
      </c>
      <c r="R1" s="69" t="s">
        <v>43</v>
      </c>
      <c r="S1" s="69" t="s">
        <v>44</v>
      </c>
      <c r="T1" s="69" t="s">
        <v>22</v>
      </c>
      <c r="U1" s="69" t="s">
        <v>45</v>
      </c>
      <c r="V1" s="69" t="s">
        <v>46</v>
      </c>
      <c r="W1" s="69" t="s">
        <v>47</v>
      </c>
      <c r="X1" s="69" t="s">
        <v>48</v>
      </c>
      <c r="Y1" s="69" t="s">
        <v>49</v>
      </c>
      <c r="Z1" s="69" t="s">
        <v>50</v>
      </c>
      <c r="AA1" s="69" t="s">
        <v>23</v>
      </c>
    </row>
    <row r="2" spans="1:27" x14ac:dyDescent="0.35">
      <c r="A2" s="70">
        <v>900001334</v>
      </c>
      <c r="B2" s="70">
        <v>41</v>
      </c>
      <c r="C2" s="70" t="s">
        <v>51</v>
      </c>
      <c r="D2" s="71" t="s">
        <v>52</v>
      </c>
      <c r="E2" s="70" t="s">
        <v>53</v>
      </c>
      <c r="F2" s="71" t="s">
        <v>54</v>
      </c>
      <c r="G2" s="70">
        <v>1968</v>
      </c>
      <c r="H2" s="71" t="s">
        <v>55</v>
      </c>
      <c r="I2" s="71" t="s">
        <v>56</v>
      </c>
      <c r="J2" s="70" t="s">
        <v>57</v>
      </c>
      <c r="K2" s="70" t="s">
        <v>58</v>
      </c>
      <c r="L2" s="70" t="s">
        <v>59</v>
      </c>
      <c r="M2" s="70">
        <v>5</v>
      </c>
      <c r="N2" s="70">
        <v>1</v>
      </c>
      <c r="O2" s="71" t="s">
        <v>60</v>
      </c>
      <c r="P2" s="71" t="s">
        <v>61</v>
      </c>
      <c r="Q2" s="71" t="s">
        <v>62</v>
      </c>
      <c r="R2" s="71" t="s">
        <v>62</v>
      </c>
      <c r="S2" s="70"/>
      <c r="T2" s="70"/>
      <c r="U2" s="71" t="s">
        <v>25</v>
      </c>
      <c r="V2" s="70">
        <v>6000</v>
      </c>
      <c r="W2" s="71" t="s">
        <v>25</v>
      </c>
      <c r="X2" s="70"/>
      <c r="Y2" s="71" t="s">
        <v>63</v>
      </c>
      <c r="Z2" s="71" t="s">
        <v>64</v>
      </c>
      <c r="AA2" s="80">
        <v>0</v>
      </c>
    </row>
    <row r="3" spans="1:27" x14ac:dyDescent="0.35">
      <c r="A3" s="70">
        <v>900076989</v>
      </c>
      <c r="B3" s="70">
        <v>41</v>
      </c>
      <c r="C3" s="70" t="s">
        <v>51</v>
      </c>
      <c r="D3" s="71" t="s">
        <v>65</v>
      </c>
      <c r="E3" s="70" t="s">
        <v>66</v>
      </c>
      <c r="F3" s="71" t="s">
        <v>67</v>
      </c>
      <c r="G3" s="70">
        <v>5549</v>
      </c>
      <c r="H3" s="71" t="s">
        <v>55</v>
      </c>
      <c r="I3" s="71" t="s">
        <v>68</v>
      </c>
      <c r="J3" s="70" t="s">
        <v>69</v>
      </c>
      <c r="K3" s="70" t="s">
        <v>70</v>
      </c>
      <c r="L3" s="70" t="s">
        <v>59</v>
      </c>
      <c r="M3" s="70">
        <v>1</v>
      </c>
      <c r="N3" s="70">
        <v>1</v>
      </c>
      <c r="O3" s="71" t="s">
        <v>71</v>
      </c>
      <c r="P3" s="71" t="s">
        <v>72</v>
      </c>
      <c r="Q3" s="71" t="s">
        <v>73</v>
      </c>
      <c r="R3" s="71" t="s">
        <v>74</v>
      </c>
      <c r="S3" s="70"/>
      <c r="T3" s="70">
        <v>1990</v>
      </c>
      <c r="U3" s="71" t="s">
        <v>75</v>
      </c>
      <c r="V3" s="70">
        <v>1000</v>
      </c>
      <c r="W3" s="71" t="s">
        <v>25</v>
      </c>
      <c r="X3" s="70"/>
      <c r="Y3" s="71" t="s">
        <v>63</v>
      </c>
      <c r="Z3" s="71" t="s">
        <v>64</v>
      </c>
      <c r="AA3" s="80">
        <v>0</v>
      </c>
    </row>
    <row r="4" spans="1:27" x14ac:dyDescent="0.35">
      <c r="A4" s="70">
        <v>900067572</v>
      </c>
      <c r="B4" s="70">
        <v>42</v>
      </c>
      <c r="C4" s="70" t="s">
        <v>76</v>
      </c>
      <c r="D4" s="71" t="s">
        <v>77</v>
      </c>
      <c r="E4" s="70" t="s">
        <v>78</v>
      </c>
      <c r="F4" s="71" t="s">
        <v>79</v>
      </c>
      <c r="G4" s="70">
        <v>710</v>
      </c>
      <c r="H4" s="71" t="s">
        <v>55</v>
      </c>
      <c r="I4" s="71" t="s">
        <v>80</v>
      </c>
      <c r="J4" s="70" t="s">
        <v>57</v>
      </c>
      <c r="K4" s="70" t="s">
        <v>58</v>
      </c>
      <c r="L4" s="70" t="s">
        <v>59</v>
      </c>
      <c r="M4" s="70">
        <v>1</v>
      </c>
      <c r="N4" s="70">
        <v>1</v>
      </c>
      <c r="O4" s="71" t="s">
        <v>24</v>
      </c>
      <c r="P4" s="71" t="s">
        <v>81</v>
      </c>
      <c r="Q4" s="70"/>
      <c r="R4" s="70"/>
      <c r="S4" s="70"/>
      <c r="T4" s="70">
        <v>1996</v>
      </c>
      <c r="U4" s="71" t="s">
        <v>82</v>
      </c>
      <c r="V4" s="70">
        <v>1000</v>
      </c>
      <c r="W4" s="71" t="s">
        <v>83</v>
      </c>
      <c r="X4" s="70"/>
      <c r="Y4" s="71" t="s">
        <v>63</v>
      </c>
      <c r="Z4" s="71" t="s">
        <v>64</v>
      </c>
      <c r="AA4" s="80">
        <v>0</v>
      </c>
    </row>
    <row r="5" spans="1:27" x14ac:dyDescent="0.35">
      <c r="A5" s="70">
        <v>900067573</v>
      </c>
      <c r="B5" s="70">
        <v>42</v>
      </c>
      <c r="C5" s="70" t="s">
        <v>76</v>
      </c>
      <c r="D5" s="71" t="s">
        <v>84</v>
      </c>
      <c r="E5" s="70" t="s">
        <v>85</v>
      </c>
      <c r="F5" s="71" t="s">
        <v>86</v>
      </c>
      <c r="G5" s="70">
        <v>524</v>
      </c>
      <c r="H5" s="71" t="s">
        <v>55</v>
      </c>
      <c r="I5" s="71" t="s">
        <v>87</v>
      </c>
      <c r="J5" s="70" t="s">
        <v>57</v>
      </c>
      <c r="K5" s="70" t="s">
        <v>58</v>
      </c>
      <c r="L5" s="70" t="s">
        <v>59</v>
      </c>
      <c r="M5" s="70">
        <v>1</v>
      </c>
      <c r="N5" s="70">
        <v>1</v>
      </c>
      <c r="O5" s="71" t="s">
        <v>88</v>
      </c>
      <c r="P5" s="71" t="s">
        <v>89</v>
      </c>
      <c r="Q5" s="71" t="s">
        <v>90</v>
      </c>
      <c r="R5" s="70"/>
      <c r="S5" s="70"/>
      <c r="T5" s="70">
        <v>2000</v>
      </c>
      <c r="U5" s="71" t="s">
        <v>91</v>
      </c>
      <c r="V5" s="70">
        <v>500</v>
      </c>
      <c r="W5" s="71" t="s">
        <v>83</v>
      </c>
      <c r="X5" s="72">
        <v>3</v>
      </c>
      <c r="Y5" s="71" t="s">
        <v>63</v>
      </c>
      <c r="Z5" s="71" t="s">
        <v>64</v>
      </c>
      <c r="AA5" s="80">
        <v>0</v>
      </c>
    </row>
    <row r="6" spans="1:27" x14ac:dyDescent="0.35">
      <c r="A6" s="70">
        <v>900067574</v>
      </c>
      <c r="B6" s="70">
        <v>42</v>
      </c>
      <c r="C6" s="70" t="s">
        <v>76</v>
      </c>
      <c r="D6" s="71" t="s">
        <v>84</v>
      </c>
      <c r="E6" s="70" t="s">
        <v>85</v>
      </c>
      <c r="F6" s="71" t="s">
        <v>86</v>
      </c>
      <c r="G6" s="70">
        <v>524</v>
      </c>
      <c r="H6" s="71" t="s">
        <v>55</v>
      </c>
      <c r="I6" s="71" t="s">
        <v>92</v>
      </c>
      <c r="J6" s="70" t="s">
        <v>57</v>
      </c>
      <c r="K6" s="70" t="s">
        <v>58</v>
      </c>
      <c r="L6" s="70" t="s">
        <v>59</v>
      </c>
      <c r="M6" s="70">
        <v>2</v>
      </c>
      <c r="N6" s="70">
        <v>1</v>
      </c>
      <c r="O6" s="71" t="s">
        <v>88</v>
      </c>
      <c r="P6" s="71" t="s">
        <v>93</v>
      </c>
      <c r="Q6" s="71" t="s">
        <v>94</v>
      </c>
      <c r="R6" s="70"/>
      <c r="S6" s="70"/>
      <c r="T6" s="70">
        <v>2001</v>
      </c>
      <c r="U6" s="71" t="s">
        <v>91</v>
      </c>
      <c r="V6" s="70">
        <v>1500</v>
      </c>
      <c r="W6" s="71" t="s">
        <v>83</v>
      </c>
      <c r="X6" s="72">
        <v>3</v>
      </c>
      <c r="Y6" s="71" t="s">
        <v>63</v>
      </c>
      <c r="Z6" s="71" t="s">
        <v>64</v>
      </c>
      <c r="AA6" s="80">
        <v>0</v>
      </c>
    </row>
    <row r="7" spans="1:27" x14ac:dyDescent="0.35">
      <c r="A7" s="70">
        <v>900067575</v>
      </c>
      <c r="B7" s="70">
        <v>42</v>
      </c>
      <c r="C7" s="70" t="s">
        <v>76</v>
      </c>
      <c r="D7" s="71" t="s">
        <v>84</v>
      </c>
      <c r="E7" s="70" t="s">
        <v>85</v>
      </c>
      <c r="F7" s="71" t="s">
        <v>86</v>
      </c>
      <c r="G7" s="70">
        <v>524</v>
      </c>
      <c r="H7" s="71" t="s">
        <v>55</v>
      </c>
      <c r="I7" s="71" t="s">
        <v>95</v>
      </c>
      <c r="J7" s="70" t="s">
        <v>57</v>
      </c>
      <c r="K7" s="70" t="s">
        <v>58</v>
      </c>
      <c r="L7" s="70" t="s">
        <v>59</v>
      </c>
      <c r="M7" s="70">
        <v>3</v>
      </c>
      <c r="N7" s="70">
        <v>1</v>
      </c>
      <c r="O7" s="71" t="s">
        <v>88</v>
      </c>
      <c r="P7" s="71" t="s">
        <v>89</v>
      </c>
      <c r="Q7" s="71" t="s">
        <v>96</v>
      </c>
      <c r="R7" s="70"/>
      <c r="S7" s="70"/>
      <c r="T7" s="70">
        <v>2000</v>
      </c>
      <c r="U7" s="71" t="s">
        <v>91</v>
      </c>
      <c r="V7" s="70">
        <v>500</v>
      </c>
      <c r="W7" s="71" t="s">
        <v>83</v>
      </c>
      <c r="X7" s="72">
        <v>3</v>
      </c>
      <c r="Y7" s="71" t="s">
        <v>63</v>
      </c>
      <c r="Z7" s="71" t="s">
        <v>64</v>
      </c>
      <c r="AA7" s="80">
        <v>0</v>
      </c>
    </row>
    <row r="8" spans="1:27" x14ac:dyDescent="0.35">
      <c r="A8" s="70">
        <v>900067582</v>
      </c>
      <c r="B8" s="70">
        <v>42</v>
      </c>
      <c r="C8" s="70" t="s">
        <v>76</v>
      </c>
      <c r="D8" s="71" t="s">
        <v>52</v>
      </c>
      <c r="E8" s="70" t="s">
        <v>53</v>
      </c>
      <c r="F8" s="71" t="s">
        <v>97</v>
      </c>
      <c r="G8" s="70">
        <v>395</v>
      </c>
      <c r="H8" s="71" t="s">
        <v>55</v>
      </c>
      <c r="I8" s="71" t="s">
        <v>98</v>
      </c>
      <c r="J8" s="70" t="s">
        <v>57</v>
      </c>
      <c r="K8" s="70" t="s">
        <v>58</v>
      </c>
      <c r="L8" s="70" t="s">
        <v>59</v>
      </c>
      <c r="M8" s="70">
        <v>1</v>
      </c>
      <c r="N8" s="70">
        <v>1</v>
      </c>
      <c r="O8" s="71" t="s">
        <v>99</v>
      </c>
      <c r="P8" s="71" t="s">
        <v>100</v>
      </c>
      <c r="Q8" s="71" t="s">
        <v>101</v>
      </c>
      <c r="R8" s="70"/>
      <c r="S8" s="70"/>
      <c r="T8" s="70">
        <v>1981</v>
      </c>
      <c r="U8" s="70"/>
      <c r="V8" s="70">
        <v>500</v>
      </c>
      <c r="W8" s="71" t="s">
        <v>83</v>
      </c>
      <c r="X8" s="72">
        <v>3.8</v>
      </c>
      <c r="Y8" s="71" t="s">
        <v>63</v>
      </c>
      <c r="Z8" s="71" t="s">
        <v>64</v>
      </c>
      <c r="AA8" s="80">
        <v>0</v>
      </c>
    </row>
    <row r="9" spans="1:27" x14ac:dyDescent="0.35">
      <c r="A9" s="70">
        <v>900067584</v>
      </c>
      <c r="B9" s="70">
        <v>42</v>
      </c>
      <c r="C9" s="70" t="s">
        <v>76</v>
      </c>
      <c r="D9" s="71" t="s">
        <v>52</v>
      </c>
      <c r="E9" s="70" t="s">
        <v>53</v>
      </c>
      <c r="F9" s="71" t="s">
        <v>97</v>
      </c>
      <c r="G9" s="70">
        <v>395</v>
      </c>
      <c r="H9" s="71" t="s">
        <v>55</v>
      </c>
      <c r="I9" s="71" t="s">
        <v>80</v>
      </c>
      <c r="J9" s="70" t="s">
        <v>57</v>
      </c>
      <c r="K9" s="70" t="s">
        <v>58</v>
      </c>
      <c r="L9" s="70" t="s">
        <v>59</v>
      </c>
      <c r="M9" s="70">
        <v>2</v>
      </c>
      <c r="N9" s="70">
        <v>1</v>
      </c>
      <c r="O9" s="71" t="s">
        <v>99</v>
      </c>
      <c r="P9" s="71" t="s">
        <v>100</v>
      </c>
      <c r="Q9" s="71" t="s">
        <v>102</v>
      </c>
      <c r="R9" s="70"/>
      <c r="S9" s="70"/>
      <c r="T9" s="70">
        <v>1981</v>
      </c>
      <c r="U9" s="70"/>
      <c r="V9" s="70">
        <v>500</v>
      </c>
      <c r="W9" s="71" t="s">
        <v>83</v>
      </c>
      <c r="X9" s="72">
        <v>4.5</v>
      </c>
      <c r="Y9" s="71" t="s">
        <v>63</v>
      </c>
      <c r="Z9" s="71" t="s">
        <v>64</v>
      </c>
      <c r="AA9" s="80">
        <v>0</v>
      </c>
    </row>
    <row r="10" spans="1:27" x14ac:dyDescent="0.35">
      <c r="A10" s="70">
        <v>900067587</v>
      </c>
      <c r="B10" s="70">
        <v>42</v>
      </c>
      <c r="C10" s="70" t="s">
        <v>76</v>
      </c>
      <c r="D10" s="71" t="s">
        <v>52</v>
      </c>
      <c r="E10" s="70" t="s">
        <v>53</v>
      </c>
      <c r="F10" s="71" t="s">
        <v>103</v>
      </c>
      <c r="G10" s="70">
        <v>5773</v>
      </c>
      <c r="H10" s="71" t="s">
        <v>55</v>
      </c>
      <c r="I10" s="71" t="s">
        <v>104</v>
      </c>
      <c r="J10" s="70" t="s">
        <v>57</v>
      </c>
      <c r="K10" s="70" t="s">
        <v>58</v>
      </c>
      <c r="L10" s="70" t="s">
        <v>59</v>
      </c>
      <c r="M10" s="70">
        <v>1</v>
      </c>
      <c r="N10" s="70">
        <v>1</v>
      </c>
      <c r="O10" s="71" t="s">
        <v>99</v>
      </c>
      <c r="P10" s="71" t="s">
        <v>105</v>
      </c>
      <c r="Q10" s="71" t="s">
        <v>106</v>
      </c>
      <c r="R10" s="70"/>
      <c r="S10" s="70"/>
      <c r="T10" s="70">
        <v>1995</v>
      </c>
      <c r="U10" s="70"/>
      <c r="V10" s="70">
        <v>1600</v>
      </c>
      <c r="W10" s="71" t="s">
        <v>83</v>
      </c>
      <c r="X10" s="72">
        <v>5.4</v>
      </c>
      <c r="Y10" s="71" t="s">
        <v>63</v>
      </c>
      <c r="Z10" s="71" t="s">
        <v>64</v>
      </c>
      <c r="AA10" s="80">
        <v>0</v>
      </c>
    </row>
    <row r="11" spans="1:27" x14ac:dyDescent="0.35">
      <c r="A11" s="70">
        <v>900067588</v>
      </c>
      <c r="B11" s="70">
        <v>42</v>
      </c>
      <c r="C11" s="70" t="s">
        <v>76</v>
      </c>
      <c r="D11" s="71" t="s">
        <v>52</v>
      </c>
      <c r="E11" s="70" t="s">
        <v>53</v>
      </c>
      <c r="F11" s="71" t="s">
        <v>103</v>
      </c>
      <c r="G11" s="70">
        <v>5773</v>
      </c>
      <c r="H11" s="71" t="s">
        <v>55</v>
      </c>
      <c r="I11" s="71" t="s">
        <v>107</v>
      </c>
      <c r="J11" s="70" t="s">
        <v>57</v>
      </c>
      <c r="K11" s="70" t="s">
        <v>58</v>
      </c>
      <c r="L11" s="70" t="s">
        <v>59</v>
      </c>
      <c r="M11" s="70">
        <v>3</v>
      </c>
      <c r="N11" s="70">
        <v>1</v>
      </c>
      <c r="O11" s="71" t="s">
        <v>99</v>
      </c>
      <c r="P11" s="71" t="s">
        <v>108</v>
      </c>
      <c r="Q11" s="71" t="s">
        <v>109</v>
      </c>
      <c r="R11" s="70"/>
      <c r="S11" s="70"/>
      <c r="T11" s="70">
        <v>1990</v>
      </c>
      <c r="U11" s="70"/>
      <c r="V11" s="70">
        <v>250</v>
      </c>
      <c r="W11" s="71" t="s">
        <v>83</v>
      </c>
      <c r="X11" s="72">
        <v>2.5</v>
      </c>
      <c r="Y11" s="71" t="s">
        <v>63</v>
      </c>
      <c r="Z11" s="71" t="s">
        <v>64</v>
      </c>
      <c r="AA11" s="80">
        <v>0</v>
      </c>
    </row>
    <row r="12" spans="1:27" x14ac:dyDescent="0.35">
      <c r="A12" s="70">
        <v>900067589</v>
      </c>
      <c r="B12" s="70">
        <v>42</v>
      </c>
      <c r="C12" s="70" t="s">
        <v>76</v>
      </c>
      <c r="D12" s="71" t="s">
        <v>52</v>
      </c>
      <c r="E12" s="70" t="s">
        <v>53</v>
      </c>
      <c r="F12" s="71" t="s">
        <v>103</v>
      </c>
      <c r="G12" s="70">
        <v>5773</v>
      </c>
      <c r="H12" s="71" t="s">
        <v>55</v>
      </c>
      <c r="I12" s="71" t="s">
        <v>110</v>
      </c>
      <c r="J12" s="70" t="s">
        <v>57</v>
      </c>
      <c r="K12" s="70" t="s">
        <v>58</v>
      </c>
      <c r="L12" s="70" t="s">
        <v>59</v>
      </c>
      <c r="M12" s="70">
        <v>4</v>
      </c>
      <c r="N12" s="70">
        <v>1</v>
      </c>
      <c r="O12" s="71" t="s">
        <v>111</v>
      </c>
      <c r="P12" s="71" t="s">
        <v>112</v>
      </c>
      <c r="Q12" s="71" t="s">
        <v>113</v>
      </c>
      <c r="R12" s="71" t="s">
        <v>114</v>
      </c>
      <c r="S12" s="70"/>
      <c r="T12" s="70">
        <v>1995</v>
      </c>
      <c r="U12" s="70"/>
      <c r="V12" s="70">
        <v>1000</v>
      </c>
      <c r="W12" s="71" t="s">
        <v>83</v>
      </c>
      <c r="X12" s="72">
        <v>5</v>
      </c>
      <c r="Y12" s="71" t="s">
        <v>63</v>
      </c>
      <c r="Z12" s="71" t="s">
        <v>64</v>
      </c>
      <c r="AA12" s="80">
        <v>0</v>
      </c>
    </row>
    <row r="13" spans="1:27" x14ac:dyDescent="0.35">
      <c r="A13" s="70">
        <v>900067593</v>
      </c>
      <c r="B13" s="70">
        <v>42</v>
      </c>
      <c r="C13" s="70" t="s">
        <v>76</v>
      </c>
      <c r="D13" s="71" t="s">
        <v>52</v>
      </c>
      <c r="E13" s="70" t="s">
        <v>53</v>
      </c>
      <c r="F13" s="71" t="s">
        <v>115</v>
      </c>
      <c r="G13" s="70">
        <v>115</v>
      </c>
      <c r="H13" s="71" t="s">
        <v>55</v>
      </c>
      <c r="I13" s="71" t="s">
        <v>116</v>
      </c>
      <c r="J13" s="70" t="s">
        <v>57</v>
      </c>
      <c r="K13" s="70" t="s">
        <v>58</v>
      </c>
      <c r="L13" s="70" t="s">
        <v>59</v>
      </c>
      <c r="M13" s="70">
        <v>1</v>
      </c>
      <c r="N13" s="70">
        <v>1</v>
      </c>
      <c r="O13" s="71" t="s">
        <v>117</v>
      </c>
      <c r="P13" s="71" t="s">
        <v>118</v>
      </c>
      <c r="Q13" s="71" t="s">
        <v>119</v>
      </c>
      <c r="R13" s="70"/>
      <c r="S13" s="71" t="s">
        <v>120</v>
      </c>
      <c r="T13" s="70">
        <v>2003</v>
      </c>
      <c r="U13" s="71" t="s">
        <v>121</v>
      </c>
      <c r="V13" s="70">
        <v>1500</v>
      </c>
      <c r="W13" s="71" t="s">
        <v>83</v>
      </c>
      <c r="X13" s="72">
        <v>3</v>
      </c>
      <c r="Y13" s="71" t="s">
        <v>63</v>
      </c>
      <c r="Z13" s="71" t="s">
        <v>64</v>
      </c>
      <c r="AA13" s="80">
        <v>0</v>
      </c>
    </row>
    <row r="14" spans="1:27" x14ac:dyDescent="0.35">
      <c r="A14" s="70">
        <v>900067597</v>
      </c>
      <c r="B14" s="70">
        <v>42</v>
      </c>
      <c r="C14" s="70" t="s">
        <v>76</v>
      </c>
      <c r="D14" s="71" t="s">
        <v>52</v>
      </c>
      <c r="E14" s="70" t="s">
        <v>53</v>
      </c>
      <c r="F14" s="71" t="s">
        <v>122</v>
      </c>
      <c r="G14" s="70">
        <v>2601</v>
      </c>
      <c r="H14" s="71" t="s">
        <v>55</v>
      </c>
      <c r="I14" s="71" t="s">
        <v>123</v>
      </c>
      <c r="J14" s="70" t="s">
        <v>57</v>
      </c>
      <c r="K14" s="70" t="s">
        <v>58</v>
      </c>
      <c r="L14" s="70" t="s">
        <v>59</v>
      </c>
      <c r="M14" s="70">
        <v>1</v>
      </c>
      <c r="N14" s="70">
        <v>1</v>
      </c>
      <c r="O14" s="71" t="s">
        <v>99</v>
      </c>
      <c r="P14" s="70"/>
      <c r="Q14" s="71" t="s">
        <v>124</v>
      </c>
      <c r="R14" s="71" t="s">
        <v>125</v>
      </c>
      <c r="S14" s="70"/>
      <c r="T14" s="70">
        <v>1994</v>
      </c>
      <c r="U14" s="70"/>
      <c r="V14" s="70">
        <v>1000</v>
      </c>
      <c r="W14" s="71" t="s">
        <v>83</v>
      </c>
      <c r="X14" s="70"/>
      <c r="Y14" s="71" t="s">
        <v>63</v>
      </c>
      <c r="Z14" s="71" t="s">
        <v>64</v>
      </c>
      <c r="AA14" s="80">
        <v>0</v>
      </c>
    </row>
    <row r="15" spans="1:27" x14ac:dyDescent="0.35">
      <c r="A15" s="70">
        <v>900067600</v>
      </c>
      <c r="B15" s="70">
        <v>42</v>
      </c>
      <c r="C15" s="70" t="s">
        <v>76</v>
      </c>
      <c r="D15" s="71" t="s">
        <v>52</v>
      </c>
      <c r="E15" s="70" t="s">
        <v>53</v>
      </c>
      <c r="F15" s="71" t="s">
        <v>126</v>
      </c>
      <c r="G15" s="70">
        <v>1078</v>
      </c>
      <c r="H15" s="71" t="s">
        <v>55</v>
      </c>
      <c r="I15" s="71" t="s">
        <v>127</v>
      </c>
      <c r="J15" s="70" t="s">
        <v>57</v>
      </c>
      <c r="K15" s="70" t="s">
        <v>58</v>
      </c>
      <c r="L15" s="70" t="s">
        <v>59</v>
      </c>
      <c r="M15" s="70">
        <v>1</v>
      </c>
      <c r="N15" s="70">
        <v>1</v>
      </c>
      <c r="O15" s="71" t="s">
        <v>99</v>
      </c>
      <c r="P15" s="71" t="s">
        <v>128</v>
      </c>
      <c r="Q15" s="71" t="s">
        <v>129</v>
      </c>
      <c r="R15" s="70"/>
      <c r="S15" s="70"/>
      <c r="T15" s="70">
        <v>1993</v>
      </c>
      <c r="U15" s="71" t="s">
        <v>130</v>
      </c>
      <c r="V15" s="70">
        <v>1000</v>
      </c>
      <c r="W15" s="71" t="s">
        <v>83</v>
      </c>
      <c r="X15" s="72">
        <v>3.5</v>
      </c>
      <c r="Y15" s="71" t="s">
        <v>63</v>
      </c>
      <c r="Z15" s="71" t="s">
        <v>64</v>
      </c>
      <c r="AA15" s="80">
        <v>0</v>
      </c>
    </row>
    <row r="16" spans="1:27" x14ac:dyDescent="0.35">
      <c r="A16" s="70">
        <v>900067601</v>
      </c>
      <c r="B16" s="70">
        <v>42</v>
      </c>
      <c r="C16" s="70" t="s">
        <v>76</v>
      </c>
      <c r="D16" s="71" t="s">
        <v>52</v>
      </c>
      <c r="E16" s="70" t="s">
        <v>53</v>
      </c>
      <c r="F16" s="71" t="s">
        <v>131</v>
      </c>
      <c r="G16" s="70">
        <v>1068</v>
      </c>
      <c r="H16" s="71" t="s">
        <v>55</v>
      </c>
      <c r="I16" s="71" t="s">
        <v>127</v>
      </c>
      <c r="J16" s="70" t="s">
        <v>57</v>
      </c>
      <c r="K16" s="70" t="s">
        <v>58</v>
      </c>
      <c r="L16" s="70" t="s">
        <v>59</v>
      </c>
      <c r="M16" s="70">
        <v>1</v>
      </c>
      <c r="N16" s="70">
        <v>1</v>
      </c>
      <c r="O16" s="71" t="s">
        <v>132</v>
      </c>
      <c r="P16" s="71" t="s">
        <v>133</v>
      </c>
      <c r="Q16" s="71" t="s">
        <v>134</v>
      </c>
      <c r="R16" s="70"/>
      <c r="S16" s="70"/>
      <c r="T16" s="70">
        <v>1999</v>
      </c>
      <c r="U16" s="71" t="s">
        <v>135</v>
      </c>
      <c r="V16" s="70">
        <v>3000</v>
      </c>
      <c r="W16" s="71" t="s">
        <v>83</v>
      </c>
      <c r="X16" s="72">
        <v>4.5999999999999996</v>
      </c>
      <c r="Y16" s="71" t="s">
        <v>63</v>
      </c>
      <c r="Z16" s="71" t="s">
        <v>64</v>
      </c>
      <c r="AA16" s="80">
        <v>0</v>
      </c>
    </row>
    <row r="17" spans="1:27" x14ac:dyDescent="0.35">
      <c r="A17" s="70">
        <v>900067603</v>
      </c>
      <c r="B17" s="70">
        <v>42</v>
      </c>
      <c r="C17" s="70" t="s">
        <v>76</v>
      </c>
      <c r="D17" s="71" t="s">
        <v>52</v>
      </c>
      <c r="E17" s="70" t="s">
        <v>53</v>
      </c>
      <c r="F17" s="71" t="s">
        <v>136</v>
      </c>
      <c r="G17" s="70">
        <v>3577</v>
      </c>
      <c r="H17" s="71" t="s">
        <v>55</v>
      </c>
      <c r="I17" s="71" t="s">
        <v>137</v>
      </c>
      <c r="J17" s="70" t="s">
        <v>57</v>
      </c>
      <c r="K17" s="70" t="s">
        <v>58</v>
      </c>
      <c r="L17" s="70" t="s">
        <v>59</v>
      </c>
      <c r="M17" s="70">
        <v>2</v>
      </c>
      <c r="N17" s="70">
        <v>1</v>
      </c>
      <c r="O17" s="71" t="s">
        <v>99</v>
      </c>
      <c r="P17" s="71" t="s">
        <v>138</v>
      </c>
      <c r="Q17" s="71" t="s">
        <v>139</v>
      </c>
      <c r="R17" s="70"/>
      <c r="S17" s="70"/>
      <c r="T17" s="70">
        <v>1978</v>
      </c>
      <c r="U17" s="71" t="s">
        <v>140</v>
      </c>
      <c r="V17" s="70">
        <v>5000</v>
      </c>
      <c r="W17" s="71" t="s">
        <v>141</v>
      </c>
      <c r="X17" s="72">
        <v>5.3</v>
      </c>
      <c r="Y17" s="71" t="s">
        <v>63</v>
      </c>
      <c r="Z17" s="71" t="s">
        <v>64</v>
      </c>
      <c r="AA17" s="80">
        <v>0</v>
      </c>
    </row>
    <row r="18" spans="1:27" x14ac:dyDescent="0.35">
      <c r="A18" s="70">
        <v>900067612</v>
      </c>
      <c r="B18" s="70">
        <v>42</v>
      </c>
      <c r="C18" s="70" t="s">
        <v>76</v>
      </c>
      <c r="D18" s="71" t="s">
        <v>65</v>
      </c>
      <c r="E18" s="70" t="s">
        <v>66</v>
      </c>
      <c r="F18" s="71" t="s">
        <v>142</v>
      </c>
      <c r="G18" s="70">
        <v>1715</v>
      </c>
      <c r="H18" s="71" t="s">
        <v>55</v>
      </c>
      <c r="I18" s="71" t="s">
        <v>143</v>
      </c>
      <c r="J18" s="70" t="s">
        <v>69</v>
      </c>
      <c r="K18" s="70" t="s">
        <v>70</v>
      </c>
      <c r="L18" s="70" t="s">
        <v>59</v>
      </c>
      <c r="M18" s="70">
        <v>1</v>
      </c>
      <c r="N18" s="70">
        <v>1</v>
      </c>
      <c r="O18" s="71" t="s">
        <v>144</v>
      </c>
      <c r="P18" s="71" t="s">
        <v>145</v>
      </c>
      <c r="Q18" s="71" t="s">
        <v>146</v>
      </c>
      <c r="R18" s="70"/>
      <c r="S18" s="70"/>
      <c r="T18" s="70">
        <v>1988</v>
      </c>
      <c r="U18" s="71" t="s">
        <v>147</v>
      </c>
      <c r="V18" s="70">
        <v>8000</v>
      </c>
      <c r="W18" s="71" t="s">
        <v>83</v>
      </c>
      <c r="X18" s="72">
        <v>5.0999999999999996</v>
      </c>
      <c r="Y18" s="71" t="s">
        <v>63</v>
      </c>
      <c r="Z18" s="71" t="s">
        <v>64</v>
      </c>
      <c r="AA18" s="80">
        <v>0</v>
      </c>
    </row>
    <row r="19" spans="1:27" x14ac:dyDescent="0.35">
      <c r="A19" s="70">
        <v>900067613</v>
      </c>
      <c r="B19" s="70">
        <v>42</v>
      </c>
      <c r="C19" s="70" t="s">
        <v>76</v>
      </c>
      <c r="D19" s="71" t="s">
        <v>148</v>
      </c>
      <c r="E19" s="70" t="s">
        <v>149</v>
      </c>
      <c r="F19" s="71" t="s">
        <v>150</v>
      </c>
      <c r="G19" s="70">
        <v>1272</v>
      </c>
      <c r="H19" s="71" t="s">
        <v>55</v>
      </c>
      <c r="I19" s="71" t="s">
        <v>151</v>
      </c>
      <c r="J19" s="70" t="s">
        <v>152</v>
      </c>
      <c r="K19" s="70" t="s">
        <v>153</v>
      </c>
      <c r="L19" s="70" t="s">
        <v>59</v>
      </c>
      <c r="M19" s="70">
        <v>1</v>
      </c>
      <c r="N19" s="70">
        <v>1</v>
      </c>
      <c r="O19" s="71" t="s">
        <v>24</v>
      </c>
      <c r="P19" s="71" t="s">
        <v>154</v>
      </c>
      <c r="Q19" s="71" t="s">
        <v>155</v>
      </c>
      <c r="R19" s="70"/>
      <c r="S19" s="70"/>
      <c r="T19" s="70">
        <v>1994</v>
      </c>
      <c r="U19" s="71" t="s">
        <v>82</v>
      </c>
      <c r="V19" s="70">
        <v>3200</v>
      </c>
      <c r="W19" s="71" t="s">
        <v>83</v>
      </c>
      <c r="X19" s="72">
        <v>4.0999999999999996</v>
      </c>
      <c r="Y19" s="71" t="s">
        <v>63</v>
      </c>
      <c r="Z19" s="71" t="s">
        <v>64</v>
      </c>
      <c r="AA19" s="80">
        <v>0</v>
      </c>
    </row>
    <row r="20" spans="1:27" x14ac:dyDescent="0.35">
      <c r="A20" s="70">
        <v>900067614</v>
      </c>
      <c r="B20" s="70">
        <v>42</v>
      </c>
      <c r="C20" s="70" t="s">
        <v>76</v>
      </c>
      <c r="D20" s="71" t="s">
        <v>148</v>
      </c>
      <c r="E20" s="70" t="s">
        <v>149</v>
      </c>
      <c r="F20" s="71" t="s">
        <v>156</v>
      </c>
      <c r="G20" s="70">
        <v>2220</v>
      </c>
      <c r="H20" s="71" t="s">
        <v>55</v>
      </c>
      <c r="I20" s="71" t="s">
        <v>157</v>
      </c>
      <c r="J20" s="70" t="s">
        <v>152</v>
      </c>
      <c r="K20" s="70" t="s">
        <v>153</v>
      </c>
      <c r="L20" s="70" t="s">
        <v>59</v>
      </c>
      <c r="M20" s="70">
        <v>2</v>
      </c>
      <c r="N20" s="70">
        <v>1</v>
      </c>
      <c r="O20" s="71" t="s">
        <v>24</v>
      </c>
      <c r="P20" s="71" t="s">
        <v>158</v>
      </c>
      <c r="Q20" s="71" t="s">
        <v>159</v>
      </c>
      <c r="R20" s="70"/>
      <c r="S20" s="70"/>
      <c r="T20" s="70">
        <v>1994</v>
      </c>
      <c r="U20" s="71" t="s">
        <v>82</v>
      </c>
      <c r="V20" s="70">
        <v>8000</v>
      </c>
      <c r="W20" s="71" t="s">
        <v>83</v>
      </c>
      <c r="X20" s="70"/>
      <c r="Y20" s="71" t="s">
        <v>63</v>
      </c>
      <c r="Z20" s="71" t="s">
        <v>64</v>
      </c>
      <c r="AA20" s="80">
        <v>0</v>
      </c>
    </row>
    <row r="21" spans="1:27" x14ac:dyDescent="0.35">
      <c r="A21" s="70">
        <v>900067615</v>
      </c>
      <c r="B21" s="70">
        <v>42</v>
      </c>
      <c r="C21" s="70" t="s">
        <v>76</v>
      </c>
      <c r="D21" s="71" t="s">
        <v>148</v>
      </c>
      <c r="E21" s="70" t="s">
        <v>149</v>
      </c>
      <c r="F21" s="71" t="s">
        <v>156</v>
      </c>
      <c r="G21" s="70">
        <v>2220</v>
      </c>
      <c r="H21" s="71" t="s">
        <v>55</v>
      </c>
      <c r="I21" s="71" t="s">
        <v>151</v>
      </c>
      <c r="J21" s="70" t="s">
        <v>152</v>
      </c>
      <c r="K21" s="70" t="s">
        <v>153</v>
      </c>
      <c r="L21" s="70" t="s">
        <v>59</v>
      </c>
      <c r="M21" s="70">
        <v>1</v>
      </c>
      <c r="N21" s="70">
        <v>1</v>
      </c>
      <c r="O21" s="71" t="s">
        <v>24</v>
      </c>
      <c r="P21" s="71" t="s">
        <v>154</v>
      </c>
      <c r="Q21" s="70"/>
      <c r="R21" s="70"/>
      <c r="S21" s="70"/>
      <c r="T21" s="70">
        <v>1998</v>
      </c>
      <c r="U21" s="70"/>
      <c r="V21" s="70">
        <v>3200</v>
      </c>
      <c r="W21" s="71" t="s">
        <v>83</v>
      </c>
      <c r="X21" s="70"/>
      <c r="Y21" s="71" t="s">
        <v>63</v>
      </c>
      <c r="Z21" s="71" t="s">
        <v>64</v>
      </c>
      <c r="AA21" s="80">
        <v>0</v>
      </c>
    </row>
    <row r="22" spans="1:27" x14ac:dyDescent="0.35">
      <c r="A22" s="70">
        <v>900067616</v>
      </c>
      <c r="B22" s="70">
        <v>42</v>
      </c>
      <c r="C22" s="70" t="s">
        <v>76</v>
      </c>
      <c r="D22" s="71" t="s">
        <v>160</v>
      </c>
      <c r="E22" s="70" t="s">
        <v>161</v>
      </c>
      <c r="F22" s="71" t="s">
        <v>162</v>
      </c>
      <c r="G22" s="70">
        <v>201</v>
      </c>
      <c r="H22" s="71" t="s">
        <v>55</v>
      </c>
      <c r="I22" s="71" t="s">
        <v>151</v>
      </c>
      <c r="J22" s="70" t="s">
        <v>152</v>
      </c>
      <c r="K22" s="70" t="s">
        <v>153</v>
      </c>
      <c r="L22" s="70" t="s">
        <v>59</v>
      </c>
      <c r="M22" s="70">
        <v>1</v>
      </c>
      <c r="N22" s="70">
        <v>1</v>
      </c>
      <c r="O22" s="71" t="s">
        <v>163</v>
      </c>
      <c r="P22" s="71" t="s">
        <v>164</v>
      </c>
      <c r="Q22" s="71" t="s">
        <v>165</v>
      </c>
      <c r="R22" s="70"/>
      <c r="S22" s="70"/>
      <c r="T22" s="70">
        <v>2004</v>
      </c>
      <c r="U22" s="70"/>
      <c r="V22" s="70">
        <v>65</v>
      </c>
      <c r="W22" s="71" t="s">
        <v>83</v>
      </c>
      <c r="X22" s="70"/>
      <c r="Y22" s="71" t="s">
        <v>63</v>
      </c>
      <c r="Z22" s="71" t="s">
        <v>64</v>
      </c>
      <c r="AA22" s="80">
        <v>0</v>
      </c>
    </row>
    <row r="23" spans="1:27" x14ac:dyDescent="0.35">
      <c r="A23" s="70">
        <v>900067619</v>
      </c>
      <c r="B23" s="70">
        <v>42</v>
      </c>
      <c r="C23" s="70" t="s">
        <v>76</v>
      </c>
      <c r="D23" s="71" t="s">
        <v>166</v>
      </c>
      <c r="E23" s="70" t="s">
        <v>167</v>
      </c>
      <c r="F23" s="71" t="s">
        <v>168</v>
      </c>
      <c r="G23" s="70">
        <v>9625</v>
      </c>
      <c r="H23" s="71" t="s">
        <v>55</v>
      </c>
      <c r="I23" s="71" t="s">
        <v>169</v>
      </c>
      <c r="J23" s="70" t="s">
        <v>69</v>
      </c>
      <c r="K23" s="70" t="s">
        <v>70</v>
      </c>
      <c r="L23" s="70" t="s">
        <v>59</v>
      </c>
      <c r="M23" s="70">
        <v>1</v>
      </c>
      <c r="N23" s="70">
        <v>1</v>
      </c>
      <c r="O23" s="71" t="s">
        <v>24</v>
      </c>
      <c r="P23" s="71" t="s">
        <v>170</v>
      </c>
      <c r="Q23" s="71" t="s">
        <v>171</v>
      </c>
      <c r="R23" s="70"/>
      <c r="S23" s="70"/>
      <c r="T23" s="70">
        <v>1988</v>
      </c>
      <c r="U23" s="70"/>
      <c r="V23" s="70">
        <v>8000</v>
      </c>
      <c r="W23" s="71" t="s">
        <v>83</v>
      </c>
      <c r="X23" s="72">
        <v>4.8</v>
      </c>
      <c r="Y23" s="71" t="s">
        <v>63</v>
      </c>
      <c r="Z23" s="71" t="s">
        <v>64</v>
      </c>
      <c r="AA23" s="80">
        <v>0</v>
      </c>
    </row>
    <row r="24" spans="1:27" x14ac:dyDescent="0.35">
      <c r="A24" s="70">
        <v>900067624</v>
      </c>
      <c r="B24" s="70">
        <v>42</v>
      </c>
      <c r="C24" s="70" t="s">
        <v>76</v>
      </c>
      <c r="D24" s="71" t="s">
        <v>166</v>
      </c>
      <c r="E24" s="70" t="s">
        <v>167</v>
      </c>
      <c r="F24" s="71" t="s">
        <v>172</v>
      </c>
      <c r="G24" s="70">
        <v>3486</v>
      </c>
      <c r="H24" s="71" t="s">
        <v>55</v>
      </c>
      <c r="I24" s="71" t="s">
        <v>173</v>
      </c>
      <c r="J24" s="70" t="s">
        <v>69</v>
      </c>
      <c r="K24" s="70" t="s">
        <v>70</v>
      </c>
      <c r="L24" s="70" t="s">
        <v>59</v>
      </c>
      <c r="M24" s="70">
        <v>1</v>
      </c>
      <c r="N24" s="70">
        <v>1</v>
      </c>
      <c r="O24" s="71" t="s">
        <v>24</v>
      </c>
      <c r="P24" s="71" t="s">
        <v>174</v>
      </c>
      <c r="Q24" s="71" t="s">
        <v>175</v>
      </c>
      <c r="R24" s="70"/>
      <c r="S24" s="70"/>
      <c r="T24" s="70">
        <v>1987</v>
      </c>
      <c r="U24" s="70"/>
      <c r="V24" s="70">
        <v>8000</v>
      </c>
      <c r="W24" s="71" t="s">
        <v>83</v>
      </c>
      <c r="X24" s="72">
        <v>5.0999999999999996</v>
      </c>
      <c r="Y24" s="71" t="s">
        <v>63</v>
      </c>
      <c r="Z24" s="71" t="s">
        <v>64</v>
      </c>
      <c r="AA24" s="80">
        <v>0</v>
      </c>
    </row>
    <row r="25" spans="1:27" x14ac:dyDescent="0.35">
      <c r="A25" s="70">
        <v>900067625</v>
      </c>
      <c r="B25" s="70">
        <v>42</v>
      </c>
      <c r="C25" s="70" t="s">
        <v>76</v>
      </c>
      <c r="D25" s="71" t="s">
        <v>176</v>
      </c>
      <c r="E25" s="70" t="s">
        <v>177</v>
      </c>
      <c r="F25" s="71" t="s">
        <v>178</v>
      </c>
      <c r="G25" s="70">
        <v>3066</v>
      </c>
      <c r="H25" s="71" t="s">
        <v>55</v>
      </c>
      <c r="I25" s="71" t="s">
        <v>179</v>
      </c>
      <c r="J25" s="70" t="s">
        <v>69</v>
      </c>
      <c r="K25" s="70" t="s">
        <v>70</v>
      </c>
      <c r="L25" s="70" t="s">
        <v>59</v>
      </c>
      <c r="M25" s="70">
        <v>1</v>
      </c>
      <c r="N25" s="70">
        <v>1</v>
      </c>
      <c r="O25" s="71" t="s">
        <v>24</v>
      </c>
      <c r="P25" s="71" t="s">
        <v>180</v>
      </c>
      <c r="Q25" s="71" t="s">
        <v>181</v>
      </c>
      <c r="R25" s="71" t="s">
        <v>182</v>
      </c>
      <c r="S25" s="70"/>
      <c r="T25" s="70">
        <v>1994</v>
      </c>
      <c r="U25" s="70"/>
      <c r="V25" s="70">
        <v>3200</v>
      </c>
      <c r="W25" s="71" t="s">
        <v>83</v>
      </c>
      <c r="X25" s="72">
        <v>4.5999999999999996</v>
      </c>
      <c r="Y25" s="71" t="s">
        <v>63</v>
      </c>
      <c r="Z25" s="71" t="s">
        <v>64</v>
      </c>
      <c r="AA25" s="80">
        <v>0</v>
      </c>
    </row>
    <row r="26" spans="1:27" x14ac:dyDescent="0.35">
      <c r="A26" s="70">
        <v>900067626</v>
      </c>
      <c r="B26" s="70">
        <v>42</v>
      </c>
      <c r="C26" s="70" t="s">
        <v>76</v>
      </c>
      <c r="D26" s="71" t="s">
        <v>176</v>
      </c>
      <c r="E26" s="70" t="s">
        <v>177</v>
      </c>
      <c r="F26" s="71" t="s">
        <v>178</v>
      </c>
      <c r="G26" s="70">
        <v>3066</v>
      </c>
      <c r="H26" s="71" t="s">
        <v>55</v>
      </c>
      <c r="I26" s="71" t="s">
        <v>173</v>
      </c>
      <c r="J26" s="70" t="s">
        <v>69</v>
      </c>
      <c r="K26" s="70" t="s">
        <v>70</v>
      </c>
      <c r="L26" s="70" t="s">
        <v>59</v>
      </c>
      <c r="M26" s="70">
        <v>2</v>
      </c>
      <c r="N26" s="70">
        <v>1</v>
      </c>
      <c r="O26" s="71" t="s">
        <v>24</v>
      </c>
      <c r="P26" s="71" t="s">
        <v>183</v>
      </c>
      <c r="Q26" s="71" t="s">
        <v>184</v>
      </c>
      <c r="R26" s="71" t="s">
        <v>136</v>
      </c>
      <c r="S26" s="70"/>
      <c r="T26" s="70">
        <v>1987</v>
      </c>
      <c r="U26" s="70"/>
      <c r="V26" s="70">
        <v>8000</v>
      </c>
      <c r="W26" s="71" t="s">
        <v>83</v>
      </c>
      <c r="X26" s="72">
        <v>4.8</v>
      </c>
      <c r="Y26" s="71" t="s">
        <v>63</v>
      </c>
      <c r="Z26" s="71" t="s">
        <v>64</v>
      </c>
      <c r="AA26" s="80">
        <v>0</v>
      </c>
    </row>
    <row r="27" spans="1:27" x14ac:dyDescent="0.35">
      <c r="A27" s="70">
        <v>900067627</v>
      </c>
      <c r="B27" s="70">
        <v>42</v>
      </c>
      <c r="C27" s="70" t="s">
        <v>76</v>
      </c>
      <c r="D27" s="71" t="s">
        <v>176</v>
      </c>
      <c r="E27" s="70" t="s">
        <v>177</v>
      </c>
      <c r="F27" s="71" t="s">
        <v>185</v>
      </c>
      <c r="G27" s="70">
        <v>3166</v>
      </c>
      <c r="H27" s="71" t="s">
        <v>55</v>
      </c>
      <c r="I27" s="71" t="s">
        <v>186</v>
      </c>
      <c r="J27" s="70" t="s">
        <v>69</v>
      </c>
      <c r="K27" s="70" t="s">
        <v>70</v>
      </c>
      <c r="L27" s="70" t="s">
        <v>59</v>
      </c>
      <c r="M27" s="70">
        <v>1</v>
      </c>
      <c r="N27" s="70">
        <v>1</v>
      </c>
      <c r="O27" s="71" t="s">
        <v>24</v>
      </c>
      <c r="P27" s="71" t="s">
        <v>187</v>
      </c>
      <c r="Q27" s="71" t="s">
        <v>188</v>
      </c>
      <c r="R27" s="71" t="s">
        <v>182</v>
      </c>
      <c r="S27" s="70"/>
      <c r="T27" s="70">
        <v>1993</v>
      </c>
      <c r="U27" s="70"/>
      <c r="V27" s="70">
        <v>3200</v>
      </c>
      <c r="W27" s="71" t="s">
        <v>83</v>
      </c>
      <c r="X27" s="72">
        <v>4.8</v>
      </c>
      <c r="Y27" s="71" t="s">
        <v>63</v>
      </c>
      <c r="Z27" s="71" t="s">
        <v>64</v>
      </c>
      <c r="AA27" s="80">
        <v>0</v>
      </c>
    </row>
    <row r="28" spans="1:27" x14ac:dyDescent="0.35">
      <c r="A28" s="70">
        <v>900067628</v>
      </c>
      <c r="B28" s="70">
        <v>42</v>
      </c>
      <c r="C28" s="70" t="s">
        <v>76</v>
      </c>
      <c r="D28" s="71" t="s">
        <v>176</v>
      </c>
      <c r="E28" s="70" t="s">
        <v>177</v>
      </c>
      <c r="F28" s="71" t="s">
        <v>185</v>
      </c>
      <c r="G28" s="70">
        <v>3166</v>
      </c>
      <c r="H28" s="71" t="s">
        <v>55</v>
      </c>
      <c r="I28" s="71" t="s">
        <v>189</v>
      </c>
      <c r="J28" s="70" t="s">
        <v>69</v>
      </c>
      <c r="K28" s="70" t="s">
        <v>70</v>
      </c>
      <c r="L28" s="70" t="s">
        <v>59</v>
      </c>
      <c r="M28" s="70">
        <v>2</v>
      </c>
      <c r="N28" s="70">
        <v>1</v>
      </c>
      <c r="O28" s="71" t="s">
        <v>24</v>
      </c>
      <c r="P28" s="71" t="s">
        <v>158</v>
      </c>
      <c r="Q28" s="71" t="s">
        <v>190</v>
      </c>
      <c r="R28" s="71" t="s">
        <v>136</v>
      </c>
      <c r="S28" s="70"/>
      <c r="T28" s="70">
        <v>1993</v>
      </c>
      <c r="U28" s="70"/>
      <c r="V28" s="70">
        <v>8000</v>
      </c>
      <c r="W28" s="71" t="s">
        <v>83</v>
      </c>
      <c r="X28" s="72">
        <v>4.8</v>
      </c>
      <c r="Y28" s="71" t="s">
        <v>63</v>
      </c>
      <c r="Z28" s="71" t="s">
        <v>64</v>
      </c>
      <c r="AA28" s="80">
        <v>0</v>
      </c>
    </row>
    <row r="29" spans="1:27" x14ac:dyDescent="0.35">
      <c r="A29" s="70">
        <v>900067634</v>
      </c>
      <c r="B29" s="70">
        <v>42</v>
      </c>
      <c r="C29" s="70" t="s">
        <v>76</v>
      </c>
      <c r="D29" s="71" t="s">
        <v>176</v>
      </c>
      <c r="E29" s="70" t="s">
        <v>177</v>
      </c>
      <c r="F29" s="71" t="s">
        <v>191</v>
      </c>
      <c r="G29" s="70">
        <v>690</v>
      </c>
      <c r="H29" s="71" t="s">
        <v>55</v>
      </c>
      <c r="I29" s="71" t="s">
        <v>151</v>
      </c>
      <c r="J29" s="70" t="s">
        <v>69</v>
      </c>
      <c r="K29" s="70" t="s">
        <v>70</v>
      </c>
      <c r="L29" s="70" t="s">
        <v>59</v>
      </c>
      <c r="M29" s="70">
        <v>1</v>
      </c>
      <c r="N29" s="70">
        <v>1</v>
      </c>
      <c r="O29" s="71" t="s">
        <v>24</v>
      </c>
      <c r="P29" s="71" t="s">
        <v>192</v>
      </c>
      <c r="Q29" s="71" t="s">
        <v>184</v>
      </c>
      <c r="R29" s="70"/>
      <c r="S29" s="70"/>
      <c r="T29" s="70">
        <v>1987</v>
      </c>
      <c r="U29" s="70"/>
      <c r="V29" s="70">
        <v>8000</v>
      </c>
      <c r="W29" s="71" t="s">
        <v>83</v>
      </c>
      <c r="X29" s="72">
        <v>4</v>
      </c>
      <c r="Y29" s="71" t="s">
        <v>63</v>
      </c>
      <c r="Z29" s="71" t="s">
        <v>64</v>
      </c>
      <c r="AA29" s="80">
        <v>0</v>
      </c>
    </row>
    <row r="30" spans="1:27" x14ac:dyDescent="0.35">
      <c r="A30" s="70">
        <v>900067635</v>
      </c>
      <c r="B30" s="70">
        <v>42</v>
      </c>
      <c r="C30" s="70" t="s">
        <v>76</v>
      </c>
      <c r="D30" s="71" t="s">
        <v>193</v>
      </c>
      <c r="E30" s="70" t="s">
        <v>194</v>
      </c>
      <c r="F30" s="71" t="s">
        <v>195</v>
      </c>
      <c r="G30" s="70">
        <v>124</v>
      </c>
      <c r="H30" s="71" t="s">
        <v>55</v>
      </c>
      <c r="I30" s="71" t="s">
        <v>127</v>
      </c>
      <c r="J30" s="70" t="s">
        <v>69</v>
      </c>
      <c r="K30" s="70" t="s">
        <v>70</v>
      </c>
      <c r="L30" s="70" t="s">
        <v>59</v>
      </c>
      <c r="M30" s="70">
        <v>1</v>
      </c>
      <c r="N30" s="70">
        <v>1</v>
      </c>
      <c r="O30" s="71" t="s">
        <v>99</v>
      </c>
      <c r="P30" s="71" t="s">
        <v>196</v>
      </c>
      <c r="Q30" s="70"/>
      <c r="R30" s="71" t="s">
        <v>197</v>
      </c>
      <c r="S30" s="70"/>
      <c r="T30" s="70">
        <v>1975</v>
      </c>
      <c r="U30" s="70"/>
      <c r="V30" s="70">
        <v>250</v>
      </c>
      <c r="W30" s="71" t="s">
        <v>83</v>
      </c>
      <c r="X30" s="72">
        <v>4.7</v>
      </c>
      <c r="Y30" s="71" t="s">
        <v>63</v>
      </c>
      <c r="Z30" s="71" t="s">
        <v>64</v>
      </c>
      <c r="AA30" s="80">
        <v>0</v>
      </c>
    </row>
    <row r="31" spans="1:27" x14ac:dyDescent="0.35">
      <c r="A31" s="70">
        <v>900067637</v>
      </c>
      <c r="B31" s="70">
        <v>42</v>
      </c>
      <c r="C31" s="70" t="s">
        <v>76</v>
      </c>
      <c r="D31" s="71" t="s">
        <v>198</v>
      </c>
      <c r="E31" s="70" t="s">
        <v>199</v>
      </c>
      <c r="F31" s="71" t="s">
        <v>200</v>
      </c>
      <c r="G31" s="70">
        <v>17523</v>
      </c>
      <c r="H31" s="71" t="s">
        <v>55</v>
      </c>
      <c r="I31" s="71" t="s">
        <v>67</v>
      </c>
      <c r="J31" s="70" t="s">
        <v>69</v>
      </c>
      <c r="K31" s="70" t="s">
        <v>70</v>
      </c>
      <c r="L31" s="70" t="s">
        <v>59</v>
      </c>
      <c r="M31" s="70">
        <v>1</v>
      </c>
      <c r="N31" s="70">
        <v>1</v>
      </c>
      <c r="O31" s="71" t="s">
        <v>201</v>
      </c>
      <c r="P31" s="71" t="s">
        <v>202</v>
      </c>
      <c r="Q31" s="71" t="s">
        <v>203</v>
      </c>
      <c r="R31" s="70"/>
      <c r="S31" s="70"/>
      <c r="T31" s="70">
        <v>1972</v>
      </c>
      <c r="U31" s="70"/>
      <c r="V31" s="70">
        <v>3200</v>
      </c>
      <c r="W31" s="71" t="s">
        <v>83</v>
      </c>
      <c r="X31" s="72">
        <v>6.4</v>
      </c>
      <c r="Y31" s="71" t="s">
        <v>63</v>
      </c>
      <c r="Z31" s="71" t="s">
        <v>64</v>
      </c>
      <c r="AA31" s="80">
        <v>0</v>
      </c>
    </row>
    <row r="32" spans="1:27" x14ac:dyDescent="0.35">
      <c r="A32" s="70">
        <v>900067639</v>
      </c>
      <c r="B32" s="70">
        <v>42</v>
      </c>
      <c r="C32" s="70" t="s">
        <v>76</v>
      </c>
      <c r="D32" s="71" t="s">
        <v>204</v>
      </c>
      <c r="E32" s="70" t="s">
        <v>205</v>
      </c>
      <c r="F32" s="71" t="s">
        <v>206</v>
      </c>
      <c r="G32" s="70">
        <v>1930</v>
      </c>
      <c r="H32" s="71" t="s">
        <v>55</v>
      </c>
      <c r="I32" s="71" t="s">
        <v>207</v>
      </c>
      <c r="J32" s="70" t="s">
        <v>69</v>
      </c>
      <c r="K32" s="70" t="s">
        <v>70</v>
      </c>
      <c r="L32" s="70" t="s">
        <v>59</v>
      </c>
      <c r="M32" s="70">
        <v>1</v>
      </c>
      <c r="N32" s="70">
        <v>1</v>
      </c>
      <c r="O32" s="71" t="s">
        <v>208</v>
      </c>
      <c r="P32" s="71" t="s">
        <v>209</v>
      </c>
      <c r="Q32" s="71" t="s">
        <v>210</v>
      </c>
      <c r="R32" s="71" t="s">
        <v>211</v>
      </c>
      <c r="S32" s="70"/>
      <c r="T32" s="70">
        <v>1991</v>
      </c>
      <c r="U32" s="70"/>
      <c r="V32" s="70">
        <v>1000</v>
      </c>
      <c r="W32" s="71" t="s">
        <v>83</v>
      </c>
      <c r="X32" s="70"/>
      <c r="Y32" s="71" t="s">
        <v>63</v>
      </c>
      <c r="Z32" s="71" t="s">
        <v>64</v>
      </c>
      <c r="AA32" s="80">
        <v>0</v>
      </c>
    </row>
    <row r="33" spans="1:27" x14ac:dyDescent="0.35">
      <c r="A33" s="70">
        <v>900067640</v>
      </c>
      <c r="B33" s="70">
        <v>42</v>
      </c>
      <c r="C33" s="70" t="s">
        <v>76</v>
      </c>
      <c r="D33" s="71" t="s">
        <v>204</v>
      </c>
      <c r="E33" s="70" t="s">
        <v>205</v>
      </c>
      <c r="F33" s="71" t="s">
        <v>206</v>
      </c>
      <c r="G33" s="70">
        <v>1930</v>
      </c>
      <c r="H33" s="71" t="s">
        <v>55</v>
      </c>
      <c r="I33" s="71" t="s">
        <v>173</v>
      </c>
      <c r="J33" s="70" t="s">
        <v>69</v>
      </c>
      <c r="K33" s="70" t="s">
        <v>70</v>
      </c>
      <c r="L33" s="70" t="s">
        <v>59</v>
      </c>
      <c r="M33" s="70">
        <v>2</v>
      </c>
      <c r="N33" s="70">
        <v>1</v>
      </c>
      <c r="O33" s="71" t="s">
        <v>99</v>
      </c>
      <c r="P33" s="71" t="s">
        <v>212</v>
      </c>
      <c r="Q33" s="71" t="s">
        <v>213</v>
      </c>
      <c r="R33" s="71" t="s">
        <v>214</v>
      </c>
      <c r="S33" s="70"/>
      <c r="T33" s="70">
        <v>1985</v>
      </c>
      <c r="U33" s="70"/>
      <c r="V33" s="70">
        <v>1000</v>
      </c>
      <c r="W33" s="71" t="s">
        <v>83</v>
      </c>
      <c r="X33" s="70"/>
      <c r="Y33" s="71" t="s">
        <v>63</v>
      </c>
      <c r="Z33" s="71" t="s">
        <v>64</v>
      </c>
      <c r="AA33" s="80">
        <v>0</v>
      </c>
    </row>
    <row r="34" spans="1:27" x14ac:dyDescent="0.35">
      <c r="A34" s="70">
        <v>900067641</v>
      </c>
      <c r="B34" s="70">
        <v>42</v>
      </c>
      <c r="C34" s="70" t="s">
        <v>76</v>
      </c>
      <c r="D34" s="71" t="s">
        <v>204</v>
      </c>
      <c r="E34" s="70" t="s">
        <v>205</v>
      </c>
      <c r="F34" s="71" t="s">
        <v>215</v>
      </c>
      <c r="G34" s="70">
        <v>2564</v>
      </c>
      <c r="H34" s="71" t="s">
        <v>55</v>
      </c>
      <c r="I34" s="71" t="s">
        <v>189</v>
      </c>
      <c r="J34" s="70" t="s">
        <v>69</v>
      </c>
      <c r="K34" s="70" t="s">
        <v>70</v>
      </c>
      <c r="L34" s="70" t="s">
        <v>59</v>
      </c>
      <c r="M34" s="70">
        <v>1</v>
      </c>
      <c r="N34" s="70">
        <v>1</v>
      </c>
      <c r="O34" s="71" t="s">
        <v>99</v>
      </c>
      <c r="P34" s="71" t="s">
        <v>216</v>
      </c>
      <c r="Q34" s="71" t="s">
        <v>217</v>
      </c>
      <c r="R34" s="71" t="s">
        <v>218</v>
      </c>
      <c r="S34" s="70"/>
      <c r="T34" s="70">
        <v>1984</v>
      </c>
      <c r="U34" s="70"/>
      <c r="V34" s="70">
        <v>1000</v>
      </c>
      <c r="W34" s="71" t="s">
        <v>141</v>
      </c>
      <c r="X34" s="72">
        <v>3.9</v>
      </c>
      <c r="Y34" s="71" t="s">
        <v>63</v>
      </c>
      <c r="Z34" s="71" t="s">
        <v>64</v>
      </c>
      <c r="AA34" s="80">
        <v>0</v>
      </c>
    </row>
    <row r="35" spans="1:27" x14ac:dyDescent="0.35">
      <c r="A35" s="70">
        <v>900067642</v>
      </c>
      <c r="B35" s="70">
        <v>42</v>
      </c>
      <c r="C35" s="70" t="s">
        <v>76</v>
      </c>
      <c r="D35" s="71" t="s">
        <v>204</v>
      </c>
      <c r="E35" s="70" t="s">
        <v>205</v>
      </c>
      <c r="F35" s="71" t="s">
        <v>215</v>
      </c>
      <c r="G35" s="70">
        <v>2564</v>
      </c>
      <c r="H35" s="71" t="s">
        <v>55</v>
      </c>
      <c r="I35" s="71" t="s">
        <v>211</v>
      </c>
      <c r="J35" s="70" t="s">
        <v>69</v>
      </c>
      <c r="K35" s="70" t="s">
        <v>70</v>
      </c>
      <c r="L35" s="70" t="s">
        <v>59</v>
      </c>
      <c r="M35" s="70">
        <v>4</v>
      </c>
      <c r="N35" s="70">
        <v>1</v>
      </c>
      <c r="O35" s="71" t="s">
        <v>24</v>
      </c>
      <c r="P35" s="71" t="s">
        <v>219</v>
      </c>
      <c r="Q35" s="70"/>
      <c r="R35" s="71" t="s">
        <v>220</v>
      </c>
      <c r="S35" s="70"/>
      <c r="T35" s="70">
        <v>1985</v>
      </c>
      <c r="U35" s="70"/>
      <c r="V35" s="70">
        <v>20000</v>
      </c>
      <c r="W35" s="71" t="s">
        <v>83</v>
      </c>
      <c r="X35" s="72">
        <v>6.2</v>
      </c>
      <c r="Y35" s="71" t="s">
        <v>63</v>
      </c>
      <c r="Z35" s="71" t="s">
        <v>64</v>
      </c>
      <c r="AA35" s="80">
        <v>0</v>
      </c>
    </row>
    <row r="36" spans="1:27" x14ac:dyDescent="0.35">
      <c r="A36" s="70">
        <v>900067643</v>
      </c>
      <c r="B36" s="70">
        <v>42</v>
      </c>
      <c r="C36" s="70" t="s">
        <v>76</v>
      </c>
      <c r="D36" s="71" t="s">
        <v>204</v>
      </c>
      <c r="E36" s="70" t="s">
        <v>205</v>
      </c>
      <c r="F36" s="71" t="s">
        <v>215</v>
      </c>
      <c r="G36" s="70">
        <v>2564</v>
      </c>
      <c r="H36" s="71" t="s">
        <v>55</v>
      </c>
      <c r="I36" s="71" t="s">
        <v>221</v>
      </c>
      <c r="J36" s="70" t="s">
        <v>69</v>
      </c>
      <c r="K36" s="70" t="s">
        <v>70</v>
      </c>
      <c r="L36" s="70" t="s">
        <v>59</v>
      </c>
      <c r="M36" s="70">
        <v>5</v>
      </c>
      <c r="N36" s="70">
        <v>1</v>
      </c>
      <c r="O36" s="71" t="s">
        <v>24</v>
      </c>
      <c r="P36" s="71" t="s">
        <v>219</v>
      </c>
      <c r="Q36" s="70"/>
      <c r="R36" s="71" t="s">
        <v>220</v>
      </c>
      <c r="S36" s="70"/>
      <c r="T36" s="70">
        <v>1985</v>
      </c>
      <c r="U36" s="70"/>
      <c r="V36" s="70">
        <v>20000</v>
      </c>
      <c r="W36" s="71" t="s">
        <v>83</v>
      </c>
      <c r="X36" s="72">
        <v>6.1</v>
      </c>
      <c r="Y36" s="71" t="s">
        <v>63</v>
      </c>
      <c r="Z36" s="71" t="s">
        <v>64</v>
      </c>
      <c r="AA36" s="80">
        <v>0</v>
      </c>
    </row>
    <row r="37" spans="1:27" x14ac:dyDescent="0.35">
      <c r="A37" s="70">
        <v>900067694</v>
      </c>
      <c r="B37" s="70">
        <v>42</v>
      </c>
      <c r="C37" s="70" t="s">
        <v>76</v>
      </c>
      <c r="D37" s="71" t="s">
        <v>222</v>
      </c>
      <c r="E37" s="70" t="s">
        <v>223</v>
      </c>
      <c r="F37" s="71" t="s">
        <v>206</v>
      </c>
      <c r="G37" s="70">
        <v>1533</v>
      </c>
      <c r="H37" s="71" t="s">
        <v>55</v>
      </c>
      <c r="I37" s="71" t="s">
        <v>224</v>
      </c>
      <c r="J37" s="70" t="s">
        <v>152</v>
      </c>
      <c r="K37" s="70" t="s">
        <v>153</v>
      </c>
      <c r="L37" s="70" t="s">
        <v>59</v>
      </c>
      <c r="M37" s="70">
        <v>1</v>
      </c>
      <c r="N37" s="70">
        <v>1</v>
      </c>
      <c r="O37" s="71" t="s">
        <v>99</v>
      </c>
      <c r="P37" s="71" t="s">
        <v>225</v>
      </c>
      <c r="Q37" s="71" t="s">
        <v>226</v>
      </c>
      <c r="R37" s="71" t="s">
        <v>62</v>
      </c>
      <c r="S37" s="70"/>
      <c r="T37" s="70">
        <v>1983</v>
      </c>
      <c r="U37" s="71" t="s">
        <v>227</v>
      </c>
      <c r="V37" s="70">
        <v>1000</v>
      </c>
      <c r="W37" s="71" t="s">
        <v>83</v>
      </c>
      <c r="X37" s="70"/>
      <c r="Y37" s="71" t="s">
        <v>63</v>
      </c>
      <c r="Z37" s="71" t="s">
        <v>64</v>
      </c>
      <c r="AA37" s="80">
        <v>0</v>
      </c>
    </row>
    <row r="38" spans="1:27" x14ac:dyDescent="0.35">
      <c r="A38" s="70">
        <v>900067695</v>
      </c>
      <c r="B38" s="70">
        <v>42</v>
      </c>
      <c r="C38" s="70" t="s">
        <v>76</v>
      </c>
      <c r="D38" s="71" t="s">
        <v>222</v>
      </c>
      <c r="E38" s="70" t="s">
        <v>223</v>
      </c>
      <c r="F38" s="71" t="s">
        <v>206</v>
      </c>
      <c r="G38" s="70">
        <v>1533</v>
      </c>
      <c r="H38" s="71" t="s">
        <v>55</v>
      </c>
      <c r="I38" s="71" t="s">
        <v>228</v>
      </c>
      <c r="J38" s="70" t="s">
        <v>152</v>
      </c>
      <c r="K38" s="70" t="s">
        <v>153</v>
      </c>
      <c r="L38" s="70" t="s">
        <v>59</v>
      </c>
      <c r="M38" s="70">
        <v>2</v>
      </c>
      <c r="N38" s="70">
        <v>1</v>
      </c>
      <c r="O38" s="71" t="s">
        <v>229</v>
      </c>
      <c r="P38" s="71" t="s">
        <v>230</v>
      </c>
      <c r="Q38" s="71" t="s">
        <v>231</v>
      </c>
      <c r="R38" s="70"/>
      <c r="S38" s="70"/>
      <c r="T38" s="70">
        <v>1991</v>
      </c>
      <c r="U38" s="70"/>
      <c r="V38" s="70">
        <v>1000</v>
      </c>
      <c r="W38" s="71" t="s">
        <v>83</v>
      </c>
      <c r="X38" s="70"/>
      <c r="Y38" s="71" t="s">
        <v>63</v>
      </c>
      <c r="Z38" s="71" t="s">
        <v>64</v>
      </c>
      <c r="AA38" s="80">
        <v>0</v>
      </c>
    </row>
    <row r="39" spans="1:27" x14ac:dyDescent="0.35">
      <c r="A39" s="70">
        <v>900067696</v>
      </c>
      <c r="B39" s="70">
        <v>42</v>
      </c>
      <c r="C39" s="70" t="s">
        <v>76</v>
      </c>
      <c r="D39" s="71" t="s">
        <v>222</v>
      </c>
      <c r="E39" s="70" t="s">
        <v>223</v>
      </c>
      <c r="F39" s="71" t="s">
        <v>206</v>
      </c>
      <c r="G39" s="70">
        <v>1533</v>
      </c>
      <c r="H39" s="71" t="s">
        <v>55</v>
      </c>
      <c r="I39" s="71" t="s">
        <v>232</v>
      </c>
      <c r="J39" s="70" t="s">
        <v>152</v>
      </c>
      <c r="K39" s="70" t="s">
        <v>153</v>
      </c>
      <c r="L39" s="70" t="s">
        <v>59</v>
      </c>
      <c r="M39" s="70">
        <v>3</v>
      </c>
      <c r="N39" s="70">
        <v>1</v>
      </c>
      <c r="O39" s="71" t="s">
        <v>233</v>
      </c>
      <c r="P39" s="71" t="s">
        <v>234</v>
      </c>
      <c r="Q39" s="70"/>
      <c r="R39" s="70"/>
      <c r="S39" s="70"/>
      <c r="T39" s="70"/>
      <c r="U39" s="71" t="s">
        <v>227</v>
      </c>
      <c r="V39" s="70">
        <v>2000</v>
      </c>
      <c r="W39" s="71" t="s">
        <v>141</v>
      </c>
      <c r="X39" s="70"/>
      <c r="Y39" s="71" t="s">
        <v>63</v>
      </c>
      <c r="Z39" s="71" t="s">
        <v>64</v>
      </c>
      <c r="AA39" s="80">
        <v>0</v>
      </c>
    </row>
    <row r="40" spans="1:27" x14ac:dyDescent="0.35">
      <c r="A40" s="70">
        <v>900067697</v>
      </c>
      <c r="B40" s="70">
        <v>42</v>
      </c>
      <c r="C40" s="70" t="s">
        <v>76</v>
      </c>
      <c r="D40" s="71" t="s">
        <v>222</v>
      </c>
      <c r="E40" s="70" t="s">
        <v>223</v>
      </c>
      <c r="F40" s="71" t="s">
        <v>195</v>
      </c>
      <c r="G40" s="70">
        <v>2616</v>
      </c>
      <c r="H40" s="71" t="s">
        <v>55</v>
      </c>
      <c r="I40" s="71" t="s">
        <v>211</v>
      </c>
      <c r="J40" s="70" t="s">
        <v>152</v>
      </c>
      <c r="K40" s="70" t="s">
        <v>153</v>
      </c>
      <c r="L40" s="70" t="s">
        <v>59</v>
      </c>
      <c r="M40" s="70">
        <v>1</v>
      </c>
      <c r="N40" s="70">
        <v>1</v>
      </c>
      <c r="O40" s="71" t="s">
        <v>235</v>
      </c>
      <c r="P40" s="70"/>
      <c r="Q40" s="71" t="s">
        <v>236</v>
      </c>
      <c r="R40" s="70"/>
      <c r="S40" s="70"/>
      <c r="T40" s="70">
        <v>1984</v>
      </c>
      <c r="U40" s="71" t="s">
        <v>237</v>
      </c>
      <c r="V40" s="70">
        <v>20000</v>
      </c>
      <c r="W40" s="71" t="s">
        <v>83</v>
      </c>
      <c r="X40" s="72">
        <v>5.8</v>
      </c>
      <c r="Y40" s="71" t="s">
        <v>63</v>
      </c>
      <c r="Z40" s="71" t="s">
        <v>64</v>
      </c>
      <c r="AA40" s="80">
        <v>0</v>
      </c>
    </row>
    <row r="41" spans="1:27" x14ac:dyDescent="0.35">
      <c r="A41" s="70">
        <v>900067698</v>
      </c>
      <c r="B41" s="70">
        <v>42</v>
      </c>
      <c r="C41" s="70" t="s">
        <v>76</v>
      </c>
      <c r="D41" s="71" t="s">
        <v>222</v>
      </c>
      <c r="E41" s="70" t="s">
        <v>223</v>
      </c>
      <c r="F41" s="71" t="s">
        <v>195</v>
      </c>
      <c r="G41" s="70">
        <v>2616</v>
      </c>
      <c r="H41" s="71" t="s">
        <v>55</v>
      </c>
      <c r="I41" s="71" t="s">
        <v>211</v>
      </c>
      <c r="J41" s="70" t="s">
        <v>152</v>
      </c>
      <c r="K41" s="70" t="s">
        <v>153</v>
      </c>
      <c r="L41" s="70" t="s">
        <v>59</v>
      </c>
      <c r="M41" s="70">
        <v>2</v>
      </c>
      <c r="N41" s="70">
        <v>1</v>
      </c>
      <c r="O41" s="71" t="s">
        <v>24</v>
      </c>
      <c r="P41" s="70"/>
      <c r="Q41" s="71" t="s">
        <v>238</v>
      </c>
      <c r="R41" s="70"/>
      <c r="S41" s="70"/>
      <c r="T41" s="70">
        <v>1984</v>
      </c>
      <c r="U41" s="71" t="s">
        <v>239</v>
      </c>
      <c r="V41" s="70">
        <v>20000</v>
      </c>
      <c r="W41" s="71" t="s">
        <v>83</v>
      </c>
      <c r="X41" s="72">
        <v>5</v>
      </c>
      <c r="Y41" s="71" t="s">
        <v>63</v>
      </c>
      <c r="Z41" s="71" t="s">
        <v>64</v>
      </c>
      <c r="AA41" s="80">
        <v>0</v>
      </c>
    </row>
    <row r="42" spans="1:27" x14ac:dyDescent="0.35">
      <c r="A42" s="70">
        <v>900067699</v>
      </c>
      <c r="B42" s="70">
        <v>42</v>
      </c>
      <c r="C42" s="70" t="s">
        <v>76</v>
      </c>
      <c r="D42" s="71" t="s">
        <v>222</v>
      </c>
      <c r="E42" s="70" t="s">
        <v>223</v>
      </c>
      <c r="F42" s="71" t="s">
        <v>195</v>
      </c>
      <c r="G42" s="70">
        <v>2616</v>
      </c>
      <c r="H42" s="71" t="s">
        <v>55</v>
      </c>
      <c r="I42" s="71" t="s">
        <v>221</v>
      </c>
      <c r="J42" s="70" t="s">
        <v>152</v>
      </c>
      <c r="K42" s="70" t="s">
        <v>153</v>
      </c>
      <c r="L42" s="70" t="s">
        <v>59</v>
      </c>
      <c r="M42" s="70">
        <v>3</v>
      </c>
      <c r="N42" s="70">
        <v>1</v>
      </c>
      <c r="O42" s="71" t="s">
        <v>240</v>
      </c>
      <c r="P42" s="71" t="s">
        <v>241</v>
      </c>
      <c r="Q42" s="71" t="s">
        <v>242</v>
      </c>
      <c r="R42" s="70"/>
      <c r="S42" s="70"/>
      <c r="T42" s="70">
        <v>1988</v>
      </c>
      <c r="U42" s="70"/>
      <c r="V42" s="70">
        <v>500</v>
      </c>
      <c r="W42" s="71" t="s">
        <v>141</v>
      </c>
      <c r="X42" s="72">
        <v>5</v>
      </c>
      <c r="Y42" s="71" t="s">
        <v>63</v>
      </c>
      <c r="Z42" s="71" t="s">
        <v>64</v>
      </c>
      <c r="AA42" s="80">
        <v>0</v>
      </c>
    </row>
    <row r="43" spans="1:27" x14ac:dyDescent="0.35">
      <c r="A43" s="70">
        <v>900067701</v>
      </c>
      <c r="B43" s="70">
        <v>42</v>
      </c>
      <c r="C43" s="70" t="s">
        <v>76</v>
      </c>
      <c r="D43" s="71" t="s">
        <v>222</v>
      </c>
      <c r="E43" s="70" t="s">
        <v>223</v>
      </c>
      <c r="F43" s="71" t="s">
        <v>243</v>
      </c>
      <c r="G43" s="70">
        <v>399</v>
      </c>
      <c r="H43" s="71" t="s">
        <v>55</v>
      </c>
      <c r="I43" s="71" t="s">
        <v>127</v>
      </c>
      <c r="J43" s="70" t="s">
        <v>152</v>
      </c>
      <c r="K43" s="70" t="s">
        <v>153</v>
      </c>
      <c r="L43" s="70" t="s">
        <v>59</v>
      </c>
      <c r="M43" s="70">
        <v>1</v>
      </c>
      <c r="N43" s="70">
        <v>1</v>
      </c>
      <c r="O43" s="71" t="s">
        <v>99</v>
      </c>
      <c r="P43" s="71" t="s">
        <v>225</v>
      </c>
      <c r="Q43" s="71" t="s">
        <v>244</v>
      </c>
      <c r="R43" s="70"/>
      <c r="S43" s="70"/>
      <c r="T43" s="70">
        <v>1984</v>
      </c>
      <c r="U43" s="71" t="s">
        <v>245</v>
      </c>
      <c r="V43" s="70">
        <v>1000</v>
      </c>
      <c r="W43" s="71" t="s">
        <v>83</v>
      </c>
      <c r="X43" s="72">
        <v>2.5</v>
      </c>
      <c r="Y43" s="71" t="s">
        <v>63</v>
      </c>
      <c r="Z43" s="71" t="s">
        <v>64</v>
      </c>
      <c r="AA43" s="80">
        <v>0</v>
      </c>
    </row>
    <row r="44" spans="1:27" x14ac:dyDescent="0.35">
      <c r="A44" s="70">
        <v>900073120</v>
      </c>
      <c r="B44" s="70">
        <v>42</v>
      </c>
      <c r="C44" s="70" t="s">
        <v>76</v>
      </c>
      <c r="D44" s="71" t="s">
        <v>166</v>
      </c>
      <c r="E44" s="70" t="s">
        <v>167</v>
      </c>
      <c r="F44" s="71" t="s">
        <v>168</v>
      </c>
      <c r="G44" s="70">
        <v>9625</v>
      </c>
      <c r="H44" s="71" t="s">
        <v>55</v>
      </c>
      <c r="I44" s="71" t="s">
        <v>246</v>
      </c>
      <c r="J44" s="70" t="s">
        <v>69</v>
      </c>
      <c r="K44" s="70" t="s">
        <v>70</v>
      </c>
      <c r="L44" s="70" t="s">
        <v>59</v>
      </c>
      <c r="M44" s="70">
        <v>2</v>
      </c>
      <c r="N44" s="70">
        <v>1</v>
      </c>
      <c r="O44" s="71" t="s">
        <v>24</v>
      </c>
      <c r="P44" s="71" t="s">
        <v>170</v>
      </c>
      <c r="Q44" s="71" t="s">
        <v>171</v>
      </c>
      <c r="R44" s="70"/>
      <c r="S44" s="70"/>
      <c r="T44" s="70">
        <v>1989</v>
      </c>
      <c r="U44" s="70"/>
      <c r="V44" s="70">
        <v>8000</v>
      </c>
      <c r="W44" s="71" t="s">
        <v>83</v>
      </c>
      <c r="X44" s="72">
        <v>5.5</v>
      </c>
      <c r="Y44" s="71" t="s">
        <v>63</v>
      </c>
      <c r="Z44" s="71" t="s">
        <v>64</v>
      </c>
      <c r="AA44" s="80">
        <v>0</v>
      </c>
    </row>
    <row r="45" spans="1:27" x14ac:dyDescent="0.35">
      <c r="A45" s="70">
        <v>900073122</v>
      </c>
      <c r="B45" s="70">
        <v>42</v>
      </c>
      <c r="C45" s="70" t="s">
        <v>76</v>
      </c>
      <c r="D45" s="71" t="s">
        <v>166</v>
      </c>
      <c r="E45" s="70" t="s">
        <v>167</v>
      </c>
      <c r="F45" s="71" t="s">
        <v>168</v>
      </c>
      <c r="G45" s="70">
        <v>9625</v>
      </c>
      <c r="H45" s="71" t="s">
        <v>55</v>
      </c>
      <c r="I45" s="71" t="s">
        <v>247</v>
      </c>
      <c r="J45" s="70" t="s">
        <v>69</v>
      </c>
      <c r="K45" s="70" t="s">
        <v>70</v>
      </c>
      <c r="L45" s="70" t="s">
        <v>59</v>
      </c>
      <c r="M45" s="70">
        <v>4</v>
      </c>
      <c r="N45" s="70">
        <v>1</v>
      </c>
      <c r="O45" s="71" t="s">
        <v>24</v>
      </c>
      <c r="P45" s="71" t="s">
        <v>248</v>
      </c>
      <c r="Q45" s="71" t="s">
        <v>249</v>
      </c>
      <c r="R45" s="70"/>
      <c r="S45" s="70"/>
      <c r="T45" s="70">
        <v>1989</v>
      </c>
      <c r="U45" s="70"/>
      <c r="V45" s="70">
        <v>8000</v>
      </c>
      <c r="W45" s="71" t="s">
        <v>83</v>
      </c>
      <c r="X45" s="72">
        <v>4.8</v>
      </c>
      <c r="Y45" s="71" t="s">
        <v>63</v>
      </c>
      <c r="Z45" s="71" t="s">
        <v>64</v>
      </c>
      <c r="AA45" s="80">
        <v>0</v>
      </c>
    </row>
    <row r="46" spans="1:27" x14ac:dyDescent="0.35">
      <c r="A46" s="70">
        <v>900073123</v>
      </c>
      <c r="B46" s="70">
        <v>42</v>
      </c>
      <c r="C46" s="70" t="s">
        <v>76</v>
      </c>
      <c r="D46" s="71" t="s">
        <v>166</v>
      </c>
      <c r="E46" s="70" t="s">
        <v>167</v>
      </c>
      <c r="F46" s="71" t="s">
        <v>168</v>
      </c>
      <c r="G46" s="70">
        <v>9625</v>
      </c>
      <c r="H46" s="71" t="s">
        <v>55</v>
      </c>
      <c r="I46" s="71" t="s">
        <v>250</v>
      </c>
      <c r="J46" s="70" t="s">
        <v>69</v>
      </c>
      <c r="K46" s="70" t="s">
        <v>70</v>
      </c>
      <c r="L46" s="70" t="s">
        <v>59</v>
      </c>
      <c r="M46" s="70">
        <v>3</v>
      </c>
      <c r="N46" s="70">
        <v>1</v>
      </c>
      <c r="O46" s="71" t="s">
        <v>24</v>
      </c>
      <c r="P46" s="71" t="s">
        <v>248</v>
      </c>
      <c r="Q46" s="71" t="s">
        <v>251</v>
      </c>
      <c r="R46" s="70"/>
      <c r="S46" s="70"/>
      <c r="T46" s="70">
        <v>1988</v>
      </c>
      <c r="U46" s="70"/>
      <c r="V46" s="70">
        <v>8000</v>
      </c>
      <c r="W46" s="71" t="s">
        <v>83</v>
      </c>
      <c r="X46" s="72">
        <v>5.5</v>
      </c>
      <c r="Y46" s="71" t="s">
        <v>63</v>
      </c>
      <c r="Z46" s="71" t="s">
        <v>64</v>
      </c>
      <c r="AA46" s="80">
        <v>0</v>
      </c>
    </row>
    <row r="47" spans="1:27" x14ac:dyDescent="0.35">
      <c r="A47" s="70">
        <v>900080364</v>
      </c>
      <c r="B47" s="70">
        <v>42</v>
      </c>
      <c r="C47" s="70" t="s">
        <v>76</v>
      </c>
      <c r="D47" s="71" t="s">
        <v>252</v>
      </c>
      <c r="E47" s="70" t="s">
        <v>253</v>
      </c>
      <c r="F47" s="71" t="s">
        <v>254</v>
      </c>
      <c r="G47" s="70">
        <v>112</v>
      </c>
      <c r="H47" s="71" t="s">
        <v>55</v>
      </c>
      <c r="I47" s="71" t="s">
        <v>92</v>
      </c>
      <c r="J47" s="70" t="s">
        <v>152</v>
      </c>
      <c r="K47" s="70" t="s">
        <v>153</v>
      </c>
      <c r="L47" s="70" t="s">
        <v>59</v>
      </c>
      <c r="M47" s="70">
        <v>1</v>
      </c>
      <c r="N47" s="70">
        <v>1</v>
      </c>
      <c r="O47" s="71" t="s">
        <v>255</v>
      </c>
      <c r="P47" s="71" t="s">
        <v>256</v>
      </c>
      <c r="Q47" s="71" t="s">
        <v>257</v>
      </c>
      <c r="R47" s="71" t="s">
        <v>258</v>
      </c>
      <c r="S47" s="70"/>
      <c r="T47" s="70">
        <v>2001</v>
      </c>
      <c r="U47" s="70"/>
      <c r="V47" s="70">
        <v>2000</v>
      </c>
      <c r="W47" s="71" t="s">
        <v>83</v>
      </c>
      <c r="X47" s="70"/>
      <c r="Y47" s="71" t="s">
        <v>63</v>
      </c>
      <c r="Z47" s="71" t="s">
        <v>64</v>
      </c>
      <c r="AA47" s="80">
        <v>0</v>
      </c>
    </row>
    <row r="48" spans="1:27" x14ac:dyDescent="0.35">
      <c r="A48" s="70">
        <v>900080374</v>
      </c>
      <c r="B48" s="70">
        <v>42</v>
      </c>
      <c r="C48" s="70" t="s">
        <v>76</v>
      </c>
      <c r="D48" s="71" t="s">
        <v>252</v>
      </c>
      <c r="E48" s="70" t="s">
        <v>253</v>
      </c>
      <c r="F48" s="71" t="s">
        <v>259</v>
      </c>
      <c r="G48" s="70">
        <v>376</v>
      </c>
      <c r="H48" s="71" t="s">
        <v>55</v>
      </c>
      <c r="I48" s="71" t="s">
        <v>260</v>
      </c>
      <c r="J48" s="70" t="s">
        <v>152</v>
      </c>
      <c r="K48" s="70" t="s">
        <v>153</v>
      </c>
      <c r="L48" s="70" t="s">
        <v>59</v>
      </c>
      <c r="M48" s="70">
        <v>1</v>
      </c>
      <c r="N48" s="70">
        <v>1</v>
      </c>
      <c r="O48" s="71" t="s">
        <v>261</v>
      </c>
      <c r="P48" s="70"/>
      <c r="Q48" s="70"/>
      <c r="R48" s="70"/>
      <c r="S48" s="70"/>
      <c r="T48" s="70"/>
      <c r="U48" s="70"/>
      <c r="V48" s="70">
        <v>1000</v>
      </c>
      <c r="W48" s="71" t="s">
        <v>83</v>
      </c>
      <c r="X48" s="70"/>
      <c r="Y48" s="71" t="s">
        <v>63</v>
      </c>
      <c r="Z48" s="71" t="s">
        <v>64</v>
      </c>
      <c r="AA48" s="80">
        <v>0</v>
      </c>
    </row>
    <row r="49" spans="1:27" x14ac:dyDescent="0.35">
      <c r="A49" s="70">
        <v>900080399</v>
      </c>
      <c r="B49" s="70">
        <v>42</v>
      </c>
      <c r="C49" s="70" t="s">
        <v>76</v>
      </c>
      <c r="D49" s="71" t="s">
        <v>252</v>
      </c>
      <c r="E49" s="70" t="s">
        <v>253</v>
      </c>
      <c r="F49" s="71" t="s">
        <v>262</v>
      </c>
      <c r="G49" s="70">
        <v>472</v>
      </c>
      <c r="H49" s="71" t="s">
        <v>55</v>
      </c>
      <c r="I49" s="71" t="s">
        <v>151</v>
      </c>
      <c r="J49" s="70" t="s">
        <v>152</v>
      </c>
      <c r="K49" s="70" t="s">
        <v>153</v>
      </c>
      <c r="L49" s="70" t="s">
        <v>59</v>
      </c>
      <c r="M49" s="70">
        <v>1</v>
      </c>
      <c r="N49" s="70">
        <v>1</v>
      </c>
      <c r="O49" s="71" t="s">
        <v>263</v>
      </c>
      <c r="P49" s="70"/>
      <c r="Q49" s="70"/>
      <c r="R49" s="71" t="s">
        <v>264</v>
      </c>
      <c r="S49" s="70"/>
      <c r="T49" s="70">
        <v>2002</v>
      </c>
      <c r="U49" s="70"/>
      <c r="V49" s="70">
        <v>2500</v>
      </c>
      <c r="W49" s="71" t="s">
        <v>83</v>
      </c>
      <c r="X49" s="70"/>
      <c r="Y49" s="71" t="s">
        <v>63</v>
      </c>
      <c r="Z49" s="71" t="s">
        <v>64</v>
      </c>
      <c r="AA49" s="80">
        <v>0</v>
      </c>
    </row>
    <row r="50" spans="1:27" x14ac:dyDescent="0.35">
      <c r="A50" s="70">
        <v>900080405</v>
      </c>
      <c r="B50" s="70">
        <v>42</v>
      </c>
      <c r="C50" s="70" t="s">
        <v>76</v>
      </c>
      <c r="D50" s="71" t="s">
        <v>252</v>
      </c>
      <c r="E50" s="70" t="s">
        <v>253</v>
      </c>
      <c r="F50" s="71" t="s">
        <v>265</v>
      </c>
      <c r="G50" s="70">
        <v>166</v>
      </c>
      <c r="H50" s="71" t="s">
        <v>55</v>
      </c>
      <c r="I50" s="71" t="s">
        <v>151</v>
      </c>
      <c r="J50" s="70" t="s">
        <v>152</v>
      </c>
      <c r="K50" s="70" t="s">
        <v>153</v>
      </c>
      <c r="L50" s="70" t="s">
        <v>59</v>
      </c>
      <c r="M50" s="70">
        <v>1</v>
      </c>
      <c r="N50" s="70">
        <v>1</v>
      </c>
      <c r="O50" s="71" t="s">
        <v>263</v>
      </c>
      <c r="P50" s="70"/>
      <c r="Q50" s="71" t="s">
        <v>266</v>
      </c>
      <c r="R50" s="71" t="s">
        <v>267</v>
      </c>
      <c r="S50" s="70"/>
      <c r="T50" s="70">
        <v>2002</v>
      </c>
      <c r="U50" s="70"/>
      <c r="V50" s="70">
        <v>2500</v>
      </c>
      <c r="W50" s="71" t="s">
        <v>83</v>
      </c>
      <c r="X50" s="70"/>
      <c r="Y50" s="71" t="s">
        <v>63</v>
      </c>
      <c r="Z50" s="71" t="s">
        <v>64</v>
      </c>
      <c r="AA50" s="80">
        <v>0</v>
      </c>
    </row>
    <row r="51" spans="1:27" x14ac:dyDescent="0.35">
      <c r="A51" s="70">
        <v>900080410</v>
      </c>
      <c r="B51" s="70">
        <v>42</v>
      </c>
      <c r="C51" s="70" t="s">
        <v>76</v>
      </c>
      <c r="D51" s="71" t="s">
        <v>252</v>
      </c>
      <c r="E51" s="70" t="s">
        <v>253</v>
      </c>
      <c r="F51" s="71" t="s">
        <v>268</v>
      </c>
      <c r="G51" s="70">
        <v>287</v>
      </c>
      <c r="H51" s="71" t="s">
        <v>55</v>
      </c>
      <c r="I51" s="71" t="s">
        <v>151</v>
      </c>
      <c r="J51" s="70" t="s">
        <v>152</v>
      </c>
      <c r="K51" s="70" t="s">
        <v>153</v>
      </c>
      <c r="L51" s="70" t="s">
        <v>59</v>
      </c>
      <c r="M51" s="70">
        <v>1</v>
      </c>
      <c r="N51" s="70">
        <v>1</v>
      </c>
      <c r="O51" s="71" t="s">
        <v>263</v>
      </c>
      <c r="P51" s="70"/>
      <c r="Q51" s="70"/>
      <c r="R51" s="71" t="s">
        <v>269</v>
      </c>
      <c r="S51" s="70"/>
      <c r="T51" s="70">
        <v>2002</v>
      </c>
      <c r="U51" s="70"/>
      <c r="V51" s="70">
        <v>2500</v>
      </c>
      <c r="W51" s="71" t="s">
        <v>83</v>
      </c>
      <c r="X51" s="70"/>
      <c r="Y51" s="71" t="s">
        <v>63</v>
      </c>
      <c r="Z51" s="71" t="s">
        <v>64</v>
      </c>
      <c r="AA51" s="80">
        <v>0</v>
      </c>
    </row>
    <row r="52" spans="1:27" x14ac:dyDescent="0.35">
      <c r="A52" s="70">
        <v>900080964</v>
      </c>
      <c r="B52" s="70">
        <v>42</v>
      </c>
      <c r="C52" s="70" t="s">
        <v>76</v>
      </c>
      <c r="D52" s="71" t="s">
        <v>77</v>
      </c>
      <c r="E52" s="70" t="s">
        <v>78</v>
      </c>
      <c r="F52" s="71" t="s">
        <v>270</v>
      </c>
      <c r="G52" s="70">
        <v>972</v>
      </c>
      <c r="H52" s="71" t="s">
        <v>55</v>
      </c>
      <c r="I52" s="71" t="s">
        <v>151</v>
      </c>
      <c r="J52" s="70" t="s">
        <v>57</v>
      </c>
      <c r="K52" s="70" t="s">
        <v>58</v>
      </c>
      <c r="L52" s="70" t="s">
        <v>59</v>
      </c>
      <c r="M52" s="70">
        <v>1</v>
      </c>
      <c r="N52" s="70">
        <v>1</v>
      </c>
      <c r="O52" s="71" t="s">
        <v>99</v>
      </c>
      <c r="P52" s="70"/>
      <c r="Q52" s="70"/>
      <c r="R52" s="70"/>
      <c r="S52" s="70"/>
      <c r="T52" s="70">
        <v>1979</v>
      </c>
      <c r="U52" s="70"/>
      <c r="V52" s="70">
        <v>8000</v>
      </c>
      <c r="W52" s="71" t="s">
        <v>83</v>
      </c>
      <c r="X52" s="70"/>
      <c r="Y52" s="71" t="s">
        <v>63</v>
      </c>
      <c r="Z52" s="71" t="s">
        <v>64</v>
      </c>
      <c r="AA52" s="80">
        <v>0</v>
      </c>
    </row>
    <row r="53" spans="1:27" x14ac:dyDescent="0.35">
      <c r="A53" s="70">
        <v>900085153</v>
      </c>
      <c r="B53" s="70">
        <v>42</v>
      </c>
      <c r="C53" s="70" t="s">
        <v>76</v>
      </c>
      <c r="D53" s="71" t="s">
        <v>204</v>
      </c>
      <c r="E53" s="70" t="s">
        <v>205</v>
      </c>
      <c r="F53" s="71" t="s">
        <v>215</v>
      </c>
      <c r="G53" s="70">
        <v>2564</v>
      </c>
      <c r="H53" s="71" t="s">
        <v>55</v>
      </c>
      <c r="I53" s="71" t="s">
        <v>271</v>
      </c>
      <c r="J53" s="70" t="s">
        <v>69</v>
      </c>
      <c r="K53" s="70" t="s">
        <v>70</v>
      </c>
      <c r="L53" s="70" t="s">
        <v>59</v>
      </c>
      <c r="M53" s="70">
        <v>3</v>
      </c>
      <c r="N53" s="70">
        <v>1</v>
      </c>
      <c r="O53" s="71" t="s">
        <v>24</v>
      </c>
      <c r="P53" s="71" t="s">
        <v>272</v>
      </c>
      <c r="Q53" s="71" t="s">
        <v>273</v>
      </c>
      <c r="R53" s="70"/>
      <c r="S53" s="70"/>
      <c r="T53" s="70">
        <v>2009</v>
      </c>
      <c r="U53" s="70"/>
      <c r="V53" s="70">
        <v>8000</v>
      </c>
      <c r="W53" s="71" t="s">
        <v>83</v>
      </c>
      <c r="X53" s="72">
        <v>5</v>
      </c>
      <c r="Y53" s="71" t="s">
        <v>63</v>
      </c>
      <c r="Z53" s="71" t="s">
        <v>64</v>
      </c>
      <c r="AA53" s="80">
        <v>0</v>
      </c>
    </row>
    <row r="54" spans="1:27" x14ac:dyDescent="0.35">
      <c r="A54" s="70">
        <v>900085154</v>
      </c>
      <c r="B54" s="70">
        <v>42</v>
      </c>
      <c r="C54" s="70" t="s">
        <v>76</v>
      </c>
      <c r="D54" s="71" t="s">
        <v>204</v>
      </c>
      <c r="E54" s="70" t="s">
        <v>205</v>
      </c>
      <c r="F54" s="71" t="s">
        <v>215</v>
      </c>
      <c r="G54" s="70">
        <v>2564</v>
      </c>
      <c r="H54" s="71" t="s">
        <v>55</v>
      </c>
      <c r="I54" s="71" t="s">
        <v>221</v>
      </c>
      <c r="J54" s="70" t="s">
        <v>69</v>
      </c>
      <c r="K54" s="70" t="s">
        <v>70</v>
      </c>
      <c r="L54" s="70" t="s">
        <v>59</v>
      </c>
      <c r="M54" s="70">
        <v>6</v>
      </c>
      <c r="N54" s="70">
        <v>1</v>
      </c>
      <c r="O54" s="71" t="s">
        <v>274</v>
      </c>
      <c r="P54" s="71" t="s">
        <v>275</v>
      </c>
      <c r="Q54" s="71" t="s">
        <v>276</v>
      </c>
      <c r="R54" s="70"/>
      <c r="S54" s="70"/>
      <c r="T54" s="70">
        <v>2008</v>
      </c>
      <c r="U54" s="70"/>
      <c r="V54" s="70">
        <v>500</v>
      </c>
      <c r="W54" s="71" t="s">
        <v>141</v>
      </c>
      <c r="X54" s="70"/>
      <c r="Y54" s="71" t="s">
        <v>63</v>
      </c>
      <c r="Z54" s="71" t="s">
        <v>64</v>
      </c>
      <c r="AA54" s="80">
        <v>0</v>
      </c>
    </row>
    <row r="55" spans="1:27" x14ac:dyDescent="0.35">
      <c r="A55" s="70">
        <v>900085155</v>
      </c>
      <c r="B55" s="70">
        <v>42</v>
      </c>
      <c r="C55" s="70" t="s">
        <v>76</v>
      </c>
      <c r="D55" s="71" t="s">
        <v>204</v>
      </c>
      <c r="E55" s="70" t="s">
        <v>205</v>
      </c>
      <c r="F55" s="71" t="s">
        <v>215</v>
      </c>
      <c r="G55" s="70">
        <v>2564</v>
      </c>
      <c r="H55" s="71" t="s">
        <v>55</v>
      </c>
      <c r="I55" s="71" t="s">
        <v>211</v>
      </c>
      <c r="J55" s="70" t="s">
        <v>69</v>
      </c>
      <c r="K55" s="70" t="s">
        <v>70</v>
      </c>
      <c r="L55" s="70" t="s">
        <v>59</v>
      </c>
      <c r="M55" s="70">
        <v>2</v>
      </c>
      <c r="N55" s="70">
        <v>1</v>
      </c>
      <c r="O55" s="71" t="s">
        <v>274</v>
      </c>
      <c r="P55" s="71" t="s">
        <v>275</v>
      </c>
      <c r="Q55" s="71" t="s">
        <v>277</v>
      </c>
      <c r="R55" s="70"/>
      <c r="S55" s="70"/>
      <c r="T55" s="70">
        <v>2008</v>
      </c>
      <c r="U55" s="70"/>
      <c r="V55" s="70">
        <v>500</v>
      </c>
      <c r="W55" s="71" t="s">
        <v>141</v>
      </c>
      <c r="X55" s="70"/>
      <c r="Y55" s="71" t="s">
        <v>63</v>
      </c>
      <c r="Z55" s="71" t="s">
        <v>64</v>
      </c>
      <c r="AA55" s="80">
        <v>0</v>
      </c>
    </row>
    <row r="56" spans="1:27" x14ac:dyDescent="0.35">
      <c r="A56" s="70">
        <v>900087100</v>
      </c>
      <c r="B56" s="70">
        <v>42</v>
      </c>
      <c r="C56" s="70" t="s">
        <v>76</v>
      </c>
      <c r="D56" s="71" t="s">
        <v>278</v>
      </c>
      <c r="E56" s="70" t="s">
        <v>279</v>
      </c>
      <c r="F56" s="71" t="s">
        <v>151</v>
      </c>
      <c r="G56" s="70">
        <v>16822</v>
      </c>
      <c r="H56" s="71" t="s">
        <v>55</v>
      </c>
      <c r="I56" s="71" t="s">
        <v>186</v>
      </c>
      <c r="J56" s="70" t="s">
        <v>280</v>
      </c>
      <c r="K56" s="70" t="s">
        <v>281</v>
      </c>
      <c r="L56" s="70" t="s">
        <v>59</v>
      </c>
      <c r="M56" s="70">
        <v>1</v>
      </c>
      <c r="N56" s="70">
        <v>1</v>
      </c>
      <c r="O56" s="71" t="s">
        <v>282</v>
      </c>
      <c r="P56" s="71" t="s">
        <v>283</v>
      </c>
      <c r="Q56" s="70"/>
      <c r="R56" s="70"/>
      <c r="S56" s="70"/>
      <c r="T56" s="70"/>
      <c r="U56" s="71" t="s">
        <v>284</v>
      </c>
      <c r="V56" s="70">
        <v>500</v>
      </c>
      <c r="W56" s="71" t="s">
        <v>83</v>
      </c>
      <c r="X56" s="70"/>
      <c r="Y56" s="71" t="s">
        <v>63</v>
      </c>
      <c r="Z56" s="71" t="s">
        <v>64</v>
      </c>
      <c r="AA56" s="80">
        <v>0</v>
      </c>
    </row>
    <row r="57" spans="1:27" x14ac:dyDescent="0.35">
      <c r="A57" s="70">
        <v>900087675</v>
      </c>
      <c r="B57" s="70">
        <v>42</v>
      </c>
      <c r="C57" s="70" t="s">
        <v>76</v>
      </c>
      <c r="D57" s="71" t="s">
        <v>160</v>
      </c>
      <c r="E57" s="70" t="s">
        <v>161</v>
      </c>
      <c r="F57" s="71" t="s">
        <v>285</v>
      </c>
      <c r="G57" s="70">
        <v>450</v>
      </c>
      <c r="H57" s="71" t="s">
        <v>55</v>
      </c>
      <c r="I57" s="71" t="s">
        <v>92</v>
      </c>
      <c r="J57" s="70" t="s">
        <v>152</v>
      </c>
      <c r="K57" s="70" t="s">
        <v>153</v>
      </c>
      <c r="L57" s="70" t="s">
        <v>59</v>
      </c>
      <c r="M57" s="70">
        <v>1</v>
      </c>
      <c r="N57" s="70">
        <v>1</v>
      </c>
      <c r="O57" s="71" t="s">
        <v>99</v>
      </c>
      <c r="P57" s="71" t="s">
        <v>286</v>
      </c>
      <c r="Q57" s="71" t="s">
        <v>287</v>
      </c>
      <c r="R57" s="71" t="s">
        <v>288</v>
      </c>
      <c r="S57" s="70"/>
      <c r="T57" s="70">
        <v>2000</v>
      </c>
      <c r="U57" s="70"/>
      <c r="V57" s="70">
        <v>125</v>
      </c>
      <c r="W57" s="71" t="s">
        <v>141</v>
      </c>
      <c r="X57" s="70"/>
      <c r="Y57" s="71" t="s">
        <v>63</v>
      </c>
      <c r="Z57" s="71" t="s">
        <v>64</v>
      </c>
      <c r="AA57" s="80">
        <v>0</v>
      </c>
    </row>
    <row r="58" spans="1:27" x14ac:dyDescent="0.35">
      <c r="A58" s="70">
        <v>900087690</v>
      </c>
      <c r="B58" s="70">
        <v>42</v>
      </c>
      <c r="C58" s="70" t="s">
        <v>76</v>
      </c>
      <c r="D58" s="71" t="s">
        <v>160</v>
      </c>
      <c r="E58" s="70" t="s">
        <v>161</v>
      </c>
      <c r="F58" s="71" t="s">
        <v>289</v>
      </c>
      <c r="G58" s="70">
        <v>1371</v>
      </c>
      <c r="H58" s="71" t="s">
        <v>55</v>
      </c>
      <c r="I58" s="71" t="s">
        <v>173</v>
      </c>
      <c r="J58" s="70" t="s">
        <v>152</v>
      </c>
      <c r="K58" s="70" t="s">
        <v>153</v>
      </c>
      <c r="L58" s="70" t="s">
        <v>59</v>
      </c>
      <c r="M58" s="70">
        <v>1</v>
      </c>
      <c r="N58" s="70">
        <v>1</v>
      </c>
      <c r="O58" s="71" t="s">
        <v>290</v>
      </c>
      <c r="P58" s="71" t="s">
        <v>291</v>
      </c>
      <c r="Q58" s="71" t="s">
        <v>292</v>
      </c>
      <c r="R58" s="70"/>
      <c r="S58" s="70"/>
      <c r="T58" s="70">
        <v>2000</v>
      </c>
      <c r="U58" s="70"/>
      <c r="V58" s="70">
        <v>65</v>
      </c>
      <c r="W58" s="71" t="s">
        <v>83</v>
      </c>
      <c r="X58" s="70"/>
      <c r="Y58" s="71" t="s">
        <v>63</v>
      </c>
      <c r="Z58" s="71" t="s">
        <v>64</v>
      </c>
      <c r="AA58" s="80">
        <v>0</v>
      </c>
    </row>
    <row r="59" spans="1:27" x14ac:dyDescent="0.35">
      <c r="A59" s="70">
        <v>900087691</v>
      </c>
      <c r="B59" s="70">
        <v>42</v>
      </c>
      <c r="C59" s="70" t="s">
        <v>76</v>
      </c>
      <c r="D59" s="71" t="s">
        <v>160</v>
      </c>
      <c r="E59" s="70" t="s">
        <v>161</v>
      </c>
      <c r="F59" s="71" t="s">
        <v>289</v>
      </c>
      <c r="G59" s="70">
        <v>1371</v>
      </c>
      <c r="H59" s="71" t="s">
        <v>55</v>
      </c>
      <c r="I59" s="71" t="s">
        <v>173</v>
      </c>
      <c r="J59" s="70" t="s">
        <v>152</v>
      </c>
      <c r="K59" s="70" t="s">
        <v>153</v>
      </c>
      <c r="L59" s="70" t="s">
        <v>59</v>
      </c>
      <c r="M59" s="70">
        <v>2</v>
      </c>
      <c r="N59" s="70">
        <v>1</v>
      </c>
      <c r="O59" s="71" t="s">
        <v>290</v>
      </c>
      <c r="P59" s="71" t="s">
        <v>291</v>
      </c>
      <c r="Q59" s="71" t="s">
        <v>292</v>
      </c>
      <c r="R59" s="70"/>
      <c r="S59" s="70"/>
      <c r="T59" s="70">
        <v>2000</v>
      </c>
      <c r="U59" s="70"/>
      <c r="V59" s="70">
        <v>65</v>
      </c>
      <c r="W59" s="71" t="s">
        <v>83</v>
      </c>
      <c r="X59" s="70"/>
      <c r="Y59" s="71" t="s">
        <v>63</v>
      </c>
      <c r="Z59" s="71" t="s">
        <v>64</v>
      </c>
      <c r="AA59" s="80">
        <v>0</v>
      </c>
    </row>
    <row r="60" spans="1:27" x14ac:dyDescent="0.35">
      <c r="A60" s="70">
        <v>900095829</v>
      </c>
      <c r="B60" s="70">
        <v>42</v>
      </c>
      <c r="C60" s="70" t="s">
        <v>76</v>
      </c>
      <c r="D60" s="71" t="s">
        <v>293</v>
      </c>
      <c r="E60" s="70" t="s">
        <v>294</v>
      </c>
      <c r="F60" s="71" t="s">
        <v>295</v>
      </c>
      <c r="G60" s="70">
        <v>178</v>
      </c>
      <c r="H60" s="71" t="s">
        <v>55</v>
      </c>
      <c r="I60" s="71" t="s">
        <v>296</v>
      </c>
      <c r="J60" s="70" t="s">
        <v>152</v>
      </c>
      <c r="K60" s="70" t="s">
        <v>153</v>
      </c>
      <c r="L60" s="70" t="s">
        <v>59</v>
      </c>
      <c r="M60" s="70">
        <v>1</v>
      </c>
      <c r="N60" s="70">
        <v>1</v>
      </c>
      <c r="O60" s="71" t="s">
        <v>261</v>
      </c>
      <c r="P60" s="71" t="s">
        <v>297</v>
      </c>
      <c r="Q60" s="71" t="s">
        <v>298</v>
      </c>
      <c r="R60" s="70"/>
      <c r="S60" s="70"/>
      <c r="T60" s="70">
        <v>2001</v>
      </c>
      <c r="U60" s="70"/>
      <c r="V60" s="70">
        <v>500</v>
      </c>
      <c r="W60" s="71" t="s">
        <v>141</v>
      </c>
      <c r="X60" s="70"/>
      <c r="Y60" s="71" t="s">
        <v>63</v>
      </c>
      <c r="Z60" s="71" t="s">
        <v>64</v>
      </c>
      <c r="AA60" s="80">
        <v>0</v>
      </c>
    </row>
    <row r="61" spans="1:27" x14ac:dyDescent="0.35">
      <c r="A61" s="70">
        <v>900103711</v>
      </c>
      <c r="B61" s="70">
        <v>42</v>
      </c>
      <c r="C61" s="70" t="s">
        <v>76</v>
      </c>
      <c r="D61" s="71" t="s">
        <v>299</v>
      </c>
      <c r="E61" s="70" t="s">
        <v>300</v>
      </c>
      <c r="F61" s="71" t="s">
        <v>301</v>
      </c>
      <c r="G61" s="70">
        <v>4705</v>
      </c>
      <c r="H61" s="71" t="s">
        <v>55</v>
      </c>
      <c r="I61" s="71" t="s">
        <v>302</v>
      </c>
      <c r="J61" s="70" t="s">
        <v>152</v>
      </c>
      <c r="K61" s="70" t="s">
        <v>153</v>
      </c>
      <c r="L61" s="70" t="s">
        <v>59</v>
      </c>
      <c r="M61" s="70">
        <v>1</v>
      </c>
      <c r="N61" s="70">
        <v>1</v>
      </c>
      <c r="O61" s="71" t="s">
        <v>303</v>
      </c>
      <c r="P61" s="71" t="s">
        <v>291</v>
      </c>
      <c r="Q61" s="71" t="s">
        <v>304</v>
      </c>
      <c r="R61" s="70"/>
      <c r="S61" s="70"/>
      <c r="T61" s="70">
        <v>2004</v>
      </c>
      <c r="U61" s="71" t="s">
        <v>305</v>
      </c>
      <c r="V61" s="70">
        <v>300</v>
      </c>
      <c r="W61" s="71" t="s">
        <v>83</v>
      </c>
      <c r="X61" s="72">
        <v>3.1</v>
      </c>
      <c r="Y61" s="71" t="s">
        <v>63</v>
      </c>
      <c r="Z61" s="71" t="s">
        <v>64</v>
      </c>
      <c r="AA61" s="80">
        <v>0</v>
      </c>
    </row>
    <row r="62" spans="1:27" x14ac:dyDescent="0.35">
      <c r="A62" s="70">
        <v>900103712</v>
      </c>
      <c r="B62" s="70">
        <v>42</v>
      </c>
      <c r="C62" s="70" t="s">
        <v>76</v>
      </c>
      <c r="D62" s="71" t="s">
        <v>299</v>
      </c>
      <c r="E62" s="70" t="s">
        <v>300</v>
      </c>
      <c r="F62" s="71" t="s">
        <v>301</v>
      </c>
      <c r="G62" s="70">
        <v>4705</v>
      </c>
      <c r="H62" s="71" t="s">
        <v>55</v>
      </c>
      <c r="I62" s="71" t="s">
        <v>302</v>
      </c>
      <c r="J62" s="70" t="s">
        <v>152</v>
      </c>
      <c r="K62" s="70" t="s">
        <v>153</v>
      </c>
      <c r="L62" s="70" t="s">
        <v>59</v>
      </c>
      <c r="M62" s="70">
        <v>2</v>
      </c>
      <c r="N62" s="70">
        <v>1</v>
      </c>
      <c r="O62" s="71" t="s">
        <v>303</v>
      </c>
      <c r="P62" s="71" t="s">
        <v>291</v>
      </c>
      <c r="Q62" s="71" t="s">
        <v>306</v>
      </c>
      <c r="R62" s="70"/>
      <c r="S62" s="70"/>
      <c r="T62" s="70">
        <v>2004</v>
      </c>
      <c r="U62" s="71" t="s">
        <v>305</v>
      </c>
      <c r="V62" s="70">
        <v>300</v>
      </c>
      <c r="W62" s="71" t="s">
        <v>83</v>
      </c>
      <c r="X62" s="72">
        <v>3.1</v>
      </c>
      <c r="Y62" s="71" t="s">
        <v>63</v>
      </c>
      <c r="Z62" s="71" t="s">
        <v>64</v>
      </c>
      <c r="AA62" s="80">
        <v>0</v>
      </c>
    </row>
    <row r="63" spans="1:27" x14ac:dyDescent="0.35">
      <c r="A63" s="70">
        <v>900103977</v>
      </c>
      <c r="B63" s="70">
        <v>42</v>
      </c>
      <c r="C63" s="70" t="s">
        <v>76</v>
      </c>
      <c r="D63" s="71" t="s">
        <v>52</v>
      </c>
      <c r="E63" s="70" t="s">
        <v>53</v>
      </c>
      <c r="F63" s="71" t="s">
        <v>103</v>
      </c>
      <c r="G63" s="70">
        <v>5773</v>
      </c>
      <c r="H63" s="71" t="s">
        <v>55</v>
      </c>
      <c r="I63" s="71" t="s">
        <v>110</v>
      </c>
      <c r="J63" s="70" t="s">
        <v>57</v>
      </c>
      <c r="K63" s="70" t="s">
        <v>58</v>
      </c>
      <c r="L63" s="70" t="s">
        <v>59</v>
      </c>
      <c r="M63" s="70">
        <v>2</v>
      </c>
      <c r="N63" s="70">
        <v>1</v>
      </c>
      <c r="O63" s="71" t="s">
        <v>99</v>
      </c>
      <c r="P63" s="71" t="s">
        <v>307</v>
      </c>
      <c r="Q63" s="71" t="s">
        <v>308</v>
      </c>
      <c r="R63" s="70"/>
      <c r="S63" s="70"/>
      <c r="T63" s="70">
        <v>1997</v>
      </c>
      <c r="U63" s="71" t="s">
        <v>309</v>
      </c>
      <c r="V63" s="70">
        <v>500</v>
      </c>
      <c r="W63" s="71" t="s">
        <v>83</v>
      </c>
      <c r="X63" s="72">
        <v>5</v>
      </c>
      <c r="Y63" s="71" t="s">
        <v>63</v>
      </c>
      <c r="Z63" s="71" t="s">
        <v>64</v>
      </c>
      <c r="AA63" s="80">
        <v>0</v>
      </c>
    </row>
    <row r="64" spans="1:27" x14ac:dyDescent="0.35">
      <c r="A64" s="70">
        <v>900112635</v>
      </c>
      <c r="B64" s="70">
        <v>42</v>
      </c>
      <c r="C64" s="70" t="s">
        <v>76</v>
      </c>
      <c r="D64" s="71" t="s">
        <v>160</v>
      </c>
      <c r="E64" s="70" t="s">
        <v>161</v>
      </c>
      <c r="F64" s="71" t="s">
        <v>162</v>
      </c>
      <c r="G64" s="70">
        <v>201</v>
      </c>
      <c r="H64" s="71" t="s">
        <v>55</v>
      </c>
      <c r="I64" s="71" t="s">
        <v>151</v>
      </c>
      <c r="J64" s="70" t="s">
        <v>152</v>
      </c>
      <c r="K64" s="70" t="s">
        <v>153</v>
      </c>
      <c r="L64" s="70" t="s">
        <v>59</v>
      </c>
      <c r="M64" s="70">
        <v>2</v>
      </c>
      <c r="N64" s="70">
        <v>1</v>
      </c>
      <c r="O64" s="71" t="s">
        <v>163</v>
      </c>
      <c r="P64" s="71" t="s">
        <v>164</v>
      </c>
      <c r="Q64" s="71" t="s">
        <v>310</v>
      </c>
      <c r="R64" s="70"/>
      <c r="S64" s="70"/>
      <c r="T64" s="70">
        <v>2004</v>
      </c>
      <c r="U64" s="70"/>
      <c r="V64" s="70">
        <v>500</v>
      </c>
      <c r="W64" s="71" t="s">
        <v>83</v>
      </c>
      <c r="X64" s="72">
        <v>2.5</v>
      </c>
      <c r="Y64" s="71" t="s">
        <v>63</v>
      </c>
      <c r="Z64" s="71" t="s">
        <v>64</v>
      </c>
      <c r="AA64" s="80">
        <v>0</v>
      </c>
    </row>
    <row r="65" spans="1:27" x14ac:dyDescent="0.35">
      <c r="A65" s="70">
        <v>900113228</v>
      </c>
      <c r="B65" s="70">
        <v>42</v>
      </c>
      <c r="C65" s="70" t="s">
        <v>76</v>
      </c>
      <c r="D65" s="71" t="s">
        <v>311</v>
      </c>
      <c r="E65" s="70" t="s">
        <v>312</v>
      </c>
      <c r="F65" s="71" t="s">
        <v>313</v>
      </c>
      <c r="G65" s="70">
        <v>35</v>
      </c>
      <c r="H65" s="71" t="s">
        <v>55</v>
      </c>
      <c r="I65" s="71" t="s">
        <v>127</v>
      </c>
      <c r="J65" s="70" t="s">
        <v>152</v>
      </c>
      <c r="K65" s="70" t="s">
        <v>153</v>
      </c>
      <c r="L65" s="70" t="s">
        <v>59</v>
      </c>
      <c r="M65" s="70">
        <v>1</v>
      </c>
      <c r="N65" s="70">
        <v>1</v>
      </c>
      <c r="O65" s="71" t="s">
        <v>99</v>
      </c>
      <c r="P65" s="71" t="s">
        <v>314</v>
      </c>
      <c r="Q65" s="71" t="s">
        <v>315</v>
      </c>
      <c r="R65" s="70"/>
      <c r="S65" s="70"/>
      <c r="T65" s="70"/>
      <c r="U65" s="70"/>
      <c r="V65" s="70">
        <v>500</v>
      </c>
      <c r="W65" s="71" t="s">
        <v>83</v>
      </c>
      <c r="X65" s="72">
        <v>5</v>
      </c>
      <c r="Y65" s="71" t="s">
        <v>63</v>
      </c>
      <c r="Z65" s="71" t="s">
        <v>64</v>
      </c>
      <c r="AA65" s="80">
        <v>0</v>
      </c>
    </row>
    <row r="66" spans="1:27" x14ac:dyDescent="0.35">
      <c r="A66" s="70">
        <v>900121127</v>
      </c>
      <c r="B66" s="70">
        <v>42</v>
      </c>
      <c r="C66" s="70" t="s">
        <v>76</v>
      </c>
      <c r="D66" s="71" t="s">
        <v>160</v>
      </c>
      <c r="E66" s="70" t="s">
        <v>161</v>
      </c>
      <c r="F66" s="71" t="s">
        <v>289</v>
      </c>
      <c r="G66" s="70">
        <v>1371</v>
      </c>
      <c r="H66" s="71" t="s">
        <v>55</v>
      </c>
      <c r="I66" s="71" t="s">
        <v>173</v>
      </c>
      <c r="J66" s="70" t="s">
        <v>152</v>
      </c>
      <c r="K66" s="70" t="s">
        <v>153</v>
      </c>
      <c r="L66" s="70" t="s">
        <v>59</v>
      </c>
      <c r="M66" s="70">
        <v>3</v>
      </c>
      <c r="N66" s="70">
        <v>1</v>
      </c>
      <c r="O66" s="71" t="s">
        <v>290</v>
      </c>
      <c r="P66" s="71" t="s">
        <v>291</v>
      </c>
      <c r="Q66" s="71" t="s">
        <v>292</v>
      </c>
      <c r="R66" s="70"/>
      <c r="S66" s="70"/>
      <c r="T66" s="70">
        <v>2000</v>
      </c>
      <c r="U66" s="70"/>
      <c r="V66" s="70">
        <v>65</v>
      </c>
      <c r="W66" s="71" t="s">
        <v>83</v>
      </c>
      <c r="X66" s="72">
        <v>3</v>
      </c>
      <c r="Y66" s="71" t="s">
        <v>63</v>
      </c>
      <c r="Z66" s="71" t="s">
        <v>64</v>
      </c>
      <c r="AA66" s="80">
        <v>0</v>
      </c>
    </row>
    <row r="67" spans="1:27" x14ac:dyDescent="0.35">
      <c r="A67" s="70">
        <v>900121732</v>
      </c>
      <c r="B67" s="70">
        <v>42</v>
      </c>
      <c r="C67" s="70" t="s">
        <v>76</v>
      </c>
      <c r="D67" s="71" t="s">
        <v>176</v>
      </c>
      <c r="E67" s="70" t="s">
        <v>177</v>
      </c>
      <c r="F67" s="71" t="s">
        <v>316</v>
      </c>
      <c r="G67" s="70">
        <v>3161</v>
      </c>
      <c r="H67" s="71" t="s">
        <v>55</v>
      </c>
      <c r="I67" s="71" t="s">
        <v>302</v>
      </c>
      <c r="J67" s="70" t="s">
        <v>69</v>
      </c>
      <c r="K67" s="70" t="s">
        <v>70</v>
      </c>
      <c r="L67" s="70" t="s">
        <v>59</v>
      </c>
      <c r="M67" s="70">
        <v>2</v>
      </c>
      <c r="N67" s="70">
        <v>1</v>
      </c>
      <c r="O67" s="71" t="s">
        <v>317</v>
      </c>
      <c r="P67" s="71" t="s">
        <v>318</v>
      </c>
      <c r="Q67" s="71" t="s">
        <v>319</v>
      </c>
      <c r="R67" s="70"/>
      <c r="S67" s="70"/>
      <c r="T67" s="70">
        <v>2015</v>
      </c>
      <c r="U67" s="70"/>
      <c r="V67" s="70">
        <v>12500</v>
      </c>
      <c r="W67" s="71" t="s">
        <v>83</v>
      </c>
      <c r="X67" s="70"/>
      <c r="Y67" s="71" t="s">
        <v>63</v>
      </c>
      <c r="Z67" s="71" t="s">
        <v>64</v>
      </c>
      <c r="AA67" s="80">
        <v>0</v>
      </c>
    </row>
    <row r="68" spans="1:27" x14ac:dyDescent="0.35">
      <c r="A68" s="70">
        <v>900121733</v>
      </c>
      <c r="B68" s="70">
        <v>42</v>
      </c>
      <c r="C68" s="70" t="s">
        <v>76</v>
      </c>
      <c r="D68" s="71" t="s">
        <v>176</v>
      </c>
      <c r="E68" s="70" t="s">
        <v>177</v>
      </c>
      <c r="F68" s="71" t="s">
        <v>316</v>
      </c>
      <c r="G68" s="70">
        <v>3161</v>
      </c>
      <c r="H68" s="71" t="s">
        <v>55</v>
      </c>
      <c r="I68" s="71" t="s">
        <v>142</v>
      </c>
      <c r="J68" s="70" t="s">
        <v>69</v>
      </c>
      <c r="K68" s="70" t="s">
        <v>70</v>
      </c>
      <c r="L68" s="70" t="s">
        <v>59</v>
      </c>
      <c r="M68" s="70">
        <v>1</v>
      </c>
      <c r="N68" s="70">
        <v>1</v>
      </c>
      <c r="O68" s="71" t="s">
        <v>317</v>
      </c>
      <c r="P68" s="71" t="s">
        <v>320</v>
      </c>
      <c r="Q68" s="71" t="s">
        <v>321</v>
      </c>
      <c r="R68" s="70"/>
      <c r="S68" s="70"/>
      <c r="T68" s="70">
        <v>2015</v>
      </c>
      <c r="U68" s="70"/>
      <c r="V68" s="70">
        <v>12500</v>
      </c>
      <c r="W68" s="71" t="s">
        <v>83</v>
      </c>
      <c r="X68" s="70"/>
      <c r="Y68" s="71" t="s">
        <v>63</v>
      </c>
      <c r="Z68" s="71" t="s">
        <v>64</v>
      </c>
      <c r="AA68" s="80">
        <v>0</v>
      </c>
    </row>
    <row r="69" spans="1:27" x14ac:dyDescent="0.35">
      <c r="A69" s="70">
        <v>900121776</v>
      </c>
      <c r="B69" s="70">
        <v>42</v>
      </c>
      <c r="C69" s="70" t="s">
        <v>76</v>
      </c>
      <c r="D69" s="71" t="s">
        <v>176</v>
      </c>
      <c r="E69" s="70" t="s">
        <v>177</v>
      </c>
      <c r="F69" s="71" t="s">
        <v>322</v>
      </c>
      <c r="G69" s="70">
        <v>2330</v>
      </c>
      <c r="H69" s="71" t="s">
        <v>55</v>
      </c>
      <c r="I69" s="71" t="s">
        <v>142</v>
      </c>
      <c r="J69" s="70" t="s">
        <v>69</v>
      </c>
      <c r="K69" s="70" t="s">
        <v>70</v>
      </c>
      <c r="L69" s="70" t="s">
        <v>59</v>
      </c>
      <c r="M69" s="70">
        <v>1</v>
      </c>
      <c r="N69" s="70">
        <v>1</v>
      </c>
      <c r="O69" s="71" t="s">
        <v>317</v>
      </c>
      <c r="P69" s="71" t="s">
        <v>323</v>
      </c>
      <c r="Q69" s="71" t="s">
        <v>324</v>
      </c>
      <c r="R69" s="70"/>
      <c r="S69" s="70"/>
      <c r="T69" s="70">
        <v>2015</v>
      </c>
      <c r="U69" s="70"/>
      <c r="V69" s="70">
        <v>12500</v>
      </c>
      <c r="W69" s="71" t="s">
        <v>83</v>
      </c>
      <c r="X69" s="72">
        <v>6.5</v>
      </c>
      <c r="Y69" s="71" t="s">
        <v>63</v>
      </c>
      <c r="Z69" s="71" t="s">
        <v>64</v>
      </c>
      <c r="AA69" s="80">
        <v>0</v>
      </c>
    </row>
    <row r="70" spans="1:27" x14ac:dyDescent="0.35">
      <c r="A70" s="70">
        <v>900121777</v>
      </c>
      <c r="B70" s="70">
        <v>42</v>
      </c>
      <c r="C70" s="70" t="s">
        <v>76</v>
      </c>
      <c r="D70" s="71" t="s">
        <v>176</v>
      </c>
      <c r="E70" s="70" t="s">
        <v>177</v>
      </c>
      <c r="F70" s="71" t="s">
        <v>322</v>
      </c>
      <c r="G70" s="70">
        <v>2330</v>
      </c>
      <c r="H70" s="71" t="s">
        <v>55</v>
      </c>
      <c r="I70" s="71" t="s">
        <v>173</v>
      </c>
      <c r="J70" s="70" t="s">
        <v>69</v>
      </c>
      <c r="K70" s="70" t="s">
        <v>70</v>
      </c>
      <c r="L70" s="70" t="s">
        <v>59</v>
      </c>
      <c r="M70" s="70">
        <v>2</v>
      </c>
      <c r="N70" s="70">
        <v>1</v>
      </c>
      <c r="O70" s="71" t="s">
        <v>317</v>
      </c>
      <c r="P70" s="71" t="s">
        <v>318</v>
      </c>
      <c r="Q70" s="71" t="s">
        <v>325</v>
      </c>
      <c r="R70" s="70"/>
      <c r="S70" s="70"/>
      <c r="T70" s="70">
        <v>2015</v>
      </c>
      <c r="U70" s="70"/>
      <c r="V70" s="70">
        <v>12500</v>
      </c>
      <c r="W70" s="71" t="s">
        <v>83</v>
      </c>
      <c r="X70" s="72">
        <v>6.5</v>
      </c>
      <c r="Y70" s="71" t="s">
        <v>63</v>
      </c>
      <c r="Z70" s="71" t="s">
        <v>64</v>
      </c>
      <c r="AA70" s="80">
        <v>0</v>
      </c>
    </row>
    <row r="71" spans="1:27" x14ac:dyDescent="0.35">
      <c r="A71" s="70">
        <v>900123156</v>
      </c>
      <c r="B71" s="70">
        <v>42</v>
      </c>
      <c r="C71" s="70" t="s">
        <v>76</v>
      </c>
      <c r="D71" s="71" t="s">
        <v>52</v>
      </c>
      <c r="E71" s="70" t="s">
        <v>53</v>
      </c>
      <c r="F71" s="71" t="s">
        <v>326</v>
      </c>
      <c r="G71" s="70">
        <v>3564</v>
      </c>
      <c r="H71" s="71" t="s">
        <v>151</v>
      </c>
      <c r="I71" s="71" t="s">
        <v>327</v>
      </c>
      <c r="J71" s="70" t="s">
        <v>57</v>
      </c>
      <c r="K71" s="70" t="s">
        <v>58</v>
      </c>
      <c r="L71" s="70" t="s">
        <v>59</v>
      </c>
      <c r="M71" s="70">
        <v>1</v>
      </c>
      <c r="N71" s="70">
        <v>1</v>
      </c>
      <c r="O71" s="71" t="s">
        <v>328</v>
      </c>
      <c r="P71" s="71" t="s">
        <v>329</v>
      </c>
      <c r="Q71" s="70"/>
      <c r="R71" s="70"/>
      <c r="S71" s="70"/>
      <c r="T71" s="70">
        <v>2009</v>
      </c>
      <c r="U71" s="71" t="s">
        <v>330</v>
      </c>
      <c r="V71" s="70">
        <v>500</v>
      </c>
      <c r="W71" s="71" t="s">
        <v>141</v>
      </c>
      <c r="X71" s="70"/>
      <c r="Y71" s="71" t="s">
        <v>63</v>
      </c>
      <c r="Z71" s="71" t="s">
        <v>64</v>
      </c>
      <c r="AA71" s="80">
        <v>0</v>
      </c>
    </row>
    <row r="72" spans="1:27" x14ac:dyDescent="0.35">
      <c r="A72" s="70">
        <v>900128924</v>
      </c>
      <c r="B72" s="70">
        <v>42</v>
      </c>
      <c r="C72" s="70" t="s">
        <v>76</v>
      </c>
      <c r="D72" s="71" t="s">
        <v>52</v>
      </c>
      <c r="E72" s="70" t="s">
        <v>53</v>
      </c>
      <c r="F72" s="71" t="s">
        <v>331</v>
      </c>
      <c r="G72" s="70">
        <v>816</v>
      </c>
      <c r="H72" s="71" t="s">
        <v>55</v>
      </c>
      <c r="I72" s="71" t="s">
        <v>127</v>
      </c>
      <c r="J72" s="70" t="s">
        <v>57</v>
      </c>
      <c r="K72" s="70" t="s">
        <v>58</v>
      </c>
      <c r="L72" s="70" t="s">
        <v>59</v>
      </c>
      <c r="M72" s="70">
        <v>1</v>
      </c>
      <c r="N72" s="70">
        <v>1</v>
      </c>
      <c r="O72" s="71" t="s">
        <v>332</v>
      </c>
      <c r="P72" s="71" t="s">
        <v>333</v>
      </c>
      <c r="Q72" s="71" t="s">
        <v>334</v>
      </c>
      <c r="R72" s="70"/>
      <c r="S72" s="71" t="s">
        <v>335</v>
      </c>
      <c r="T72" s="70"/>
      <c r="U72" s="71" t="s">
        <v>336</v>
      </c>
      <c r="V72" s="70">
        <v>250</v>
      </c>
      <c r="W72" s="71" t="s">
        <v>141</v>
      </c>
      <c r="X72" s="72">
        <v>5</v>
      </c>
      <c r="Y72" s="71" t="s">
        <v>63</v>
      </c>
      <c r="Z72" s="71" t="s">
        <v>64</v>
      </c>
      <c r="AA72" s="80">
        <v>0</v>
      </c>
    </row>
    <row r="73" spans="1:27" x14ac:dyDescent="0.35">
      <c r="A73" s="70">
        <v>900141575</v>
      </c>
      <c r="B73" s="70">
        <v>42</v>
      </c>
      <c r="C73" s="70" t="s">
        <v>76</v>
      </c>
      <c r="D73" s="71" t="s">
        <v>52</v>
      </c>
      <c r="E73" s="70" t="s">
        <v>53</v>
      </c>
      <c r="F73" s="71" t="s">
        <v>337</v>
      </c>
      <c r="G73" s="70">
        <v>1772</v>
      </c>
      <c r="H73" s="71" t="s">
        <v>55</v>
      </c>
      <c r="I73" s="71" t="s">
        <v>338</v>
      </c>
      <c r="J73" s="70" t="s">
        <v>57</v>
      </c>
      <c r="K73" s="70" t="s">
        <v>58</v>
      </c>
      <c r="L73" s="70" t="s">
        <v>59</v>
      </c>
      <c r="M73" s="70">
        <v>1</v>
      </c>
      <c r="N73" s="70">
        <v>1</v>
      </c>
      <c r="O73" s="71" t="s">
        <v>99</v>
      </c>
      <c r="P73" s="70"/>
      <c r="Q73" s="71" t="s">
        <v>339</v>
      </c>
      <c r="R73" s="71" t="s">
        <v>340</v>
      </c>
      <c r="S73" s="70"/>
      <c r="T73" s="70">
        <v>2020</v>
      </c>
      <c r="U73" s="70"/>
      <c r="V73" s="70">
        <v>1000</v>
      </c>
      <c r="W73" s="71" t="s">
        <v>83</v>
      </c>
      <c r="X73" s="72">
        <v>4.0999999999999996</v>
      </c>
      <c r="Y73" s="71" t="s">
        <v>63</v>
      </c>
      <c r="Z73" s="71" t="s">
        <v>64</v>
      </c>
      <c r="AA73" s="80">
        <v>0</v>
      </c>
    </row>
    <row r="74" spans="1:27" x14ac:dyDescent="0.35">
      <c r="A74">
        <v>900032910</v>
      </c>
      <c r="B74">
        <v>43</v>
      </c>
      <c r="C74" t="s">
        <v>341</v>
      </c>
      <c r="D74" s="73" t="s">
        <v>52</v>
      </c>
      <c r="E74" t="s">
        <v>53</v>
      </c>
      <c r="J74" t="s">
        <v>57</v>
      </c>
      <c r="K74" t="s">
        <v>58</v>
      </c>
      <c r="L74" t="s">
        <v>59</v>
      </c>
      <c r="M74" s="73" t="s">
        <v>342</v>
      </c>
      <c r="N74">
        <v>1</v>
      </c>
      <c r="O74" s="73" t="s">
        <v>117</v>
      </c>
      <c r="P74" s="73" t="s">
        <v>118</v>
      </c>
      <c r="Q74" s="73" t="s">
        <v>119</v>
      </c>
      <c r="S74" s="73" t="s">
        <v>343</v>
      </c>
      <c r="T74">
        <v>2003</v>
      </c>
      <c r="U74" s="73" t="s">
        <v>121</v>
      </c>
      <c r="V74">
        <v>1500</v>
      </c>
      <c r="W74" s="73" t="s">
        <v>83</v>
      </c>
      <c r="X74" s="74">
        <v>3</v>
      </c>
      <c r="Y74" s="73" t="s">
        <v>63</v>
      </c>
      <c r="Z74" s="73" t="s">
        <v>64</v>
      </c>
      <c r="AA74" s="80">
        <v>0</v>
      </c>
    </row>
    <row r="75" spans="1:27" x14ac:dyDescent="0.3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5" t="s">
        <v>344</v>
      </c>
      <c r="AA75" s="78">
        <f>SUM(AA2:AA74)</f>
        <v>0</v>
      </c>
    </row>
    <row r="76" spans="1:27" x14ac:dyDescent="0.35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</sheetData>
  <sheetProtection algorithmName="SHA-512" hashValue="zlq6vU9uiznOAaASQxDCgDwM49KpAZhhMMp3/OpaToSrliA0u1g2M8KdMvZLTVJSZGdWTHiooz7JwGJju2ZKSw==" saltValue="4+XpEM+tSE4c1napmDRc6Q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C5" sqref="C5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13</v>
      </c>
    </row>
    <row r="3" spans="1:3" ht="15" thickBot="1" x14ac:dyDescent="0.4">
      <c r="A3" s="32" t="s">
        <v>7</v>
      </c>
      <c r="B3" s="33" t="s">
        <v>346</v>
      </c>
      <c r="C3" s="37" t="s">
        <v>19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17</v>
      </c>
      <c r="C5" s="60">
        <v>0</v>
      </c>
    </row>
    <row r="6" spans="1:3" ht="15" thickBot="1" x14ac:dyDescent="0.4">
      <c r="A6" s="48"/>
      <c r="B6" s="49" t="s">
        <v>18</v>
      </c>
      <c r="C6" s="54">
        <f>+C5</f>
        <v>0</v>
      </c>
    </row>
    <row r="7" spans="1:3" ht="15" thickBot="1" x14ac:dyDescent="0.4">
      <c r="A7" s="55"/>
      <c r="B7" s="85"/>
      <c r="C7" s="85"/>
    </row>
    <row r="8" spans="1:3" ht="52" customHeight="1" thickBot="1" x14ac:dyDescent="0.4">
      <c r="A8" s="89" t="s">
        <v>350</v>
      </c>
      <c r="B8" s="90"/>
      <c r="C8" s="91"/>
    </row>
  </sheetData>
  <sheetProtection algorithmName="SHA-512" hashValue="dfY4lACax6SXdjbhSH0teKrEIpNSK08b2Y6MFTH5H6qkzX+QNQQYQ15NGd+XtBXnV7qd7A314mh8+KCdXvpEWw==" saltValue="hF35+ETHUDLoI+86cVB90Q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54A33-E49C-4F00-923F-EC9FCAC829B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2022-07-04T12:45:25Z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