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77779ac0e840d6/klussen (lopend)/GUR 2023-001-BU ingenieursdiensten vanaf 2024/4. nota van inlichtingen/"/>
    </mc:Choice>
  </mc:AlternateContent>
  <xr:revisionPtr revIDLastSave="115" documentId="8_{2AB3C7C0-C05A-47A3-9DDF-0B1CCFCEE68A}" xr6:coauthVersionLast="47" xr6:coauthVersionMax="47" xr10:uidLastSave="{B5C5E336-1CB5-48DE-A256-C80C1BF337DA}"/>
  <bookViews>
    <workbookView xWindow="-98" yWindow="-98" windowWidth="28996" windowHeight="17475" xr2:uid="{00000000-000D-0000-FFFF-FFFF00000000}"/>
  </bookViews>
  <sheets>
    <sheet name="Verklaring MKI" sheetId="2" r:id="rId1"/>
    <sheet name="info" sheetId="3" state="hidden" r:id="rId2"/>
  </sheets>
  <definedNames>
    <definedName name="_Toc376716885" localSheetId="0">'Verklaring MKI'!#REF!</definedName>
    <definedName name="_Toc376716886" localSheetId="0">'Verklaring MKI'!#REF!</definedName>
    <definedName name="_xlnm.Print_Area" localSheetId="0">'Verklaring MKI'!$A$1:$J$27</definedName>
    <definedName name="_xlnm.Print_Titles" localSheetId="0">'Verklaring MKI'!$1:$11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" l="1"/>
  <c r="H13" i="2"/>
  <c r="H12" i="2"/>
  <c r="F14" i="2"/>
  <c r="F13" i="2"/>
  <c r="F12" i="2"/>
  <c r="E12" i="2"/>
  <c r="B14" i="2"/>
  <c r="I14" i="2" s="1"/>
  <c r="B13" i="2"/>
  <c r="E14" i="2" l="1"/>
  <c r="E13" i="2"/>
  <c r="I13" i="2" s="1"/>
  <c r="I12" i="2"/>
  <c r="A25" i="2"/>
  <c r="I16" i="2" l="1"/>
</calcChain>
</file>

<file path=xl/sharedStrings.xml><?xml version="1.0" encoding="utf-8"?>
<sst xmlns="http://schemas.openxmlformats.org/spreadsheetml/2006/main" count="72" uniqueCount="55">
  <si>
    <t>Omschrijving</t>
  </si>
  <si>
    <t>Referentienummer:</t>
  </si>
  <si>
    <t>Inzake:</t>
  </si>
  <si>
    <t>Betreft</t>
  </si>
  <si>
    <t xml:space="preserve">Gedaan te </t>
  </si>
  <si>
    <t xml:space="preserve">op </t>
  </si>
  <si>
    <t xml:space="preserve">(Natte handtekening, naam en functie met blauwe pen binnen vak of digitaal onderteken)	</t>
  </si>
  <si>
    <t>(aanduiding van het perceel, de samengevoegde percelen of het geheel van de percelen waar de verklaring betrekking op heeft)</t>
  </si>
  <si>
    <t>Aantal ritten</t>
  </si>
  <si>
    <t>Kg CO2-eq/eenheid (WTW) per liter brandstof</t>
  </si>
  <si>
    <t>Brandstof type</t>
  </si>
  <si>
    <t>Kg CO2</t>
  </si>
  <si>
    <t>per</t>
  </si>
  <si>
    <t>Benzine (E10 blend)</t>
  </si>
  <si>
    <t>liter</t>
  </si>
  <si>
    <t>Benzine (fossiel)</t>
  </si>
  <si>
    <t>Bio-ethanol (100%)</t>
  </si>
  <si>
    <t>E85</t>
  </si>
  <si>
    <t>Electrisch (grijs)</t>
  </si>
  <si>
    <t>kWh</t>
  </si>
  <si>
    <t>Electrisch (onbekend)</t>
  </si>
  <si>
    <t>Electrisch (wind/water/zon)</t>
  </si>
  <si>
    <t>Diesel (B7 blend)</t>
  </si>
  <si>
    <t>Diesel (fossiel)</t>
  </si>
  <si>
    <t>Biodiesel (HVO)</t>
  </si>
  <si>
    <t>Biodiesel (FAME)</t>
  </si>
  <si>
    <t>GTL</t>
  </si>
  <si>
    <t>CNG (aardgas)</t>
  </si>
  <si>
    <t>Kg</t>
  </si>
  <si>
    <t>Bio-CNG (groengas)</t>
  </si>
  <si>
    <t>LNG</t>
  </si>
  <si>
    <t>Bio-LNG</t>
  </si>
  <si>
    <t>LPG</t>
  </si>
  <si>
    <t>Waterstof (grijs)</t>
  </si>
  <si>
    <t>Waterstof (groen)</t>
  </si>
  <si>
    <t>Bron</t>
  </si>
  <si>
    <t>https://www.co2emissiefactoren.nl/lijst-emissiefactoren/</t>
  </si>
  <si>
    <t>peildatum</t>
  </si>
  <si>
    <t>Enkele rijafstand</t>
  </si>
  <si>
    <t>Kg CO2/
eenheid</t>
  </si>
  <si>
    <t>Type brandstof</t>
  </si>
  <si>
    <t>Gemiddeld verbruik
(km per eenheid)</t>
  </si>
  <si>
    <t>VERKLARING DUURZAME VERVOERSBEWEGINGEN</t>
  </si>
  <si>
    <t>Totaal CO2 voetafdruk vervoersbewegingen in Kg</t>
  </si>
  <si>
    <t xml:space="preserve">verklaart zich door ondertekening van dit formulier voor: </t>
  </si>
  <si>
    <t>De onderstaande CO2-voetafdruk te kunnen aanbieden.</t>
  </si>
  <si>
    <t>De inschrijver bevestigt deze verklaring te doen met inachtneming van de bepalingen en de gegevens zoals deze zijn omschreven in de aanbestedingsstukken.</t>
  </si>
  <si>
    <t>2023-001-BU</t>
  </si>
  <si>
    <t>Kantoorbezoek projectleider</t>
  </si>
  <si>
    <t>Locatiebezoek werkvoorbereider</t>
  </si>
  <si>
    <r>
      <t xml:space="preserve">De inschrijver </t>
    </r>
    <r>
      <rPr>
        <sz val="10"/>
        <color rgb="FF000000"/>
        <rFont val="Palatino Linotype"/>
        <family val="1"/>
      </rPr>
      <t>(ondernemer conform UEA, deel IIa)</t>
    </r>
    <r>
      <rPr>
        <sz val="10"/>
        <color indexed="8"/>
        <rFont val="Palatino Linotype"/>
        <family val="1"/>
      </rPr>
      <t xml:space="preserve">: </t>
    </r>
  </si>
  <si>
    <t>Civiel- en cultuurtechnisch ingenieursdiensten vanaf 2024</t>
  </si>
  <si>
    <t>Locatie bezoek landmeter;</t>
  </si>
  <si>
    <t>Geen bandstof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</si>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</sst>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&quot;€&quot;\ #,##0.00"/>
    <numFmt numFmtId="166" formatCode="0.00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Palatino Linotype"/>
      <family val="1"/>
    </font>
    <font>
      <sz val="10"/>
      <color indexed="8"/>
      <name val="Palatino Linotype"/>
      <family val="1"/>
    </font>
    <font>
      <sz val="10"/>
      <color rgb="FF000000"/>
      <name val="Palatino Linotype"/>
      <family val="1"/>
    </font>
    <font>
      <sz val="10"/>
      <color theme="1"/>
      <name val="Palatino Linotype"/>
      <family val="1"/>
    </font>
    <font>
      <sz val="8"/>
      <color theme="0" tint="-0.499984740745262"/>
      <name val="Palatino Linotype"/>
      <family val="1"/>
    </font>
    <font>
      <sz val="10"/>
      <color theme="0"/>
      <name val="Palatino Linotype"/>
      <family val="1"/>
    </font>
    <font>
      <sz val="10"/>
      <name val="Palatino Linotype"/>
      <family val="1"/>
    </font>
    <font>
      <b/>
      <sz val="10"/>
      <name val="Palatino Linotype"/>
      <family val="1"/>
    </font>
    <font>
      <b/>
      <sz val="10"/>
      <color indexed="8"/>
      <name val="Palatino Linotype"/>
      <family val="1"/>
    </font>
    <font>
      <sz val="9"/>
      <color theme="1"/>
      <name val="Palatino Linotype"/>
      <family val="1"/>
    </font>
    <font>
      <sz val="48"/>
      <color theme="0" tint="-0.24994659260841701"/>
      <name val="Palatino Linotype"/>
      <family val="1"/>
    </font>
    <font>
      <sz val="11"/>
      <color theme="1"/>
      <name val="Palatino Linotype"/>
      <family val="1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8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4" fontId="3" fillId="2" borderId="0" xfId="0" applyNumberFormat="1" applyFont="1" applyFill="1" applyAlignment="1">
      <alignment horizontal="right" vertical="top"/>
    </xf>
    <xf numFmtId="0" fontId="5" fillId="2" borderId="0" xfId="0" applyFont="1" applyFill="1"/>
    <xf numFmtId="0" fontId="6" fillId="0" borderId="0" xfId="0" applyFont="1" applyAlignment="1">
      <alignment vertical="top"/>
    </xf>
    <xf numFmtId="0" fontId="6" fillId="2" borderId="0" xfId="0" applyFont="1" applyFill="1" applyAlignment="1">
      <alignment vertical="top"/>
    </xf>
    <xf numFmtId="166" fontId="6" fillId="2" borderId="0" xfId="0" applyNumberFormat="1" applyFont="1" applyFill="1" applyAlignment="1">
      <alignment vertical="top"/>
    </xf>
    <xf numFmtId="4" fontId="6" fillId="2" borderId="0" xfId="0" applyNumberFormat="1" applyFont="1" applyFill="1" applyAlignment="1">
      <alignment vertical="top"/>
    </xf>
    <xf numFmtId="166" fontId="3" fillId="2" borderId="0" xfId="0" applyNumberFormat="1" applyFont="1" applyFill="1"/>
    <xf numFmtId="164" fontId="3" fillId="2" borderId="0" xfId="0" applyNumberFormat="1" applyFont="1" applyFill="1"/>
    <xf numFmtId="165" fontId="3" fillId="2" borderId="0" xfId="0" applyNumberFormat="1" applyFont="1" applyFill="1"/>
    <xf numFmtId="164" fontId="3" fillId="2" borderId="0" xfId="0" applyNumberFormat="1" applyFont="1" applyFill="1" applyAlignment="1">
      <alignment horizontal="right"/>
    </xf>
    <xf numFmtId="4" fontId="3" fillId="2" borderId="0" xfId="0" applyNumberFormat="1" applyFont="1" applyFill="1" applyAlignment="1">
      <alignment horizontal="right"/>
    </xf>
    <xf numFmtId="0" fontId="7" fillId="4" borderId="2" xfId="0" applyFont="1" applyFill="1" applyBorder="1" applyAlignment="1">
      <alignment wrapText="1"/>
    </xf>
    <xf numFmtId="0" fontId="7" fillId="4" borderId="8" xfId="0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 applyProtection="1">
      <alignment horizontal="right" vertical="top"/>
      <protection locked="0"/>
    </xf>
    <xf numFmtId="166" fontId="3" fillId="2" borderId="1" xfId="0" applyNumberFormat="1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right" vertical="top"/>
    </xf>
    <xf numFmtId="0" fontId="3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wrapText="1"/>
    </xf>
    <xf numFmtId="4" fontId="8" fillId="2" borderId="7" xfId="0" applyNumberFormat="1" applyFont="1" applyFill="1" applyBorder="1" applyAlignment="1">
      <alignment horizontal="right" vertical="top"/>
    </xf>
    <xf numFmtId="166" fontId="8" fillId="2" borderId="7" xfId="0" applyNumberFormat="1" applyFont="1" applyFill="1" applyBorder="1" applyAlignment="1">
      <alignment horizontal="right" vertical="top"/>
    </xf>
    <xf numFmtId="2" fontId="8" fillId="2" borderId="7" xfId="0" applyNumberFormat="1" applyFont="1" applyFill="1" applyBorder="1" applyAlignment="1">
      <alignment horizontal="right" vertical="top"/>
    </xf>
    <xf numFmtId="165" fontId="8" fillId="2" borderId="7" xfId="0" applyNumberFormat="1" applyFont="1" applyFill="1" applyBorder="1" applyAlignment="1">
      <alignment horizontal="right" vertical="top"/>
    </xf>
    <xf numFmtId="0" fontId="10" fillId="2" borderId="0" xfId="0" applyFont="1" applyFill="1"/>
    <xf numFmtId="0" fontId="9" fillId="2" borderId="0" xfId="0" quotePrefix="1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66" fontId="3" fillId="2" borderId="0" xfId="0" applyNumberFormat="1" applyFont="1" applyFill="1" applyAlignment="1">
      <alignment horizontal="right" vertical="top"/>
    </xf>
    <xf numFmtId="2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164" fontId="3" fillId="2" borderId="0" xfId="0" applyNumberFormat="1" applyFont="1" applyFill="1" applyAlignment="1">
      <alignment horizontal="right" vertical="top"/>
    </xf>
    <xf numFmtId="0" fontId="3" fillId="0" borderId="0" xfId="0" applyFont="1" applyAlignment="1">
      <alignment vertical="top"/>
    </xf>
    <xf numFmtId="0" fontId="11" fillId="0" borderId="0" xfId="0" applyFont="1" applyAlignment="1">
      <alignment horizontal="right" vertical="center"/>
    </xf>
    <xf numFmtId="0" fontId="3" fillId="2" borderId="0" xfId="0" applyFont="1" applyFill="1" applyAlignment="1" applyProtection="1">
      <alignment horizontal="center" vertical="top"/>
      <protection locked="0"/>
    </xf>
    <xf numFmtId="0" fontId="8" fillId="2" borderId="0" xfId="0" quotePrefix="1" applyFont="1" applyFill="1" applyAlignment="1">
      <alignment horizontal="left"/>
    </xf>
    <xf numFmtId="0" fontId="12" fillId="2" borderId="0" xfId="0" quotePrefix="1" applyFont="1" applyFill="1" applyAlignment="1">
      <alignment horizontal="center" vertical="center"/>
    </xf>
    <xf numFmtId="4" fontId="3" fillId="2" borderId="0" xfId="0" applyNumberFormat="1" applyFont="1" applyFill="1"/>
    <xf numFmtId="0" fontId="6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166" fontId="8" fillId="2" borderId="0" xfId="0" quotePrefix="1" applyNumberFormat="1" applyFont="1" applyFill="1" applyAlignment="1">
      <alignment horizontal="left"/>
    </xf>
    <xf numFmtId="2" fontId="8" fillId="2" borderId="0" xfId="0" quotePrefix="1" applyNumberFormat="1" applyFont="1" applyFill="1" applyAlignment="1">
      <alignment horizontal="left"/>
    </xf>
    <xf numFmtId="165" fontId="8" fillId="2" borderId="0" xfId="0" quotePrefix="1" applyNumberFormat="1" applyFont="1" applyFill="1" applyAlignment="1">
      <alignment horizontal="left"/>
    </xf>
    <xf numFmtId="0" fontId="8" fillId="2" borderId="0" xfId="0" quotePrefix="1" applyFont="1" applyFill="1" applyAlignment="1">
      <alignment horizontal="right"/>
    </xf>
    <xf numFmtId="4" fontId="8" fillId="2" borderId="0" xfId="0" quotePrefix="1" applyNumberFormat="1" applyFont="1" applyFill="1" applyAlignment="1">
      <alignment horizontal="right"/>
    </xf>
    <xf numFmtId="0" fontId="13" fillId="2" borderId="0" xfId="0" applyFont="1" applyFill="1"/>
    <xf numFmtId="2" fontId="3" fillId="2" borderId="0" xfId="0" applyNumberFormat="1" applyFont="1" applyFill="1"/>
    <xf numFmtId="0" fontId="14" fillId="0" borderId="0" xfId="0" applyFont="1"/>
    <xf numFmtId="0" fontId="15" fillId="0" borderId="0" xfId="1" applyFont="1"/>
    <xf numFmtId="14" fontId="14" fillId="0" borderId="0" xfId="0" applyNumberFormat="1" applyFont="1"/>
    <xf numFmtId="0" fontId="2" fillId="4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164" fontId="7" fillId="4" borderId="8" xfId="0" applyNumberFormat="1" applyFont="1" applyFill="1" applyBorder="1" applyAlignment="1">
      <alignment horizontal="center" wrapText="1"/>
    </xf>
    <xf numFmtId="164" fontId="7" fillId="4" borderId="9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4" fontId="8" fillId="2" borderId="5" xfId="0" applyNumberFormat="1" applyFont="1" applyFill="1" applyBorder="1" applyAlignment="1">
      <alignment horizontal="center" vertical="top"/>
    </xf>
    <xf numFmtId="4" fontId="8" fillId="2" borderId="6" xfId="0" applyNumberFormat="1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right" vertical="top"/>
    </xf>
    <xf numFmtId="4" fontId="3" fillId="2" borderId="4" xfId="0" applyNumberFormat="1" applyFont="1" applyFill="1" applyBorder="1" applyAlignment="1">
      <alignment horizontal="right" vertical="top"/>
    </xf>
    <xf numFmtId="166" fontId="7" fillId="4" borderId="8" xfId="0" applyNumberFormat="1" applyFont="1" applyFill="1" applyBorder="1" applyAlignment="1">
      <alignment horizontal="center" wrapText="1"/>
    </xf>
    <xf numFmtId="166" fontId="7" fillId="4" borderId="9" xfId="0" applyNumberFormat="1" applyFont="1" applyFill="1" applyBorder="1" applyAlignment="1">
      <alignment horizontal="center" wrapText="1"/>
    </xf>
    <xf numFmtId="165" fontId="7" fillId="4" borderId="8" xfId="0" applyNumberFormat="1" applyFont="1" applyFill="1" applyBorder="1" applyAlignment="1">
      <alignment horizontal="center" wrapText="1"/>
    </xf>
    <xf numFmtId="165" fontId="7" fillId="4" borderId="9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12" fillId="2" borderId="2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" fontId="3" fillId="2" borderId="0" xfId="0" applyNumberFormat="1" applyFont="1" applyFill="1" applyAlignment="1" applyProtection="1">
      <alignment horizontal="left" vertical="top"/>
      <protection locked="0"/>
    </xf>
    <xf numFmtId="4" fontId="10" fillId="3" borderId="10" xfId="0" applyNumberFormat="1" applyFont="1" applyFill="1" applyBorder="1" applyAlignment="1">
      <alignment horizontal="right" vertical="top"/>
    </xf>
    <xf numFmtId="0" fontId="9" fillId="3" borderId="8" xfId="0" quotePrefix="1" applyFont="1" applyFill="1" applyBorder="1" applyAlignment="1">
      <alignment horizontal="right" vertical="top" wrapText="1"/>
    </xf>
    <xf numFmtId="0" fontId="9" fillId="3" borderId="10" xfId="0" quotePrefix="1" applyFont="1" applyFill="1" applyBorder="1" applyAlignment="1">
      <alignment horizontal="right" vertical="top" wrapText="1"/>
    </xf>
  </cellXfs>
  <cellStyles count="2">
    <cellStyle name="Hyperlink" xfId="1" builtinId="8"/>
    <cellStyle name="Standaard" xfId="0" builtinId="0"/>
  </cellStyles>
  <dxfs count="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o2emissiefactoren.nl/lijst-emissiefactor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8"/>
  <sheetViews>
    <sheetView tabSelected="1" zoomScaleNormal="100" zoomScaleSheetLayoutView="80" workbookViewId="0">
      <selection activeCell="F33" sqref="F33"/>
    </sheetView>
  </sheetViews>
  <sheetFormatPr defaultColWidth="9.1328125" defaultRowHeight="14.25" x14ac:dyDescent="0.5"/>
  <cols>
    <col min="1" max="1" width="51" style="1" bestFit="1" customWidth="1"/>
    <col min="2" max="2" width="8.3984375" style="1" customWidth="1"/>
    <col min="3" max="3" width="10.73046875" style="1" bestFit="1" customWidth="1"/>
    <col min="4" max="4" width="22.86328125" style="1" customWidth="1"/>
    <col min="5" max="5" width="9" style="13" customWidth="1"/>
    <col min="6" max="6" width="8.265625" style="54" bestFit="1" customWidth="1"/>
    <col min="7" max="7" width="7.86328125" style="15" customWidth="1"/>
    <col min="8" max="8" width="5.265625" style="15" bestFit="1" customWidth="1"/>
    <col min="9" max="9" width="4.59765625" style="16" customWidth="1"/>
    <col min="10" max="10" width="14.1328125" style="17" customWidth="1"/>
    <col min="11" max="13" width="9.1328125" style="1" customWidth="1"/>
    <col min="14" max="16384" width="9.1328125" style="1"/>
  </cols>
  <sheetData>
    <row r="1" spans="1:23" ht="19.899999999999999" x14ac:dyDescent="0.7">
      <c r="A1" s="58" t="s">
        <v>42</v>
      </c>
      <c r="B1" s="58"/>
      <c r="C1" s="58"/>
      <c r="D1" s="58"/>
      <c r="E1" s="58"/>
      <c r="F1" s="58"/>
      <c r="G1" s="58"/>
      <c r="H1" s="58"/>
      <c r="I1" s="58"/>
      <c r="J1" s="58"/>
    </row>
    <row r="2" spans="1:23" ht="12.95" customHeight="1" x14ac:dyDescent="0.5">
      <c r="A2" s="2" t="s">
        <v>50</v>
      </c>
      <c r="B2" s="63"/>
      <c r="C2" s="63"/>
      <c r="D2" s="63"/>
      <c r="E2" s="63"/>
      <c r="F2" s="63"/>
      <c r="G2" s="63"/>
      <c r="H2" s="63"/>
      <c r="I2" s="63"/>
      <c r="J2" s="63"/>
    </row>
    <row r="3" spans="1:23" x14ac:dyDescent="0.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23" s="4" customFormat="1" x14ac:dyDescent="0.45">
      <c r="A4" s="3" t="s">
        <v>44</v>
      </c>
      <c r="E4" s="5"/>
      <c r="I4" s="6"/>
      <c r="J4" s="7"/>
    </row>
    <row r="5" spans="1:23" s="4" customFormat="1" x14ac:dyDescent="0.5">
      <c r="A5" s="8" t="s">
        <v>1</v>
      </c>
      <c r="B5" s="59" t="s">
        <v>47</v>
      </c>
      <c r="C5" s="59"/>
      <c r="D5" s="59"/>
      <c r="E5" s="59"/>
      <c r="F5" s="59"/>
      <c r="G5" s="59"/>
      <c r="H5" s="59"/>
      <c r="I5" s="59"/>
      <c r="J5" s="59"/>
    </row>
    <row r="6" spans="1:23" s="4" customFormat="1" x14ac:dyDescent="0.5">
      <c r="A6" s="8" t="s">
        <v>2</v>
      </c>
      <c r="B6" s="59" t="s">
        <v>51</v>
      </c>
      <c r="C6" s="59"/>
      <c r="D6" s="59"/>
      <c r="E6" s="59"/>
      <c r="F6" s="59"/>
      <c r="G6" s="59"/>
      <c r="H6" s="59"/>
      <c r="I6" s="59"/>
      <c r="J6" s="59"/>
    </row>
    <row r="7" spans="1:23" s="4" customFormat="1" x14ac:dyDescent="0.5">
      <c r="A7" s="8" t="s">
        <v>3</v>
      </c>
      <c r="B7" s="64"/>
      <c r="C7" s="64"/>
      <c r="D7" s="64"/>
      <c r="E7" s="64"/>
      <c r="F7" s="64"/>
      <c r="G7" s="64"/>
      <c r="H7" s="64"/>
      <c r="I7" s="64"/>
      <c r="J7" s="64"/>
    </row>
    <row r="8" spans="1:23" s="9" customFormat="1" ht="11.25" x14ac:dyDescent="0.45">
      <c r="B8" s="10" t="s">
        <v>7</v>
      </c>
      <c r="C8" s="10"/>
      <c r="D8" s="10"/>
      <c r="E8" s="11"/>
      <c r="F8" s="10"/>
      <c r="G8" s="10"/>
      <c r="H8" s="10"/>
      <c r="I8" s="10"/>
      <c r="J8" s="12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s="4" customFormat="1" x14ac:dyDescent="0.5">
      <c r="A9" s="8" t="s">
        <v>45</v>
      </c>
      <c r="E9" s="5"/>
      <c r="I9" s="6"/>
      <c r="J9" s="7"/>
    </row>
    <row r="10" spans="1:23" x14ac:dyDescent="0.5">
      <c r="F10" s="14"/>
    </row>
    <row r="11" spans="1:23" s="20" customFormat="1" ht="57.95" customHeight="1" x14ac:dyDescent="0.5">
      <c r="A11" s="18" t="s">
        <v>0</v>
      </c>
      <c r="B11" s="18" t="s">
        <v>8</v>
      </c>
      <c r="C11" s="19" t="s">
        <v>38</v>
      </c>
      <c r="D11" s="19" t="s">
        <v>40</v>
      </c>
      <c r="E11" s="69" t="s">
        <v>39</v>
      </c>
      <c r="F11" s="70"/>
      <c r="G11" s="71" t="s">
        <v>41</v>
      </c>
      <c r="H11" s="72"/>
      <c r="I11" s="60" t="s">
        <v>11</v>
      </c>
      <c r="J11" s="61"/>
    </row>
    <row r="12" spans="1:23" ht="14.25" customHeight="1" x14ac:dyDescent="0.5">
      <c r="A12" s="21" t="s">
        <v>52</v>
      </c>
      <c r="B12" s="22">
        <v>10</v>
      </c>
      <c r="C12" s="24"/>
      <c r="D12" s="24"/>
      <c r="E12" s="25" t="str">
        <f>IF(D12=info!$A$4,info!$B$4,(IF(D12=info!$A$5,info!$B$5,(IF(D12=info!$A$6,info!$B$6,(IF(D12=info!$A$7,info!$B$7,(IF(D12=info!$A$8,info!$B$8,(IF(D12=info!$A$9,info!$B$9,(IF(D12=info!$A$10,info!$B$10,(IF(D12=info!$A$11,info!$B$11,(IF(D12=info!$A$12,info!$B$12,(IF(D12=info!$A$13,info!$B$13,(IF(D12=info!$A$14,info!$B$14,(IF(D12=info!$A$15,info!$B$15,(IF(D12=info!$A$16,info!$B$16,(IF(D12=info!$A$17,info!$B$17,(IF(D12=info!$A$18,info!$B$18,(IF(D12=info!$A$19,info!$B$19,(IF(D12=info!$A$20,info!$B$20,(IF(D12=info!$A$21,info!$B$21,(IF(D12=info!$A$22,info!$B$22,(IF(D12=info!$A$23,info!$B$23,"")))))))))))))))))))))))))))))))))))))))</f>
        <v/>
      </c>
      <c r="F12" s="26" t="str">
        <f>IF(D12=info!$A$4,info!$C$4,(IF(D12=info!$A$5,info!$C$5,(IF(D12=info!$A$6,info!$C$6,(IF(D12=info!$A$7,info!$C$7,(IF(D12=info!$A$8,info!$C$8,(IF(D12=info!$A$9,info!$C$9,(IF(D12=info!$A$10,info!$C$10,(IF(D12=info!$A$11,info!$C$11,(IF(D12=info!$A$12,info!$C$12,(IF(D12=info!$A$13,info!$C$13,(IF(D12=info!$A$14,info!$C$14,(IF(D12=info!$A$15,info!$C$15,(IF(D12=info!$A$16,info!$C$16,(IF(D12=info!$A$17,info!$C$17,(IF(D12=info!$A$18,info!$C$18,(IF(D12=info!$A$19,info!$C$19,(IF(D12=info!$A$20,info!$C$20,(IF(D12=info!$A$21,info!$C$21,(IF(D12=info!$A$22,info!$C$22,(IF(D12=info!$A$23,info!$C$23,"")))))))))))))))))))))))))))))))))))))))</f>
        <v/>
      </c>
      <c r="G12" s="24"/>
      <c r="H12" s="26" t="str">
        <f>IF(D12=info!$A$4,info!$C$4,(IF(D12=info!$A$5,info!$C$5,(IF(D12=info!$A$6,info!$C$6,(IF(D12=info!$A$7,info!$C$7,(IF(D12=info!$A$8,info!$C$8,(IF(D12=info!$A$9,info!$C$9,(IF(D12=info!$A$10,info!$C$10,(IF(D12=info!$A$11,info!$C$11,(IF(D12=info!$A$12,info!$C$12,(IF(D12=info!$A$13,info!$C$13,(IF(D12=info!$A$14,info!$C$14,(IF(D12=info!$A$15,info!$C$15,(IF(D12=info!$A$16,info!$C$16,(IF(D12=info!$A$17,info!$C$17,(IF(D12=info!$A$18,info!$C$18,(IF(D12=info!$A$19,info!$C$19,(IF(D12=info!$A$20,info!$C$20,(IF(D12=info!$A$21,info!$C$21,(IF(D12=info!$A$22,info!$C$22,(IF(D12=info!$A$23,info!$C$23,"")))))))))))))))))))))))))))))))))))))))</f>
        <v/>
      </c>
      <c r="I12" s="67" t="str">
        <f>IF(OR(B12="",C12="",D12="",G12=""),"",B12*C12*2*(E12/G12))</f>
        <v/>
      </c>
      <c r="J12" s="68"/>
    </row>
    <row r="13" spans="1:23" ht="14.25" customHeight="1" x14ac:dyDescent="0.5">
      <c r="A13" s="21" t="s">
        <v>48</v>
      </c>
      <c r="B13" s="22">
        <f>B12*5</f>
        <v>50</v>
      </c>
      <c r="C13" s="24"/>
      <c r="D13" s="24"/>
      <c r="E13" s="25" t="str">
        <f>IF(D13=info!$A$5,info!$B$5,(IF(D13=info!$A$6,info!$B$6,(IF(D13=info!$A$7,info!$B$7,(IF(D13=info!$A$8,info!$B$8,(IF(D13=info!$A$9,info!$B$9,(IF(D13=info!$A$10,info!$B$10,(IF(D13=info!$A$11,info!$B$11,(IF(D13=info!$A$12,info!$B$12,(IF(D13=info!$A$13,info!$B$13,(IF(D13=info!$A$14,info!$B$14,(IF(D13=info!$A$15,info!$B$15,(IF(D13=info!$A$16,info!$B$16,(IF(D13=info!$A$17,info!$B$17,(IF(D13=info!$A$18,info!$B$18,(IF(D13=info!$A$19,info!$B$19,(IF(D13=info!$A$20,info!$B$20,(IF(D13=info!$A$21,info!$B$21,(IF(D13=info!$A$22,info!$B$22,(IF(D13=info!$A$23,info!$B$23,"")))))))))))))))))))))))))))))))))))))</f>
        <v/>
      </c>
      <c r="F13" s="26" t="str">
        <f>IF(D13=info!$A$4,info!$C$4,(IF(D13=info!$A$5,info!$C$5,(IF(D13=info!$A$6,info!$C$6,(IF(D13=info!$A$7,info!$C$7,(IF(D13=info!$A$8,info!$C$8,(IF(D13=info!$A$9,info!$C$9,(IF(D13=info!$A$10,info!$C$10,(IF(D13=info!$A$11,info!$C$11,(IF(D13=info!$A$12,info!$C$12,(IF(D13=info!$A$13,info!$C$13,(IF(D13=info!$A$14,info!$C$14,(IF(D13=info!$A$15,info!$C$15,(IF(D13=info!$A$16,info!$C$16,(IF(D13=info!$A$17,info!$C$17,(IF(D13=info!$A$18,info!$C$18,(IF(D13=info!$A$19,info!$C$19,(IF(D13=info!$A$20,info!$C$20,(IF(D13=info!$A$21,info!$C$21,(IF(D13=info!$A$22,info!$C$22,(IF(D13=info!$A$23,info!$C$23,"")))))))))))))))))))))))))))))))))))))))</f>
        <v/>
      </c>
      <c r="G13" s="24"/>
      <c r="H13" s="26" t="str">
        <f>IF(D13=info!$A$4,info!$C$4,(IF(D13=info!$A$5,info!$C$5,(IF(D13=info!$A$6,info!$C$6,(IF(D13=info!$A$7,info!$C$7,(IF(D13=info!$A$8,info!$C$8,(IF(D13=info!$A$9,info!$C$9,(IF(D13=info!$A$10,info!$C$10,(IF(D13=info!$A$11,info!$C$11,(IF(D13=info!$A$12,info!$C$12,(IF(D13=info!$A$13,info!$C$13,(IF(D13=info!$A$14,info!$C$14,(IF(D13=info!$A$15,info!$C$15,(IF(D13=info!$A$16,info!$C$16,(IF(D13=info!$A$17,info!$C$17,(IF(D13=info!$A$18,info!$C$18,(IF(D13=info!$A$19,info!$C$19,(IF(D13=info!$A$20,info!$C$20,(IF(D13=info!$A$21,info!$C$21,(IF(D13=info!$A$22,info!$C$22,(IF(D13=info!$A$23,info!$C$23,"")))))))))))))))))))))))))))))))))))))))</f>
        <v/>
      </c>
      <c r="I13" s="67" t="str">
        <f t="shared" ref="I13:I14" si="0">IF(OR(B13="",C13="",D13="",G13=""),"",B13*C13*2*(E13/G13))</f>
        <v/>
      </c>
      <c r="J13" s="68"/>
    </row>
    <row r="14" spans="1:23" ht="14.25" customHeight="1" x14ac:dyDescent="0.5">
      <c r="A14" s="21" t="s">
        <v>49</v>
      </c>
      <c r="B14" s="22">
        <f>B12*2</f>
        <v>20</v>
      </c>
      <c r="C14" s="24"/>
      <c r="D14" s="24"/>
      <c r="E14" s="25" t="str">
        <f>IF(D14=info!$A$5,info!$B$5,(IF(D14=info!$A$6,info!$B$6,(IF(D14=info!$A$7,info!$B$7,(IF(D14=info!$A$8,info!$B$8,(IF(D14=info!$A$9,info!$B$9,(IF(D14=info!$A$10,info!$B$10,(IF(D14=info!$A$11,info!$B$11,(IF(D14=info!$A$12,info!$B$12,(IF(D14=info!$A$13,info!$B$13,(IF(D14=info!$A$14,info!$B$14,(IF(D14=info!$A$15,info!$B$15,(IF(D14=info!$A$16,info!$B$16,(IF(D14=info!$A$17,info!$B$17,(IF(D14=info!$A$18,info!$B$18,(IF(D14=info!$A$19,info!$B$19,(IF(D14=info!$A$20,info!$B$20,(IF(D14=info!$A$21,info!$B$21,(IF(D14=info!$A$22,info!$B$22,(IF(D14=info!$A$23,info!$B$23,"")))))))))))))))))))))))))))))))))))))</f>
        <v/>
      </c>
      <c r="F14" s="26" t="str">
        <f>IF(D14=info!$A$4,info!$C$4,(IF(D14=info!$A$5,info!$C$5,(IF(D14=info!$A$6,info!$C$6,(IF(D14=info!$A$7,info!$C$7,(IF(D14=info!$A$8,info!$C$8,(IF(D14=info!$A$9,info!$C$9,(IF(D14=info!$A$10,info!$C$10,(IF(D14=info!$A$11,info!$C$11,(IF(D14=info!$A$12,info!$C$12,(IF(D14=info!$A$13,info!$C$13,(IF(D14=info!$A$14,info!$C$14,(IF(D14=info!$A$15,info!$C$15,(IF(D14=info!$A$16,info!$C$16,(IF(D14=info!$A$17,info!$C$17,(IF(D14=info!$A$18,info!$C$18,(IF(D14=info!$A$19,info!$C$19,(IF(D14=info!$A$20,info!$C$20,(IF(D14=info!$A$21,info!$C$21,(IF(D14=info!$A$22,info!$C$22,(IF(D14=info!$A$23,info!$C$23,"")))))))))))))))))))))))))))))))))))))))</f>
        <v/>
      </c>
      <c r="G14" s="24"/>
      <c r="H14" s="26" t="str">
        <f>IF(D14=info!$A$4,info!$C$4,(IF(D14=info!$A$5,info!$C$5,(IF(D14=info!$A$6,info!$C$6,(IF(D14=info!$A$7,info!$C$7,(IF(D14=info!$A$8,info!$C$8,(IF(D14=info!$A$9,info!$C$9,(IF(D14=info!$A$10,info!$C$10,(IF(D14=info!$A$11,info!$C$11,(IF(D14=info!$A$12,info!$C$12,(IF(D14=info!$A$13,info!$C$13,(IF(D14=info!$A$14,info!$C$14,(IF(D14=info!$A$15,info!$C$15,(IF(D14=info!$A$16,info!$C$16,(IF(D14=info!$A$17,info!$C$17,(IF(D14=info!$A$18,info!$C$18,(IF(D14=info!$A$19,info!$C$19,(IF(D14=info!$A$20,info!$C$20,(IF(D14=info!$A$21,info!$C$21,(IF(D14=info!$A$22,info!$C$22,(IF(D14=info!$A$23,info!$C$23,"")))))))))))))))))))))))))))))))))))))))</f>
        <v/>
      </c>
      <c r="I14" s="67" t="str">
        <f t="shared" si="0"/>
        <v/>
      </c>
      <c r="J14" s="68"/>
    </row>
    <row r="15" spans="1:23" x14ac:dyDescent="0.5">
      <c r="A15" s="27"/>
      <c r="B15" s="28"/>
      <c r="C15" s="29"/>
      <c r="D15" s="23"/>
      <c r="E15" s="30"/>
      <c r="F15" s="31"/>
      <c r="G15" s="29"/>
      <c r="H15" s="32"/>
      <c r="I15" s="65"/>
      <c r="J15" s="66"/>
    </row>
    <row r="16" spans="1:23" s="33" customFormat="1" ht="14.25" customHeight="1" x14ac:dyDescent="0.55000000000000004">
      <c r="A16" s="79" t="s">
        <v>43</v>
      </c>
      <c r="B16" s="80"/>
      <c r="C16" s="80"/>
      <c r="D16" s="80"/>
      <c r="E16" s="80"/>
      <c r="F16" s="80"/>
      <c r="G16" s="80"/>
      <c r="H16" s="80"/>
      <c r="I16" s="78">
        <f>SUM(I12:J15)</f>
        <v>0</v>
      </c>
      <c r="J16" s="78"/>
    </row>
    <row r="17" spans="1:23" ht="14.65" x14ac:dyDescent="0.5">
      <c r="A17" s="34"/>
      <c r="B17" s="35"/>
      <c r="C17" s="7"/>
      <c r="D17" s="7"/>
      <c r="E17" s="36"/>
      <c r="F17" s="37"/>
      <c r="G17" s="38"/>
      <c r="H17" s="38"/>
      <c r="I17" s="39"/>
      <c r="J17" s="7"/>
    </row>
    <row r="18" spans="1:23" ht="14.65" x14ac:dyDescent="0.5">
      <c r="A18" s="34"/>
      <c r="B18" s="35"/>
      <c r="C18" s="7"/>
      <c r="D18" s="7"/>
      <c r="E18" s="36"/>
      <c r="F18" s="37"/>
      <c r="G18" s="38"/>
      <c r="H18" s="38"/>
      <c r="I18" s="39"/>
      <c r="J18" s="7"/>
    </row>
    <row r="19" spans="1:23" s="40" customFormat="1" x14ac:dyDescent="0.45">
      <c r="A19" s="75" t="s">
        <v>46</v>
      </c>
      <c r="B19" s="76"/>
      <c r="C19" s="76"/>
      <c r="D19" s="76"/>
      <c r="E19" s="76"/>
      <c r="F19" s="76"/>
      <c r="G19" s="76"/>
      <c r="H19" s="76"/>
      <c r="I19" s="76"/>
      <c r="J19" s="76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s="4" customFormat="1" x14ac:dyDescent="0.45">
      <c r="E20" s="5"/>
      <c r="I20" s="6"/>
      <c r="J20" s="7"/>
    </row>
    <row r="21" spans="1:23" s="4" customFormat="1" x14ac:dyDescent="0.45">
      <c r="A21" s="41" t="s">
        <v>4</v>
      </c>
      <c r="B21" s="77"/>
      <c r="C21" s="77"/>
      <c r="D21" s="77"/>
      <c r="E21" s="77"/>
      <c r="F21" s="77"/>
      <c r="G21" s="77"/>
      <c r="H21" s="77"/>
      <c r="I21" s="6" t="s">
        <v>5</v>
      </c>
      <c r="J21" s="42"/>
    </row>
    <row r="22" spans="1:23" ht="14.65" x14ac:dyDescent="0.5">
      <c r="A22" s="34"/>
      <c r="B22" s="35"/>
      <c r="C22" s="7"/>
      <c r="D22" s="7"/>
      <c r="E22" s="36"/>
      <c r="F22" s="37"/>
      <c r="G22" s="38"/>
      <c r="H22" s="38"/>
      <c r="I22" s="39"/>
      <c r="J22" s="7"/>
    </row>
    <row r="23" spans="1:23" ht="14.65" x14ac:dyDescent="0.5">
      <c r="A23" s="34"/>
      <c r="B23" s="35"/>
      <c r="C23" s="7"/>
      <c r="D23" s="7"/>
      <c r="E23" s="36"/>
      <c r="F23" s="37"/>
      <c r="G23" s="38"/>
      <c r="H23" s="38"/>
      <c r="I23" s="39"/>
      <c r="J23" s="7"/>
    </row>
    <row r="24" spans="1:23" x14ac:dyDescent="0.5">
      <c r="A24" s="43"/>
      <c r="B24" s="35"/>
      <c r="C24" s="7"/>
      <c r="D24" s="7"/>
      <c r="E24" s="36"/>
      <c r="F24" s="37"/>
      <c r="G24" s="38"/>
      <c r="H24" s="38"/>
      <c r="I24" s="39"/>
      <c r="J24" s="7"/>
    </row>
    <row r="25" spans="1:23" ht="75" customHeight="1" x14ac:dyDescent="0.5">
      <c r="A25" s="74" t="str">
        <f>B5</f>
        <v>2023-001-BU</v>
      </c>
      <c r="B25" s="74"/>
      <c r="C25" s="74"/>
      <c r="D25" s="44"/>
      <c r="F25" s="1"/>
      <c r="G25" s="1"/>
      <c r="H25" s="1"/>
      <c r="I25" s="1"/>
      <c r="J25" s="45"/>
    </row>
    <row r="26" spans="1:23" s="47" customFormat="1" ht="11.25" x14ac:dyDescent="0.45">
      <c r="A26" s="73" t="s">
        <v>6</v>
      </c>
      <c r="B26" s="73"/>
      <c r="C26" s="73"/>
      <c r="D26" s="73"/>
      <c r="E26" s="73"/>
      <c r="F26" s="73"/>
      <c r="G26" s="73"/>
      <c r="H26" s="73"/>
      <c r="I26" s="73"/>
      <c r="J26" s="73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</row>
    <row r="27" spans="1:23" x14ac:dyDescent="0.5">
      <c r="A27" s="35"/>
      <c r="B27" s="43"/>
      <c r="C27" s="43"/>
      <c r="D27" s="43"/>
      <c r="E27" s="48"/>
      <c r="F27" s="49"/>
      <c r="G27" s="50"/>
      <c r="H27" s="50"/>
      <c r="I27" s="51"/>
      <c r="J27" s="52"/>
    </row>
    <row r="28" spans="1:23" ht="15" x14ac:dyDescent="0.5">
      <c r="A28" s="53"/>
    </row>
  </sheetData>
  <sheetProtection sheet="1" objects="1" scenarios="1"/>
  <mergeCells count="19">
    <mergeCell ref="A26:J26"/>
    <mergeCell ref="A25:C25"/>
    <mergeCell ref="A19:J19"/>
    <mergeCell ref="B21:H21"/>
    <mergeCell ref="I16:J16"/>
    <mergeCell ref="A16:H16"/>
    <mergeCell ref="I15:J15"/>
    <mergeCell ref="I13:J13"/>
    <mergeCell ref="I14:J14"/>
    <mergeCell ref="I12:J12"/>
    <mergeCell ref="E11:F11"/>
    <mergeCell ref="G11:H11"/>
    <mergeCell ref="A1:J1"/>
    <mergeCell ref="B5:J5"/>
    <mergeCell ref="I11:J11"/>
    <mergeCell ref="A3:J3"/>
    <mergeCell ref="B2:J2"/>
    <mergeCell ref="B6:J6"/>
    <mergeCell ref="B7:J7"/>
  </mergeCells>
  <conditionalFormatting sqref="A12:B14">
    <cfRule type="containsBlanks" dxfId="2" priority="19">
      <formula>LEN(TRIM(A12))=0</formula>
    </cfRule>
  </conditionalFormatting>
  <conditionalFormatting sqref="B2 B7 B21 J21">
    <cfRule type="containsBlanks" dxfId="1" priority="16">
      <formula>LEN(TRIM(B2))=0</formula>
    </cfRule>
  </conditionalFormatting>
  <conditionalFormatting sqref="C12:D14 G12:G14">
    <cfRule type="containsBlanks" dxfId="0" priority="18">
      <formula>LEN(TRIM(C12))=0</formula>
    </cfRule>
  </conditionalFormatting>
  <dataValidations count="1">
    <dataValidation type="list" allowBlank="1" showInputMessage="1" showErrorMessage="1" sqref="B15" xr:uid="{00000000-0002-0000-0000-000001000000}">
      <formula1>$K$3:$K$11</formula1>
    </dataValidation>
  </dataValidations>
  <printOptions horizontalCentered="1" gridLines="1"/>
  <pageMargins left="0" right="0" top="0" bottom="0" header="0" footer="0"/>
  <pageSetup paperSize="9" fitToHeight="100" orientation="landscape" errors="blank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61D502-BDC0-4033-9885-4CE7DB0EFA6E}">
          <x14:formula1>
            <xm:f>info!$A$4:$A$23</xm:f>
          </x14:formula1>
          <xm:sqref>D12:D14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4092-B34C-4605-AE43-C81A32EABFFA}">
  <dimension ref="A1:C26"/>
  <sheetViews>
    <sheetView workbookViewId="0">
      <selection activeCell="F6" sqref="F6"/>
    </sheetView>
  </sheetViews>
  <sheetFormatPr defaultColWidth="9" defaultRowHeight="14.25" x14ac:dyDescent="0.45"/>
  <cols>
    <col min="1" max="1" width="23.265625" style="55" customWidth="1"/>
    <col min="2" max="2" width="10.59765625" style="55" customWidth="1"/>
    <col min="3" max="16384" width="9" style="55"/>
  </cols>
  <sheetData>
    <row r="1" spans="1:3" x14ac:dyDescent="0.45">
      <c r="A1" s="55" t="s">
        <v>9</v>
      </c>
    </row>
    <row r="3" spans="1:3" x14ac:dyDescent="0.45">
      <c r="A3" s="55" t="s">
        <v>10</v>
      </c>
      <c r="B3" s="55" t="s">
        <v>11</v>
      </c>
      <c r="C3" s="55" t="s">
        <v>12</v>
      </c>
    </row>
    <row r="4" spans="1:3" x14ac:dyDescent="0.45">
      <c r="A4" s="55" t="s">
        <v>53</v>
      </c>
      <c r="B4" s="55">
        <v>0</v>
      </c>
      <c r="C4" s="55" t="s">
        <v>54</v>
      </c>
    </row>
    <row r="5" spans="1:3" x14ac:dyDescent="0.45">
      <c r="A5" s="55" t="s">
        <v>13</v>
      </c>
      <c r="B5" s="55">
        <v>2.7839999999999998</v>
      </c>
      <c r="C5" s="55" t="s">
        <v>14</v>
      </c>
    </row>
    <row r="6" spans="1:3" x14ac:dyDescent="0.45">
      <c r="A6" s="55" t="s">
        <v>15</v>
      </c>
      <c r="B6" s="55">
        <v>3.032</v>
      </c>
      <c r="C6" s="55" t="s">
        <v>14</v>
      </c>
    </row>
    <row r="7" spans="1:3" x14ac:dyDescent="0.45">
      <c r="A7" s="55" t="s">
        <v>16</v>
      </c>
      <c r="B7" s="55">
        <v>9.5579999999999998</v>
      </c>
      <c r="C7" s="55" t="s">
        <v>14</v>
      </c>
    </row>
    <row r="8" spans="1:3" x14ac:dyDescent="0.45">
      <c r="A8" s="55" t="s">
        <v>17</v>
      </c>
      <c r="B8" s="55">
        <v>0.876</v>
      </c>
      <c r="C8" s="55" t="s">
        <v>14</v>
      </c>
    </row>
    <row r="9" spans="1:3" x14ac:dyDescent="0.45">
      <c r="A9" s="55" t="s">
        <v>18</v>
      </c>
      <c r="B9" s="55">
        <v>0.52300000000000002</v>
      </c>
      <c r="C9" s="55" t="s">
        <v>19</v>
      </c>
    </row>
    <row r="10" spans="1:3" x14ac:dyDescent="0.45">
      <c r="A10" s="55" t="s">
        <v>20</v>
      </c>
      <c r="B10" s="55">
        <v>0.42699999999999999</v>
      </c>
      <c r="C10" s="55" t="s">
        <v>19</v>
      </c>
    </row>
    <row r="11" spans="1:3" x14ac:dyDescent="0.45">
      <c r="A11" s="55" t="s">
        <v>21</v>
      </c>
      <c r="B11" s="55">
        <v>0</v>
      </c>
      <c r="C11" s="55" t="s">
        <v>19</v>
      </c>
    </row>
    <row r="12" spans="1:3" x14ac:dyDescent="0.45">
      <c r="A12" s="55" t="s">
        <v>22</v>
      </c>
      <c r="B12" s="55">
        <v>3.262</v>
      </c>
      <c r="C12" s="55" t="s">
        <v>14</v>
      </c>
    </row>
    <row r="13" spans="1:3" x14ac:dyDescent="0.45">
      <c r="A13" s="55" t="s">
        <v>23</v>
      </c>
      <c r="B13" s="55">
        <v>3.4729999999999999</v>
      </c>
      <c r="C13" s="55" t="s">
        <v>14</v>
      </c>
    </row>
    <row r="14" spans="1:3" x14ac:dyDescent="0.45">
      <c r="A14" s="55" t="s">
        <v>24</v>
      </c>
      <c r="B14" s="55">
        <v>0.314</v>
      </c>
      <c r="C14" s="55" t="s">
        <v>14</v>
      </c>
    </row>
    <row r="15" spans="1:3" x14ac:dyDescent="0.45">
      <c r="A15" s="55" t="s">
        <v>25</v>
      </c>
      <c r="B15" s="55">
        <v>0.44900000000000001</v>
      </c>
      <c r="C15" s="55" t="s">
        <v>14</v>
      </c>
    </row>
    <row r="16" spans="1:3" x14ac:dyDescent="0.45">
      <c r="A16" s="55" t="s">
        <v>26</v>
      </c>
      <c r="B16" s="55">
        <v>3.274</v>
      </c>
      <c r="C16" s="55" t="s">
        <v>14</v>
      </c>
    </row>
    <row r="17" spans="1:3" x14ac:dyDescent="0.45">
      <c r="A17" s="55" t="s">
        <v>27</v>
      </c>
      <c r="B17" s="55">
        <v>2.633</v>
      </c>
      <c r="C17" s="55" t="s">
        <v>28</v>
      </c>
    </row>
    <row r="18" spans="1:3" x14ac:dyDescent="0.45">
      <c r="A18" s="55" t="s">
        <v>29</v>
      </c>
      <c r="B18" s="55">
        <v>1.0489999999999999</v>
      </c>
      <c r="C18" s="55" t="s">
        <v>28</v>
      </c>
    </row>
    <row r="19" spans="1:3" x14ac:dyDescent="0.45">
      <c r="A19" s="55" t="s">
        <v>30</v>
      </c>
      <c r="B19" s="55">
        <v>3.6509999999999998</v>
      </c>
      <c r="C19" s="55" t="s">
        <v>28</v>
      </c>
    </row>
    <row r="20" spans="1:3" x14ac:dyDescent="0.45">
      <c r="A20" s="55" t="s">
        <v>31</v>
      </c>
      <c r="B20" s="55">
        <v>1.431</v>
      </c>
      <c r="C20" s="55" t="s">
        <v>28</v>
      </c>
    </row>
    <row r="21" spans="1:3" x14ac:dyDescent="0.45">
      <c r="A21" s="55" t="s">
        <v>32</v>
      </c>
      <c r="B21" s="55">
        <v>1.798</v>
      </c>
      <c r="C21" s="55" t="s">
        <v>14</v>
      </c>
    </row>
    <row r="22" spans="1:3" x14ac:dyDescent="0.45">
      <c r="A22" s="55" t="s">
        <v>33</v>
      </c>
      <c r="B22" s="55">
        <v>12.516</v>
      </c>
      <c r="C22" s="55" t="s">
        <v>28</v>
      </c>
    </row>
    <row r="23" spans="1:3" x14ac:dyDescent="0.45">
      <c r="A23" s="55" t="s">
        <v>34</v>
      </c>
      <c r="B23" s="55">
        <v>1.0920000000000001</v>
      </c>
      <c r="C23" s="55" t="s">
        <v>28</v>
      </c>
    </row>
    <row r="25" spans="1:3" x14ac:dyDescent="0.45">
      <c r="A25" s="55" t="s">
        <v>35</v>
      </c>
      <c r="B25" s="56" t="s">
        <v>36</v>
      </c>
    </row>
    <row r="26" spans="1:3" x14ac:dyDescent="0.45">
      <c r="A26" s="55" t="s">
        <v>37</v>
      </c>
      <c r="B26" s="57">
        <v>44562</v>
      </c>
    </row>
  </sheetData>
  <sheetProtection sheet="1" selectLockedCells="1"/>
  <hyperlinks>
    <hyperlink ref="B25" r:id="rId1" xr:uid="{32B0CF4D-991C-4CC7-9D1A-8B40D242574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Verklaring MKI</vt:lpstr>
      <vt:lpstr>info</vt:lpstr>
      <vt:lpstr>'Verklaring MKI'!Afdrukbereik</vt:lpstr>
      <vt:lpstr>'Verklaring MKI'!Afdruktitels</vt:lpstr>
    </vt:vector>
  </TitlesOfParts>
  <Manager/>
  <Company>Gemeente Enkhuizen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thph274</dc:creator>
  <cp:keywords/>
  <dc:description/>
  <cp:lastModifiedBy>Thomas Philippo</cp:lastModifiedBy>
  <cp:revision/>
  <cp:lastPrinted>2022-11-25T15:55:27Z</cp:lastPrinted>
  <dcterms:created xsi:type="dcterms:W3CDTF">2013-01-10T11:34:12Z</dcterms:created>
  <dcterms:modified xsi:type="dcterms:W3CDTF">2023-06-29T12:03:57Z</dcterms:modified>
  <cp:category/>
  <cp:contentStatus/>
</cp:coreProperties>
</file>