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anbestedingen\Aanbesteden 2023\Dakbedekking div loc, HK,799134\2. Aanbestedingsdocument\"/>
    </mc:Choice>
  </mc:AlternateContent>
  <xr:revisionPtr revIDLastSave="0" documentId="13_ncr:1_{F304230E-A986-449B-95D2-2672872D30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itvoering 2023-2024 aanbest.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F19" i="6"/>
  <c r="H15" i="6"/>
  <c r="G15" i="6"/>
  <c r="E15" i="6"/>
  <c r="H12" i="6"/>
  <c r="G12" i="6"/>
  <c r="E12" i="6"/>
  <c r="H9" i="6"/>
  <c r="G9" i="6"/>
  <c r="E9" i="6"/>
  <c r="H8" i="6"/>
  <c r="G8" i="6"/>
  <c r="H7" i="6"/>
  <c r="G7" i="6"/>
  <c r="H4" i="6"/>
  <c r="H19" i="6" s="1"/>
  <c r="G4" i="6"/>
  <c r="E4" i="6"/>
  <c r="E19" i="6" l="1"/>
  <c r="G19" i="6"/>
  <c r="H21" i="6" s="1"/>
</calcChain>
</file>

<file path=xl/sharedStrings.xml><?xml version="1.0" encoding="utf-8"?>
<sst xmlns="http://schemas.openxmlformats.org/spreadsheetml/2006/main" count="63" uniqueCount="38">
  <si>
    <t>Naam</t>
  </si>
  <si>
    <t>Adres</t>
  </si>
  <si>
    <t>Plaats</t>
  </si>
  <si>
    <t>VV jaar MJOP</t>
  </si>
  <si>
    <t>MJOP budget  2023 t/m 2027</t>
  </si>
  <si>
    <t>Noodzaak 2023-2025</t>
  </si>
  <si>
    <t>Inschatting kosten reguliere vervanging</t>
  </si>
  <si>
    <t>Inschatting (extra) kosten verduurzaming</t>
  </si>
  <si>
    <t>Zichtbaar in LIAS 2023 (meerjarig)</t>
  </si>
  <si>
    <t>Opmerkingen</t>
  </si>
  <si>
    <t>Prijs ex btw</t>
  </si>
  <si>
    <t/>
  </si>
  <si>
    <t>SCC's</t>
  </si>
  <si>
    <t>SCC ’t Gebouw</t>
  </si>
  <si>
    <t>Kerkebogerd 1a</t>
  </si>
  <si>
    <t>Tull en 't Waal</t>
  </si>
  <si>
    <t>Ja</t>
  </si>
  <si>
    <t>naw</t>
  </si>
  <si>
    <t>Nodig, 3-laags isoleren (nieuw) en dakrand verhogen</t>
  </si>
  <si>
    <t>Sporthallen</t>
  </si>
  <si>
    <t>Sporthal De Kruisboog incl.Taurus</t>
  </si>
  <si>
    <t>Kruisboog 17</t>
  </si>
  <si>
    <t>Houten</t>
  </si>
  <si>
    <t>Uitvoeren, advies 3-laags en isoleren verbeteren</t>
  </si>
  <si>
    <t>Sporthal Molenwiek</t>
  </si>
  <si>
    <t>Papiermolen 3</t>
  </si>
  <si>
    <t>Nee</t>
  </si>
  <si>
    <t>Hefbrug 5</t>
  </si>
  <si>
    <t>Gymzalen</t>
  </si>
  <si>
    <t>Plantagepolder 55</t>
  </si>
  <si>
    <t>Uitvoeren, advies 1-laags overplakken</t>
  </si>
  <si>
    <t>Overig sport</t>
  </si>
  <si>
    <t>Clubgebouw Wieler Tour Club (gebouw)</t>
  </si>
  <si>
    <t>Kruisboog 14</t>
  </si>
  <si>
    <t>benodig budget</t>
  </si>
  <si>
    <t>Sporthal De Wetering incl. Hefbrug 7</t>
  </si>
  <si>
    <t>Gymzaal De Plantage incl Plantage 57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</si>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</sst>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3" fillId="0" borderId="0" xfId="1" applyFont="1" applyFill="1" applyAlignment="1">
      <alignment horizontal="center"/>
    </xf>
    <xf numFmtId="44" fontId="2" fillId="0" borderId="0" xfId="1" applyFont="1" applyAlignment="1">
      <alignment horizontal="center" wrapText="1"/>
    </xf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3" borderId="0" xfId="1" applyFont="1" applyFill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2" borderId="0" xfId="1" applyFont="1" applyFill="1" applyAlignment="1">
      <alignment horizontal="center"/>
    </xf>
    <xf numFmtId="44" fontId="0" fillId="0" borderId="0" xfId="1" applyFont="1"/>
    <xf numFmtId="44" fontId="0" fillId="0" borderId="3" xfId="1" applyFont="1" applyBorder="1"/>
    <xf numFmtId="44" fontId="0" fillId="0" borderId="2" xfId="1" applyFont="1" applyBorder="1"/>
    <xf numFmtId="44" fontId="0" fillId="0" borderId="4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08AC-FB8E-4E4F-80DD-0D2801AF0FD9}">
  <sheetPr>
    <pageSetUpPr fitToPage="1"/>
  </sheetPr>
  <dimension ref="A1:K22"/>
  <sheetViews>
    <sheetView tabSelected="1" workbookViewId="0">
      <pane ySplit="1" topLeftCell="A2" activePane="bottomLeft" state="frozen"/>
      <selection pane="bottomLeft" activeCell="K19" sqref="K19"/>
    </sheetView>
  </sheetViews>
  <sheetFormatPr defaultRowHeight="12.75"/>
  <cols>
    <col min="1" max="1" width="41.28515625" customWidth="1"/>
    <col min="2" max="2" width="16" customWidth="1"/>
    <col min="3" max="3" width="12.85546875" customWidth="1"/>
    <col min="4" max="4" width="0" style="3" hidden="1" customWidth="1"/>
    <col min="5" max="7" width="12.85546875" style="10" hidden="1" customWidth="1"/>
    <col min="8" max="8" width="15" style="10" hidden="1" customWidth="1"/>
    <col min="9" max="9" width="11.85546875" style="10" hidden="1" customWidth="1"/>
    <col min="10" max="10" width="69.85546875" style="12" customWidth="1"/>
    <col min="11" max="11" width="12" style="19" customWidth="1"/>
  </cols>
  <sheetData>
    <row r="1" spans="1:11" ht="51">
      <c r="A1" s="1" t="s">
        <v>0</v>
      </c>
      <c r="B1" s="1" t="s">
        <v>1</v>
      </c>
      <c r="C1" s="1" t="s">
        <v>2</v>
      </c>
      <c r="D1" s="4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" t="s">
        <v>9</v>
      </c>
      <c r="K1" s="9" t="s">
        <v>10</v>
      </c>
    </row>
    <row r="2" spans="1:11">
      <c r="A2" s="2"/>
      <c r="B2" t="s">
        <v>11</v>
      </c>
      <c r="C2" t="s">
        <v>11</v>
      </c>
    </row>
    <row r="3" spans="1:11" ht="13.5" thickBot="1">
      <c r="A3" s="6" t="s">
        <v>12</v>
      </c>
      <c r="B3" s="6" t="s">
        <v>11</v>
      </c>
      <c r="C3" s="6" t="s">
        <v>11</v>
      </c>
      <c r="D3" s="7"/>
      <c r="E3" s="13"/>
      <c r="F3" s="13"/>
      <c r="G3" s="13"/>
      <c r="H3" s="13"/>
      <c r="I3" s="14"/>
      <c r="J3" s="15"/>
      <c r="K3" s="22"/>
    </row>
    <row r="4" spans="1:11" ht="13.5" thickBot="1">
      <c r="A4" t="s">
        <v>13</v>
      </c>
      <c r="B4" t="s">
        <v>14</v>
      </c>
      <c r="C4" t="s">
        <v>15</v>
      </c>
      <c r="D4" s="5">
        <v>2027</v>
      </c>
      <c r="E4" s="8">
        <f>24004</f>
        <v>24004</v>
      </c>
      <c r="F4" s="8" t="s">
        <v>16</v>
      </c>
      <c r="G4" s="8">
        <f>200*125</f>
        <v>25000</v>
      </c>
      <c r="H4" s="8" t="e">
        <f>SUM(#REF!*65)</f>
        <v>#REF!</v>
      </c>
      <c r="I4" s="11" t="s">
        <v>17</v>
      </c>
      <c r="J4" s="12" t="s">
        <v>18</v>
      </c>
      <c r="K4" s="20"/>
    </row>
    <row r="6" spans="1:11" ht="13.5" thickBot="1">
      <c r="A6" s="6" t="s">
        <v>19</v>
      </c>
      <c r="B6" s="6" t="s">
        <v>11</v>
      </c>
      <c r="C6" s="6" t="s">
        <v>11</v>
      </c>
      <c r="D6" s="7"/>
      <c r="E6" s="13"/>
      <c r="F6" s="13"/>
      <c r="G6" s="13"/>
      <c r="H6" s="13"/>
      <c r="I6" s="13"/>
      <c r="J6" s="15"/>
      <c r="K6" s="22"/>
    </row>
    <row r="7" spans="1:11" ht="13.5" thickBot="1">
      <c r="A7" t="s">
        <v>20</v>
      </c>
      <c r="B7" t="s">
        <v>21</v>
      </c>
      <c r="C7" t="s">
        <v>22</v>
      </c>
      <c r="D7" s="5">
        <v>2025</v>
      </c>
      <c r="E7" s="10">
        <v>33936</v>
      </c>
      <c r="F7" s="10" t="s">
        <v>16</v>
      </c>
      <c r="G7" s="10" t="e">
        <f>SUM(#REF!*115)</f>
        <v>#REF!</v>
      </c>
      <c r="H7" s="10" t="e">
        <f>SUM(#REF!*65)</f>
        <v>#REF!</v>
      </c>
      <c r="I7" s="10" t="s">
        <v>17</v>
      </c>
      <c r="J7" s="12" t="s">
        <v>23</v>
      </c>
      <c r="K7" s="20"/>
    </row>
    <row r="8" spans="1:11" ht="13.5" thickBot="1">
      <c r="A8" t="s">
        <v>24</v>
      </c>
      <c r="B8" t="s">
        <v>25</v>
      </c>
      <c r="C8" t="s">
        <v>22</v>
      </c>
      <c r="D8" s="3">
        <v>2018</v>
      </c>
      <c r="E8" s="18">
        <v>104176</v>
      </c>
      <c r="F8" s="10" t="s">
        <v>16</v>
      </c>
      <c r="G8" s="10" t="e">
        <f>SUM(#REF!*115)</f>
        <v>#REF!</v>
      </c>
      <c r="H8" s="10" t="e">
        <f>SUM(#REF!*65)</f>
        <v>#REF!</v>
      </c>
      <c r="I8" s="11" t="s">
        <v>26</v>
      </c>
      <c r="J8" s="12" t="s">
        <v>23</v>
      </c>
      <c r="K8" s="20"/>
    </row>
    <row r="9" spans="1:11" ht="13.5" thickBot="1">
      <c r="A9" t="s">
        <v>35</v>
      </c>
      <c r="B9" t="s">
        <v>27</v>
      </c>
      <c r="C9" t="s">
        <v>22</v>
      </c>
      <c r="D9" s="3">
        <v>2025</v>
      </c>
      <c r="E9" s="11">
        <f>26979</f>
        <v>26979</v>
      </c>
      <c r="F9" s="10" t="s">
        <v>16</v>
      </c>
      <c r="G9" s="10" t="e">
        <f>SUM(#REF!*115)</f>
        <v>#REF!</v>
      </c>
      <c r="H9" s="10" t="e">
        <f>SUM(#REF!*65)</f>
        <v>#REF!</v>
      </c>
      <c r="I9" s="11" t="s">
        <v>17</v>
      </c>
      <c r="J9" s="12" t="s">
        <v>23</v>
      </c>
      <c r="K9" s="20"/>
    </row>
    <row r="10" spans="1:11">
      <c r="I10" s="11"/>
    </row>
    <row r="11" spans="1:11" ht="13.5" thickBot="1">
      <c r="A11" s="6" t="s">
        <v>28</v>
      </c>
      <c r="B11" s="6" t="s">
        <v>11</v>
      </c>
      <c r="C11" s="6" t="s">
        <v>11</v>
      </c>
      <c r="D11" s="7"/>
      <c r="E11" s="13"/>
      <c r="F11" s="13"/>
      <c r="G11" s="13"/>
      <c r="H11" s="13"/>
      <c r="I11" s="13"/>
      <c r="J11" s="15"/>
      <c r="K11" s="22"/>
    </row>
    <row r="12" spans="1:11" ht="13.5" thickBot="1">
      <c r="A12" t="s">
        <v>36</v>
      </c>
      <c r="B12" t="s">
        <v>29</v>
      </c>
      <c r="C12" t="s">
        <v>22</v>
      </c>
      <c r="D12" s="3">
        <v>2027</v>
      </c>
      <c r="E12" s="10">
        <f>24049</f>
        <v>24049</v>
      </c>
      <c r="F12" s="10" t="s">
        <v>16</v>
      </c>
      <c r="G12" s="10" t="e">
        <f>SUM(#REF!*115)</f>
        <v>#REF!</v>
      </c>
      <c r="H12" s="10" t="e">
        <f>SUM(#REF!*65)</f>
        <v>#REF!</v>
      </c>
      <c r="I12" s="10" t="s">
        <v>17</v>
      </c>
      <c r="J12" s="12" t="s">
        <v>30</v>
      </c>
      <c r="K12" s="20"/>
    </row>
    <row r="14" spans="1:11" ht="13.5" thickBot="1">
      <c r="A14" s="6" t="s">
        <v>31</v>
      </c>
      <c r="B14" s="6" t="s">
        <v>11</v>
      </c>
      <c r="C14" s="6" t="s">
        <v>11</v>
      </c>
      <c r="D14" s="7"/>
      <c r="E14" s="13"/>
      <c r="F14" s="13"/>
      <c r="G14" s="13"/>
      <c r="H14" s="13"/>
      <c r="I14" s="13"/>
      <c r="J14" s="15"/>
      <c r="K14" s="22"/>
    </row>
    <row r="15" spans="1:11" ht="13.5" thickBot="1">
      <c r="A15" t="s">
        <v>32</v>
      </c>
      <c r="B15" t="s">
        <v>33</v>
      </c>
      <c r="C15" t="s">
        <v>22</v>
      </c>
      <c r="D15" s="3">
        <v>2025</v>
      </c>
      <c r="E15" s="10">
        <f>6813</f>
        <v>6813</v>
      </c>
      <c r="F15" s="10" t="s">
        <v>16</v>
      </c>
      <c r="G15" s="10" t="e">
        <f>SUM(#REF!*115)</f>
        <v>#REF!</v>
      </c>
      <c r="H15" s="10" t="e">
        <f>SUM(#REF!*65)</f>
        <v>#REF!</v>
      </c>
      <c r="I15" s="10" t="s">
        <v>17</v>
      </c>
      <c r="J15" s="12" t="s">
        <v>23</v>
      </c>
      <c r="K15" s="20"/>
    </row>
    <row r="19" spans="5:11" ht="13.5" thickBot="1">
      <c r="E19" s="10">
        <f>SUM(E4:E16)</f>
        <v>219957</v>
      </c>
      <c r="F19" s="16">
        <f>SUM(F4:F18)</f>
        <v>0</v>
      </c>
      <c r="G19" s="16" t="e">
        <f>SUM(G4:G18)</f>
        <v>#REF!</v>
      </c>
      <c r="H19" s="16" t="e">
        <f>SUM(H4:H18)</f>
        <v>#REF!</v>
      </c>
      <c r="J19" s="12" t="s">
        <v>37</v>
      </c>
      <c r="K19" s="21">
        <f>SUM(K4+K7+K8+K9+K12+K15)</f>
        <v>0</v>
      </c>
    </row>
    <row r="20" spans="5:11" ht="13.5" thickTop="1"/>
    <row r="21" spans="5:11" ht="13.5" thickBot="1">
      <c r="F21" s="10" t="s">
        <v>34</v>
      </c>
      <c r="H21" s="17" t="e">
        <f>SUM(G19:H19)</f>
        <v>#REF!</v>
      </c>
    </row>
    <row r="22" spans="5:11" ht="13.5" thickTop="1"/>
  </sheetData>
  <pageMargins left="0.25" right="0.25" top="0.75" bottom="0.75" header="0.3" footer="0.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5e3393-da52-4741-aa98-ccbdf2e9bd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DDF75C3A4A9439EDC6E90953F920D" ma:contentTypeVersion="10" ma:contentTypeDescription="Een nieuw document maken." ma:contentTypeScope="" ma:versionID="e93ce8c1c7716a846818304aebcffea8">
  <xsd:schema xmlns:xsd="http://www.w3.org/2001/XMLSchema" xmlns:xs="http://www.w3.org/2001/XMLSchema" xmlns:p="http://schemas.microsoft.com/office/2006/metadata/properties" xmlns:ns2="025e3393-da52-4741-aa98-ccbdf2e9bdaf" targetNamespace="http://schemas.microsoft.com/office/2006/metadata/properties" ma:root="true" ma:fieldsID="d0f18d3a5ec231d0b5364a30adddd50f" ns2:_="">
    <xsd:import namespace="025e3393-da52-4741-aa98-ccbdf2e9bd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e3393-da52-4741-aa98-ccbdf2e9b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bde4269-7c0f-42d6-b455-ed60271de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F7EAC8-0562-43E4-91C1-260330EF29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58396-C16B-4530-8D4E-186823CB1E51}">
  <ds:schemaRefs>
    <ds:schemaRef ds:uri="http://schemas.microsoft.com/office/2006/metadata/properties"/>
    <ds:schemaRef ds:uri="http://schemas.microsoft.com/office/infopath/2007/PartnerControls"/>
    <ds:schemaRef ds:uri="4a1e2251-2e8a-4728-aa96-9ed6b6b829c2"/>
    <ds:schemaRef ds:uri="f285d825-37a3-42a4-ba3d-1be55e4373b7"/>
    <ds:schemaRef ds:uri="025e3393-da52-4741-aa98-ccbdf2e9bdaf"/>
  </ds:schemaRefs>
</ds:datastoreItem>
</file>

<file path=customXml/itemProps3.xml><?xml version="1.0" encoding="utf-8"?>
<ds:datastoreItem xmlns:ds="http://schemas.openxmlformats.org/officeDocument/2006/customXml" ds:itemID="{557E6639-326C-43CD-8AD5-BB777206A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e3393-da52-4741-aa98-ccbdf2e9bd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Uitvoering 2023-2024 aanbest.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Joris Lambregts</dc:creator>
  <cp:keywords/>
  <dc:description/>
  <cp:lastModifiedBy>Hanneke Knijf</cp:lastModifiedBy>
  <cp:revision/>
  <dcterms:created xsi:type="dcterms:W3CDTF">2022-12-16T09:54:58Z</dcterms:created>
  <dcterms:modified xsi:type="dcterms:W3CDTF">2023-06-01T09:26:34Z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0x010100A69DDF75C3A4A9439EDC6E90953F920D</vt:lpwstr>
  </property>
  <property fmtid="{D5CDD505-2E9C-101B-9397-08002B2CF9AE}" pid="3" name="MediaServiceImageTags">
    <vt:lpwstr/>
  </property>
</Properties>
</file>