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i_van_gils_hetservicecentrum_nl/Documents/INKOOP/Ingrid/00 Aanbestedingen/2023/MS Licenties/01 Aanbestedingsdocument/"/>
    </mc:Choice>
  </mc:AlternateContent>
  <xr:revisionPtr revIDLastSave="0" documentId="8_{CA16539B-8B85-4A8F-988D-0E1E03BC678A}" xr6:coauthVersionLast="47" xr6:coauthVersionMax="47" xr10:uidLastSave="{00000000-0000-0000-0000-000000000000}"/>
  <workbookProtection workbookAlgorithmName="SHA-512" workbookHashValue="3BshugKUz2QI3zfIGEaefaHLRUT7x6R2/BJG3qUmwRdXix3L43GnWPGP/LH9lq8gMg3CUN08fwfBcMYMEu6uSQ==" workbookSaltValue="0i+MQJatvrfeQBzurfjgRQ==" workbookSpinCount="100000" lockStructure="1"/>
  <bookViews>
    <workbookView xWindow="-108" yWindow="-108" windowWidth="23256" windowHeight="12576" firstSheet="1" activeTab="1" xr2:uid="{00000000-000D-0000-FFFF-FFFF00000000}"/>
  </bookViews>
  <sheets>
    <sheet name="Instructie Inschrijfbiljet" sheetId="1" r:id="rId1"/>
    <sheet name="Prijzenblad" sheetId="2" r:id="rId2"/>
    <sheet name="Blad1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2" i="2" l="1"/>
  <c r="J52" i="2"/>
  <c r="H52" i="2"/>
  <c r="H34" i="2"/>
  <c r="J34" i="2" s="1"/>
  <c r="K34" i="2" s="1"/>
  <c r="H17" i="2"/>
  <c r="J17" i="2" s="1"/>
  <c r="K17" i="2" s="1"/>
  <c r="I41" i="2"/>
  <c r="J41" i="2" s="1"/>
  <c r="K41" i="2" s="1"/>
  <c r="K42" i="2" s="1"/>
  <c r="E57" i="2" s="1"/>
  <c r="H36" i="2"/>
  <c r="J36" i="2" s="1"/>
  <c r="K36" i="2" s="1"/>
  <c r="H15" i="2"/>
  <c r="J15" i="2" s="1"/>
  <c r="K15" i="2" s="1"/>
  <c r="H16" i="2"/>
  <c r="J16" i="2" s="1"/>
  <c r="K16" i="2" s="1"/>
  <c r="H18" i="2"/>
  <c r="J18" i="2" s="1"/>
  <c r="K18" i="2" s="1"/>
  <c r="H47" i="2"/>
  <c r="J47" i="2" s="1"/>
  <c r="K47" i="2" s="1"/>
  <c r="H48" i="2"/>
  <c r="J48" i="2" s="1"/>
  <c r="K48" i="2" s="1"/>
  <c r="H49" i="2"/>
  <c r="J49" i="2" s="1"/>
  <c r="K49" i="2" s="1"/>
  <c r="H46" i="2"/>
  <c r="J46" i="2" s="1"/>
  <c r="K46" i="2" s="1"/>
  <c r="H7" i="2"/>
  <c r="J7" i="2" s="1"/>
  <c r="K7" i="2" s="1"/>
  <c r="H8" i="2"/>
  <c r="J8" i="2" s="1"/>
  <c r="K8" i="2" s="1"/>
  <c r="H9" i="2"/>
  <c r="J9" i="2" s="1"/>
  <c r="K9" i="2" s="1"/>
  <c r="H10" i="2"/>
  <c r="J10" i="2" s="1"/>
  <c r="K10" i="2" s="1"/>
  <c r="I11" i="2"/>
  <c r="J11" i="2" s="1"/>
  <c r="K11" i="2" s="1"/>
  <c r="I12" i="2"/>
  <c r="J12" i="2" s="1"/>
  <c r="K12" i="2" s="1"/>
  <c r="H13" i="2"/>
  <c r="J13" i="2" s="1"/>
  <c r="K13" i="2" s="1"/>
  <c r="H14" i="2"/>
  <c r="J14" i="2" s="1"/>
  <c r="K14" i="2" s="1"/>
  <c r="H24" i="2"/>
  <c r="J24" i="2" s="1"/>
  <c r="K24" i="2" s="1"/>
  <c r="H25" i="2"/>
  <c r="J25" i="2" s="1"/>
  <c r="K25" i="2" s="1"/>
  <c r="H26" i="2"/>
  <c r="J26" i="2" s="1"/>
  <c r="K26" i="2" s="1"/>
  <c r="H27" i="2"/>
  <c r="J27" i="2" s="1"/>
  <c r="K27" i="2" s="1"/>
  <c r="H28" i="2"/>
  <c r="J28" i="2" s="1"/>
  <c r="K28" i="2" s="1"/>
  <c r="H29" i="2"/>
  <c r="J29" i="2" s="1"/>
  <c r="K29" i="2" s="1"/>
  <c r="H30" i="2"/>
  <c r="J30" i="2" s="1"/>
  <c r="K30" i="2" s="1"/>
  <c r="H31" i="2"/>
  <c r="J31" i="2" s="1"/>
  <c r="K31" i="2" s="1"/>
  <c r="H32" i="2"/>
  <c r="J32" i="2" s="1"/>
  <c r="K32" i="2" s="1"/>
  <c r="H33" i="2"/>
  <c r="J33" i="2" s="1"/>
  <c r="K33" i="2" s="1"/>
  <c r="H35" i="2"/>
  <c r="J35" i="2" s="1"/>
  <c r="K35" i="2" s="1"/>
  <c r="K37" i="2" l="1"/>
  <c r="K19" i="2"/>
</calcChain>
</file>

<file path=xl/sharedStrings.xml><?xml version="1.0" encoding="utf-8"?>
<sst xmlns="http://schemas.openxmlformats.org/spreadsheetml/2006/main" count="156" uniqueCount="63">
  <si>
    <t>Bijlage 3 - Inschrijfbiljet</t>
  </si>
  <si>
    <t xml:space="preserve">Instructie Inschrijfbiljet </t>
  </si>
  <si>
    <t xml:space="preserve">U dient alle witte cellen op de tabblad Prijzenblad in te vullen, de beige cellen dient u niet in te vullen (deze worden automatisch berekend).
Het is niet toegestaan wijzigingen in dit Invulformulier, de gebruikte formules en aantallen aan te brengen. 
</t>
  </si>
  <si>
    <r>
      <rPr>
        <b/>
        <sz val="9"/>
        <color theme="1"/>
        <rFont val="Verdana"/>
        <family val="2"/>
      </rPr>
      <t>Let op:</t>
    </r>
    <r>
      <rPr>
        <sz val="9"/>
        <color theme="1"/>
        <rFont val="Verdana"/>
        <family val="2"/>
      </rPr>
      <t xml:space="preserve"> de tarieven dienen ‘all-in’ te zijn. Alle extra kosten dienen verrekend te zijn in de listprijs.  De tarieven dienen te worden uitgedrukt in euro’s, </t>
    </r>
    <r>
      <rPr>
        <u/>
        <sz val="9"/>
        <color theme="1"/>
        <rFont val="Verdana"/>
        <family val="2"/>
      </rPr>
      <t>exclusief</t>
    </r>
    <r>
      <rPr>
        <sz val="9"/>
        <color theme="1"/>
        <rFont val="Verdana"/>
        <family val="2"/>
      </rPr>
      <t xml:space="preserve"> btw. Kosten welke niet in deze template zijn opgenomen kunnen niet bij Opdrachtgever in rekening worden gebracht c.q. worden niet betaald. </t>
    </r>
  </si>
  <si>
    <t xml:space="preserve">De aantallen zijn indicatief, hier kunnen in geen enkel geval rechten aan ontleend worden. 
</t>
  </si>
  <si>
    <t>Inschrijver heeft alles naar waarheid ingevuld, alle eisen en wensen maken onderdeel uit van de op dit formulier vermelde prijzen.</t>
  </si>
  <si>
    <t>Naam:</t>
  </si>
  <si>
    <t>Bedrijf:</t>
  </si>
  <si>
    <t>Functie:</t>
  </si>
  <si>
    <t>Datum:</t>
  </si>
  <si>
    <t>Handtekening:</t>
  </si>
  <si>
    <t xml:space="preserve">Bijlage 3 - Inschrijfbiljet </t>
  </si>
  <si>
    <t xml:space="preserve">Huidige Microsoft Server en Cloud Licenties - Tenant 1 </t>
  </si>
  <si>
    <t>Licentie</t>
  </si>
  <si>
    <t xml:space="preserve">Aantal </t>
  </si>
  <si>
    <t>Listprijs Microsoft per maand</t>
  </si>
  <si>
    <t>Listprijs Microsoft per jaar</t>
  </si>
  <si>
    <t>Prijs per licentie per maand (incl. opslag)</t>
  </si>
  <si>
    <t>Prijs per licentie per jaar (incl. opslag)</t>
  </si>
  <si>
    <t xml:space="preserve">Totaal 1 jaar </t>
  </si>
  <si>
    <t>Totaal 3 jaar</t>
  </si>
  <si>
    <t>opslagpercentage*</t>
  </si>
  <si>
    <t>Onderdeel A</t>
  </si>
  <si>
    <t>M365 E3 FromSA ShrdSvr ALNG SubsVL MVL PerUSR</t>
  </si>
  <si>
    <t>N.V.T.</t>
  </si>
  <si>
    <t>M365 E3 ShrdSvr ALNG SubsVL MVL PerUSR</t>
  </si>
  <si>
    <t>M365E5Security ShrdSvr ALNG SubsVL MVL PerUSR</t>
  </si>
  <si>
    <t>SQLSvrEntCore ALNG LicSAPk MVL 2Lic CoreLic</t>
  </si>
  <si>
    <t>SQLSvrStdCore ALNG LicSAPk MVL 2Lic CoreLic</t>
  </si>
  <si>
    <t>VisioOnlnP2 ShrdSvr ALNG SubsVL MVL PerUsr</t>
  </si>
  <si>
    <t>WinRmtDsktpSrvcsCAL ALNG SubsVL MVL PerUsr</t>
  </si>
  <si>
    <t>WinSvrSTDCore ALNG LicSAPk MVL 16Lic CoreLic</t>
  </si>
  <si>
    <t>Project Plan3 Shared All Language Subs VL</t>
  </si>
  <si>
    <t>*De ondergrens bedraagt minimaal 0,10%.</t>
  </si>
  <si>
    <t>Huidige Microsoft Server en Cloud Licenties - Tenant 2</t>
  </si>
  <si>
    <t>Aantal</t>
  </si>
  <si>
    <t>Totaal 1 jaar</t>
  </si>
  <si>
    <t>Onderdeel B</t>
  </si>
  <si>
    <t>PwrBIPremP1</t>
  </si>
  <si>
    <t>PwrBIPro ShrdSvr ALNG SunsVL MVL PerUsr</t>
  </si>
  <si>
    <t xml:space="preserve">Dynamics 365E for Customer Service per User </t>
  </si>
  <si>
    <t>Dyn365ETeamMembers per User</t>
  </si>
  <si>
    <t>Power Automate per user with attended RPA Plan</t>
  </si>
  <si>
    <t>M365E5InfoProt&amp;Governance per User</t>
  </si>
  <si>
    <t>Onderdeel C</t>
  </si>
  <si>
    <t>Azure Services</t>
  </si>
  <si>
    <t>Onderdeel D</t>
  </si>
  <si>
    <t>Licentie (maandelijkse CSP Licenties)</t>
  </si>
  <si>
    <t xml:space="preserve">Microsoft 365 E3 (per stuk) </t>
  </si>
  <si>
    <t>Microsoft Defender for Office 365 (Plan 1) addon (per stuk)</t>
  </si>
  <si>
    <t>Microsoft Defender for Cloud Apps (per stuk)</t>
  </si>
  <si>
    <t>Office 365 F3 (per stuk)</t>
  </si>
  <si>
    <t xml:space="preserve">Let op, onderdeel D weegt niet mee in de totale Inschrijfprijs. </t>
  </si>
  <si>
    <t xml:space="preserve">Totale Inschrijfprijs </t>
  </si>
  <si>
    <t>PwrBIPro ShrdSvr ALNG SubsVL MVL PerUsr</t>
  </si>
  <si>
    <t>Power Automate Sub Per User</t>
  </si>
  <si>
    <t>Supportdesk</t>
  </si>
  <si>
    <t>Maand</t>
  </si>
  <si>
    <t>Jaar</t>
  </si>
  <si>
    <t>NVT</t>
  </si>
  <si>
    <t>Totale Inschrijfprijs = Onderdeel A (totaal 3 jaar) + Onderdeel B (totaal 3 jaar) + Onderdeel C (totaal 3 jaar) + supportdesk</t>
  </si>
  <si>
    <t>Onderdeel E</t>
  </si>
  <si>
    <t>Teams Rooms Pro Sub Per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</si>
</sst>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,##0.00_-"/>
    <numFmt numFmtId="165" formatCode="_-[$€]\ * #,##0.00_-;_-[$€]\ * #,##0.00\-;_-[$€]\ * &quot;-&quot;??_-;_-@_-"/>
    <numFmt numFmtId="166" formatCode="_ [$€-2]\ * #,##0.00_ ;_ [$€-2]\ * \-#,##0.00_ ;_ [$€-2]\ * &quot;-&quot;??_ ;_ @_ "/>
    <numFmt numFmtId="167" formatCode="_ [$€-413]\ * #,##0.00_ ;_ [$€-413]\ * \-#,##0.00_ ;_ [$€-413]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0"/>
      <name val="Verdana"/>
      <family val="2"/>
    </font>
    <font>
      <u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7"/>
      <color rgb="FFC00000"/>
      <name val="Verdana"/>
      <family val="2"/>
    </font>
    <font>
      <b/>
      <i/>
      <sz val="9"/>
      <color theme="1"/>
      <name val="Verdana"/>
      <family val="2"/>
    </font>
    <font>
      <b/>
      <sz val="10"/>
      <color theme="0"/>
      <name val="Verdana"/>
      <family val="2"/>
    </font>
    <font>
      <b/>
      <i/>
      <u/>
      <sz val="9"/>
      <color rgb="FFFF0000"/>
      <name val="Verdana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0" fillId="4" borderId="0" xfId="0" applyFill="1"/>
    <xf numFmtId="0" fontId="0" fillId="2" borderId="0" xfId="0" applyFill="1"/>
    <xf numFmtId="0" fontId="2" fillId="5" borderId="0" xfId="0" applyFont="1" applyFill="1"/>
    <xf numFmtId="0" fontId="0" fillId="5" borderId="0" xfId="0" applyFill="1"/>
    <xf numFmtId="0" fontId="5" fillId="2" borderId="0" xfId="0" applyFont="1" applyFill="1"/>
    <xf numFmtId="0" fontId="5" fillId="0" borderId="0" xfId="0" applyFont="1"/>
    <xf numFmtId="0" fontId="5" fillId="4" borderId="0" xfId="0" applyFont="1" applyFill="1"/>
    <xf numFmtId="166" fontId="5" fillId="2" borderId="1" xfId="0" applyNumberFormat="1" applyFont="1" applyFill="1" applyBorder="1"/>
    <xf numFmtId="0" fontId="8" fillId="2" borderId="0" xfId="0" applyFont="1" applyFill="1"/>
    <xf numFmtId="44" fontId="5" fillId="2" borderId="1" xfId="1" applyFont="1" applyFill="1" applyBorder="1"/>
    <xf numFmtId="0" fontId="4" fillId="7" borderId="1" xfId="0" applyFont="1" applyFill="1" applyBorder="1" applyAlignment="1">
      <alignment textRotation="45"/>
    </xf>
    <xf numFmtId="166" fontId="5" fillId="3" borderId="1" xfId="0" applyNumberFormat="1" applyFont="1" applyFill="1" applyBorder="1"/>
    <xf numFmtId="44" fontId="4" fillId="3" borderId="0" xfId="0" applyNumberFormat="1" applyFont="1" applyFill="1"/>
    <xf numFmtId="166" fontId="4" fillId="3" borderId="0" xfId="0" applyNumberFormat="1" applyFont="1" applyFill="1"/>
    <xf numFmtId="0" fontId="12" fillId="2" borderId="0" xfId="0" applyFont="1" applyFill="1"/>
    <xf numFmtId="0" fontId="7" fillId="8" borderId="0" xfId="0" applyFont="1" applyFill="1"/>
    <xf numFmtId="0" fontId="14" fillId="2" borderId="0" xfId="0" applyFont="1" applyFill="1"/>
    <xf numFmtId="9" fontId="0" fillId="2" borderId="1" xfId="3" applyFont="1" applyFill="1" applyBorder="1" applyAlignment="1">
      <alignment horizontal="right"/>
    </xf>
    <xf numFmtId="44" fontId="5" fillId="3" borderId="1" xfId="1" applyFont="1" applyFill="1" applyBorder="1"/>
    <xf numFmtId="44" fontId="4" fillId="2" borderId="0" xfId="0" applyNumberFormat="1" applyFont="1" applyFill="1"/>
    <xf numFmtId="0" fontId="4" fillId="9" borderId="5" xfId="0" applyFont="1" applyFill="1" applyBorder="1" applyAlignment="1">
      <alignment textRotation="45"/>
    </xf>
    <xf numFmtId="0" fontId="5" fillId="9" borderId="0" xfId="0" applyFont="1" applyFill="1" applyAlignment="1">
      <alignment vertical="center"/>
    </xf>
    <xf numFmtId="0" fontId="5" fillId="9" borderId="0" xfId="0" applyFont="1" applyFill="1"/>
    <xf numFmtId="0" fontId="6" fillId="5" borderId="0" xfId="0" applyFont="1" applyFill="1" applyAlignment="1">
      <alignment horizontal="center"/>
    </xf>
    <xf numFmtId="166" fontId="7" fillId="8" borderId="0" xfId="0" applyNumberFormat="1" applyFont="1" applyFill="1" applyAlignment="1">
      <alignment horizontal="center"/>
    </xf>
    <xf numFmtId="44" fontId="5" fillId="0" borderId="1" xfId="1" applyFont="1" applyFill="1" applyBorder="1"/>
    <xf numFmtId="0" fontId="4" fillId="9" borderId="6" xfId="0" applyFont="1" applyFill="1" applyBorder="1" applyAlignment="1">
      <alignment textRotation="45"/>
    </xf>
    <xf numFmtId="166" fontId="5" fillId="10" borderId="1" xfId="0" applyNumberFormat="1" applyFont="1" applyFill="1" applyBorder="1"/>
    <xf numFmtId="0" fontId="11" fillId="2" borderId="0" xfId="0" applyFont="1" applyFill="1" applyAlignment="1">
      <alignment horizontal="center" vertical="center" textRotation="90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15" fillId="2" borderId="0" xfId="0" applyFont="1" applyFill="1"/>
    <xf numFmtId="0" fontId="4" fillId="9" borderId="0" xfId="0" applyFont="1" applyFill="1" applyAlignment="1">
      <alignment textRotation="45"/>
    </xf>
    <xf numFmtId="0" fontId="4" fillId="7" borderId="5" xfId="0" applyFont="1" applyFill="1" applyBorder="1" applyAlignment="1">
      <alignment textRotation="45"/>
    </xf>
    <xf numFmtId="0" fontId="5" fillId="11" borderId="8" xfId="0" applyFont="1" applyFill="1" applyBorder="1" applyAlignment="1">
      <alignment textRotation="45"/>
    </xf>
    <xf numFmtId="0" fontId="4" fillId="11" borderId="14" xfId="0" applyFont="1" applyFill="1" applyBorder="1" applyAlignment="1">
      <alignment textRotation="45"/>
    </xf>
    <xf numFmtId="0" fontId="4" fillId="11" borderId="8" xfId="0" applyFont="1" applyFill="1" applyBorder="1" applyAlignment="1">
      <alignment textRotation="45"/>
    </xf>
    <xf numFmtId="0" fontId="5" fillId="11" borderId="9" xfId="0" applyFont="1" applyFill="1" applyBorder="1" applyAlignment="1">
      <alignment horizontal="left"/>
    </xf>
    <xf numFmtId="167" fontId="5" fillId="2" borderId="1" xfId="1" applyNumberFormat="1" applyFont="1" applyFill="1" applyBorder="1"/>
    <xf numFmtId="167" fontId="0" fillId="2" borderId="0" xfId="0" applyNumberFormat="1" applyFill="1"/>
    <xf numFmtId="0" fontId="16" fillId="2" borderId="0" xfId="0" applyFont="1" applyFill="1"/>
    <xf numFmtId="167" fontId="5" fillId="12" borderId="1" xfId="1" applyNumberFormat="1" applyFont="1" applyFill="1" applyBorder="1"/>
    <xf numFmtId="0" fontId="5" fillId="3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left"/>
    </xf>
    <xf numFmtId="9" fontId="0" fillId="12" borderId="1" xfId="3" applyFont="1" applyFill="1" applyBorder="1" applyAlignment="1">
      <alignment horizontal="right"/>
    </xf>
    <xf numFmtId="0" fontId="11" fillId="2" borderId="1" xfId="0" applyFont="1" applyFill="1" applyBorder="1" applyAlignment="1">
      <alignment horizontal="center" vertical="center" textRotation="90"/>
    </xf>
    <xf numFmtId="0" fontId="17" fillId="2" borderId="0" xfId="0" applyFont="1" applyFill="1"/>
    <xf numFmtId="0" fontId="7" fillId="6" borderId="2" xfId="0" applyFont="1" applyFill="1" applyBorder="1" applyAlignment="1">
      <alignment horizontal="left"/>
    </xf>
    <xf numFmtId="0" fontId="7" fillId="6" borderId="3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center"/>
    </xf>
    <xf numFmtId="0" fontId="10" fillId="6" borderId="1" xfId="0" applyFont="1" applyFill="1" applyBorder="1" applyAlignment="1">
      <alignment wrapText="1"/>
    </xf>
    <xf numFmtId="164" fontId="10" fillId="6" borderId="1" xfId="0" applyNumberFormat="1" applyFont="1" applyFill="1" applyBorder="1" applyAlignment="1">
      <alignment horizontal="left"/>
    </xf>
    <xf numFmtId="0" fontId="10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center"/>
    </xf>
    <xf numFmtId="3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>
      <alignment horizontal="center" vertical="center" textRotation="90"/>
    </xf>
    <xf numFmtId="0" fontId="11" fillId="2" borderId="11" xfId="0" applyFont="1" applyFill="1" applyBorder="1" applyAlignment="1">
      <alignment horizontal="center" vertical="center" textRotation="90"/>
    </xf>
    <xf numFmtId="0" fontId="11" fillId="2" borderId="12" xfId="0" applyFont="1" applyFill="1" applyBorder="1" applyAlignment="1">
      <alignment horizontal="center" vertical="center" textRotation="90"/>
    </xf>
    <xf numFmtId="0" fontId="6" fillId="5" borderId="0" xfId="0" applyFont="1" applyFill="1" applyAlignment="1">
      <alignment horizontal="center"/>
    </xf>
    <xf numFmtId="166" fontId="7" fillId="8" borderId="0" xfId="0" applyNumberFormat="1" applyFont="1" applyFill="1" applyAlignment="1">
      <alignment horizontal="center"/>
    </xf>
    <xf numFmtId="0" fontId="11" fillId="2" borderId="5" xfId="0" applyFont="1" applyFill="1" applyBorder="1" applyAlignment="1">
      <alignment horizontal="center" vertical="center" textRotation="90"/>
    </xf>
    <xf numFmtId="0" fontId="11" fillId="2" borderId="7" xfId="0" applyFont="1" applyFill="1" applyBorder="1" applyAlignment="1">
      <alignment horizontal="center" vertical="center" textRotation="90"/>
    </xf>
    <xf numFmtId="0" fontId="11" fillId="2" borderId="13" xfId="0" applyFont="1" applyFill="1" applyBorder="1" applyAlignment="1">
      <alignment horizontal="center" vertical="center" textRotation="90"/>
    </xf>
  </cellXfs>
  <cellStyles count="4">
    <cellStyle name="Euro" xfId="2" xr:uid="{00000000-0005-0000-0000-000000000000}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39</xdr:row>
      <xdr:rowOff>19051</xdr:rowOff>
    </xdr:from>
    <xdr:to>
      <xdr:col>20</xdr:col>
      <xdr:colOff>28575</xdr:colOff>
      <xdr:row>39</xdr:row>
      <xdr:rowOff>914401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5B5F99BA-D0EF-1A2B-1D47-9EF0018229EB}"/>
            </a:ext>
          </a:extLst>
        </xdr:cNvPr>
        <xdr:cNvSpPr txBox="1"/>
      </xdr:nvSpPr>
      <xdr:spPr>
        <a:xfrm>
          <a:off x="14573250" y="10829926"/>
          <a:ext cx="3057525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Opdrachtgever:</a:t>
          </a:r>
          <a:b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dient enkel het opslagpercentage in te vullen. Inschrijver mag ook 0 invullen. </a:t>
          </a:r>
          <a:endParaRPr lang="nl-NL" sz="1100"/>
        </a:p>
      </xdr:txBody>
    </xdr:sp>
    <xdr:clientData/>
  </xdr:twoCellAnchor>
  <xdr:twoCellAnchor>
    <xdr:from>
      <xdr:col>4</xdr:col>
      <xdr:colOff>171450</xdr:colOff>
      <xdr:row>40</xdr:row>
      <xdr:rowOff>161925</xdr:rowOff>
    </xdr:from>
    <xdr:to>
      <xdr:col>4</xdr:col>
      <xdr:colOff>171450</xdr:colOff>
      <xdr:row>42</xdr:row>
      <xdr:rowOff>76200</xdr:rowOff>
    </xdr:to>
    <xdr:cxnSp macro="">
      <xdr:nvCxnSpPr>
        <xdr:cNvPr id="12" name="Rechte verbindingslijn 11">
          <a:extLst>
            <a:ext uri="{FF2B5EF4-FFF2-40B4-BE49-F238E27FC236}">
              <a16:creationId xmlns:a16="http://schemas.microsoft.com/office/drawing/2014/main" id="{F5ACDB02-095B-6DA6-75D1-A8C69A4E7462}"/>
            </a:ext>
          </a:extLst>
        </xdr:cNvPr>
        <xdr:cNvCxnSpPr/>
      </xdr:nvCxnSpPr>
      <xdr:spPr>
        <a:xfrm flipV="1">
          <a:off x="5181600" y="12534900"/>
          <a:ext cx="0" cy="276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42</xdr:row>
      <xdr:rowOff>19050</xdr:rowOff>
    </xdr:from>
    <xdr:to>
      <xdr:col>17</xdr:col>
      <xdr:colOff>485775</xdr:colOff>
      <xdr:row>42</xdr:row>
      <xdr:rowOff>85725</xdr:rowOff>
    </xdr:to>
    <xdr:cxnSp macro="">
      <xdr:nvCxnSpPr>
        <xdr:cNvPr id="18" name="Rechte verbindingslijn 17">
          <a:extLst>
            <a:ext uri="{FF2B5EF4-FFF2-40B4-BE49-F238E27FC236}">
              <a16:creationId xmlns:a16="http://schemas.microsoft.com/office/drawing/2014/main" id="{5B4B3FCA-10AF-F3E5-61BA-19E89234D0C6}"/>
            </a:ext>
          </a:extLst>
        </xdr:cNvPr>
        <xdr:cNvCxnSpPr/>
      </xdr:nvCxnSpPr>
      <xdr:spPr>
        <a:xfrm>
          <a:off x="5172075" y="12763500"/>
          <a:ext cx="10829925" cy="66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438150</xdr:colOff>
      <xdr:row>39</xdr:row>
      <xdr:rowOff>990600</xdr:rowOff>
    </xdr:from>
    <xdr:to>
      <xdr:col>17</xdr:col>
      <xdr:colOff>476250</xdr:colOff>
      <xdr:row>42</xdr:row>
      <xdr:rowOff>133350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D33C34F4-A10A-F922-B78E-E2B5E1C1652B}"/>
            </a:ext>
          </a:extLst>
        </xdr:cNvPr>
        <xdr:cNvCxnSpPr/>
      </xdr:nvCxnSpPr>
      <xdr:spPr>
        <a:xfrm flipH="1" flipV="1">
          <a:off x="16211550" y="11801475"/>
          <a:ext cx="38100" cy="1457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O260"/>
  <sheetViews>
    <sheetView workbookViewId="0">
      <selection activeCell="B6" sqref="B6:E6"/>
    </sheetView>
  </sheetViews>
  <sheetFormatPr defaultRowHeight="15" x14ac:dyDescent="0.25"/>
  <cols>
    <col min="3" max="3" width="56.28515625" customWidth="1"/>
    <col min="4" max="5" width="17.7109375" customWidth="1"/>
  </cols>
  <sheetData>
    <row r="1" spans="1:15" s="2" customFormat="1" x14ac:dyDescent="0.25"/>
    <row r="2" spans="1:15" s="1" customFormat="1" x14ac:dyDescent="0.25">
      <c r="A2" s="7"/>
      <c r="B2" s="54" t="s">
        <v>0</v>
      </c>
      <c r="C2" s="54"/>
      <c r="D2" s="54"/>
      <c r="E2" s="54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s="2" customForma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s="2" customFormat="1" x14ac:dyDescent="0.25">
      <c r="A4" s="5"/>
      <c r="B4" s="48" t="s">
        <v>1</v>
      </c>
      <c r="C4" s="49"/>
      <c r="D4" s="49"/>
      <c r="E4" s="50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s="2" customFormat="1" ht="51" customHeight="1" x14ac:dyDescent="0.25">
      <c r="A5" s="5"/>
      <c r="B5" s="51" t="s">
        <v>2</v>
      </c>
      <c r="C5" s="52"/>
      <c r="D5" s="52"/>
      <c r="E5" s="53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s="2" customFormat="1" ht="48" customHeight="1" x14ac:dyDescent="0.25">
      <c r="A6" s="5"/>
      <c r="B6" s="51" t="s">
        <v>3</v>
      </c>
      <c r="C6" s="52"/>
      <c r="D6" s="52"/>
      <c r="E6" s="53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2" customFormat="1" ht="18.75" customHeight="1" x14ac:dyDescent="0.25">
      <c r="A7" s="5"/>
      <c r="B7" s="51" t="s">
        <v>4</v>
      </c>
      <c r="C7" s="52"/>
      <c r="D7" s="52"/>
      <c r="E7" s="53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s="2" customForma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s="2" customFormat="1" ht="35.25" customHeight="1" x14ac:dyDescent="0.25">
      <c r="A9" s="5"/>
      <c r="B9" s="58" t="s">
        <v>5</v>
      </c>
      <c r="C9" s="58"/>
      <c r="D9" s="58"/>
      <c r="E9" s="58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s="2" customFormat="1" x14ac:dyDescent="0.25">
      <c r="A10" s="5"/>
      <c r="B10" s="56" t="s">
        <v>6</v>
      </c>
      <c r="C10" s="56"/>
      <c r="D10" s="59"/>
      <c r="E10" s="59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s="2" customFormat="1" x14ac:dyDescent="0.25">
      <c r="A11" s="5"/>
      <c r="B11" s="55" t="s">
        <v>7</v>
      </c>
      <c r="C11" s="55"/>
      <c r="D11" s="60"/>
      <c r="E11" s="60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s="2" customFormat="1" x14ac:dyDescent="0.25">
      <c r="A12" s="5"/>
      <c r="B12" s="55" t="s">
        <v>8</v>
      </c>
      <c r="C12" s="55"/>
      <c r="D12" s="60"/>
      <c r="E12" s="60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s="2" customFormat="1" x14ac:dyDescent="0.25">
      <c r="A13" s="5"/>
      <c r="B13" s="55" t="s">
        <v>9</v>
      </c>
      <c r="C13" s="55"/>
      <c r="D13" s="60"/>
      <c r="E13" s="60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s="2" customFormat="1" ht="15" customHeight="1" x14ac:dyDescent="0.25">
      <c r="A14" s="5"/>
      <c r="B14" s="57" t="s">
        <v>10</v>
      </c>
      <c r="C14" s="57"/>
      <c r="D14" s="60"/>
      <c r="E14" s="60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2" customFormat="1" x14ac:dyDescent="0.25">
      <c r="A15" s="5"/>
      <c r="B15" s="57"/>
      <c r="C15" s="57"/>
      <c r="D15" s="60"/>
      <c r="E15" s="60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s="2" customFormat="1" x14ac:dyDescent="0.25">
      <c r="A16" s="5"/>
      <c r="B16" s="57"/>
      <c r="C16" s="57"/>
      <c r="D16" s="60"/>
      <c r="E16" s="60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s="2" customForma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s="2" customForma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s="2" customForma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s="2" customForma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s="2" customForma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s="2" customForma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s="2" customForma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s="2" customForma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s="2" customForma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s="2" customForma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s="2" customForma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s="2" customForma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s="2" customForma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s="2" customForma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s="2" customForma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s="2" customForma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s="2" customForma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s="2" customForma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s="2" customForma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s="2" customForma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s="2" customForma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s="2" customForma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s="2" customForma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s="2" customForma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s="2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s="2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s="2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s="2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s="2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s="2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s="2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s="2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s="2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s="2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s="2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s="2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s="2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s="2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s="2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s="2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s="2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s="2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s="2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s="2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s="2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s="2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s="2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s="2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s="2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s="2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s="2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s="2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s="2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s="2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s="2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s="2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s="2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s="2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s="2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s="2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s="2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s="2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s="2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s="2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s="2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s="2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s="2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s="2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s="2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s="2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s="2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s="2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s="2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s="2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s="2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s="2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s="2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s="2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s="2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s="2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s="2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s="2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s="2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s="2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1:1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1:1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1:1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1:1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1:1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1:1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1:1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1:1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1:1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1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1:1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1:1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1:1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1:1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1:1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1:1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1:1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1:1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1:1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1:1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1:1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1:1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1:1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1:1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1:1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1:1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1:1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1:1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1:1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1:1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1:1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1:1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1:1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1:1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1:1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1:1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1:1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1:1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1:1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1:1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1:1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1:1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1:1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1:1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1:1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1:1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1:1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1:1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1:1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1:1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1:1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1:1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1:1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1:1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1:1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1:1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1:1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1:1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1:1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1:1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1:1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1:1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1:1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</sheetData>
  <sheetProtection selectLockedCells="1" selectUnlockedCells="1"/>
  <mergeCells count="16">
    <mergeCell ref="B14:C16"/>
    <mergeCell ref="B9:E9"/>
    <mergeCell ref="D10:E10"/>
    <mergeCell ref="D11:E11"/>
    <mergeCell ref="D12:E12"/>
    <mergeCell ref="D13:E13"/>
    <mergeCell ref="D14:E16"/>
    <mergeCell ref="B4:E4"/>
    <mergeCell ref="B5:E5"/>
    <mergeCell ref="B6:E6"/>
    <mergeCell ref="B2:E2"/>
    <mergeCell ref="B13:C13"/>
    <mergeCell ref="B11:C11"/>
    <mergeCell ref="B12:C12"/>
    <mergeCell ref="B10:C10"/>
    <mergeCell ref="B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499984740745262"/>
  </sheetPr>
  <dimension ref="B1:BS200"/>
  <sheetViews>
    <sheetView tabSelected="1" topLeftCell="A6" zoomScale="80" zoomScaleNormal="80" workbookViewId="0">
      <selection activeCell="D33" sqref="D33"/>
    </sheetView>
  </sheetViews>
  <sheetFormatPr defaultRowHeight="15" x14ac:dyDescent="0.25"/>
  <cols>
    <col min="1" max="1" width="2.5703125" customWidth="1"/>
    <col min="2" max="2" width="4" customWidth="1"/>
    <col min="3" max="3" width="10.28515625" customWidth="1"/>
    <col min="4" max="4" width="56.28515625" customWidth="1"/>
    <col min="5" max="5" width="7.7109375" customWidth="1"/>
    <col min="6" max="6" width="13.28515625" customWidth="1"/>
    <col min="7" max="7" width="13.85546875" bestFit="1" customWidth="1"/>
    <col min="8" max="8" width="10.7109375" bestFit="1" customWidth="1"/>
    <col min="9" max="9" width="13.85546875" bestFit="1" customWidth="1"/>
    <col min="10" max="10" width="16" bestFit="1" customWidth="1"/>
    <col min="11" max="11" width="17.7109375" style="2" bestFit="1" customWidth="1"/>
    <col min="12" max="12" width="10.7109375" style="2" customWidth="1"/>
    <col min="13" max="13" width="14.7109375" style="2" customWidth="1"/>
    <col min="14" max="14" width="11.7109375" style="2" customWidth="1"/>
  </cols>
  <sheetData>
    <row r="1" spans="2:71" s="2" customFormat="1" x14ac:dyDescent="0.25"/>
    <row r="2" spans="2:71" x14ac:dyDescent="0.25">
      <c r="B2" s="3"/>
      <c r="C2" s="64" t="s">
        <v>11</v>
      </c>
      <c r="D2" s="64"/>
      <c r="E2" s="64"/>
      <c r="F2" s="64"/>
      <c r="G2" s="64"/>
      <c r="H2" s="64"/>
      <c r="I2" s="24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</row>
    <row r="3" spans="2:71" s="2" customFormat="1" x14ac:dyDescent="0.25">
      <c r="B3" s="5"/>
      <c r="C3" s="5"/>
      <c r="D3" s="5"/>
      <c r="E3" s="5"/>
      <c r="F3" s="5"/>
      <c r="G3" s="5"/>
      <c r="H3" s="5"/>
      <c r="I3" s="5"/>
    </row>
    <row r="4" spans="2:71" s="2" customFormat="1" x14ac:dyDescent="0.25">
      <c r="B4" s="9" t="s">
        <v>12</v>
      </c>
      <c r="C4" s="9"/>
      <c r="D4" s="9"/>
      <c r="E4" s="5"/>
      <c r="F4" s="5"/>
      <c r="G4" s="5"/>
      <c r="H4" s="5"/>
      <c r="I4" s="5"/>
    </row>
    <row r="5" spans="2:71" s="2" customFormat="1" x14ac:dyDescent="0.25">
      <c r="B5" s="5"/>
      <c r="C5" s="5"/>
      <c r="D5" s="5"/>
      <c r="E5" s="5"/>
      <c r="F5" s="5"/>
      <c r="G5" s="5"/>
      <c r="H5" s="5"/>
      <c r="I5" s="5"/>
    </row>
    <row r="6" spans="2:71" s="2" customFormat="1" ht="158.25" thickBot="1" x14ac:dyDescent="0.3">
      <c r="B6" s="5"/>
      <c r="C6" s="21"/>
      <c r="D6" s="11" t="s">
        <v>13</v>
      </c>
      <c r="E6" s="11" t="s">
        <v>14</v>
      </c>
      <c r="F6" s="11" t="s">
        <v>15</v>
      </c>
      <c r="G6" s="11" t="s">
        <v>16</v>
      </c>
      <c r="H6" s="11" t="s">
        <v>17</v>
      </c>
      <c r="I6" s="11" t="s">
        <v>18</v>
      </c>
      <c r="J6" s="11" t="s">
        <v>19</v>
      </c>
      <c r="K6" s="11" t="s">
        <v>20</v>
      </c>
      <c r="L6" s="11" t="s">
        <v>21</v>
      </c>
    </row>
    <row r="7" spans="2:71" s="2" customFormat="1" ht="14.65" customHeight="1" thickBot="1" x14ac:dyDescent="0.3">
      <c r="B7" s="61" t="s">
        <v>22</v>
      </c>
      <c r="C7" s="23"/>
      <c r="D7" s="30" t="s">
        <v>23</v>
      </c>
      <c r="E7" s="30">
        <v>308</v>
      </c>
      <c r="F7" s="10">
        <v>0</v>
      </c>
      <c r="G7" s="28" t="s">
        <v>24</v>
      </c>
      <c r="H7" s="19">
        <f>(F7*L7)+F7</f>
        <v>0</v>
      </c>
      <c r="I7" s="28" t="s">
        <v>24</v>
      </c>
      <c r="J7" s="12">
        <f>H7*E7*12</f>
        <v>0</v>
      </c>
      <c r="K7" s="12">
        <f>J7*3</f>
        <v>0</v>
      </c>
      <c r="L7" s="18">
        <v>0</v>
      </c>
    </row>
    <row r="8" spans="2:71" s="2" customFormat="1" ht="14.65" customHeight="1" thickBot="1" x14ac:dyDescent="0.3">
      <c r="B8" s="62"/>
      <c r="C8" s="23"/>
      <c r="D8" s="31" t="s">
        <v>25</v>
      </c>
      <c r="E8" s="31">
        <v>80</v>
      </c>
      <c r="F8" s="8">
        <v>0</v>
      </c>
      <c r="G8" s="28" t="s">
        <v>24</v>
      </c>
      <c r="H8" s="19">
        <f>(F8*L8)+F8</f>
        <v>0</v>
      </c>
      <c r="I8" s="28" t="s">
        <v>24</v>
      </c>
      <c r="J8" s="12">
        <f>H8*E8*12</f>
        <v>0</v>
      </c>
      <c r="K8" s="12">
        <f t="shared" ref="K8:K18" si="0">J8*3</f>
        <v>0</v>
      </c>
      <c r="L8" s="18">
        <v>0</v>
      </c>
    </row>
    <row r="9" spans="2:71" s="2" customFormat="1" ht="15.75" thickBot="1" x14ac:dyDescent="0.3">
      <c r="B9" s="62"/>
      <c r="C9" s="23"/>
      <c r="D9" s="31" t="s">
        <v>26</v>
      </c>
      <c r="E9" s="31">
        <v>388</v>
      </c>
      <c r="F9" s="8">
        <v>0</v>
      </c>
      <c r="G9" s="28" t="s">
        <v>24</v>
      </c>
      <c r="H9" s="19">
        <f>(F9*L9)+F9</f>
        <v>0</v>
      </c>
      <c r="I9" s="28" t="s">
        <v>24</v>
      </c>
      <c r="J9" s="12">
        <f>H9*E9*12</f>
        <v>0</v>
      </c>
      <c r="K9" s="12">
        <f t="shared" si="0"/>
        <v>0</v>
      </c>
      <c r="L9" s="18">
        <v>0</v>
      </c>
    </row>
    <row r="10" spans="2:71" s="2" customFormat="1" ht="15.75" thickBot="1" x14ac:dyDescent="0.3">
      <c r="B10" s="62"/>
      <c r="C10" s="23"/>
      <c r="D10" s="31" t="s">
        <v>27</v>
      </c>
      <c r="E10" s="31">
        <v>4</v>
      </c>
      <c r="F10" s="8">
        <v>0</v>
      </c>
      <c r="G10" s="28" t="s">
        <v>24</v>
      </c>
      <c r="H10" s="19">
        <f>(F10*L10)+F10</f>
        <v>0</v>
      </c>
      <c r="I10" s="28" t="s">
        <v>24</v>
      </c>
      <c r="J10" s="12">
        <f>H10*E10*12</f>
        <v>0</v>
      </c>
      <c r="K10" s="12">
        <f t="shared" si="0"/>
        <v>0</v>
      </c>
      <c r="L10" s="18">
        <v>0</v>
      </c>
    </row>
    <row r="11" spans="2:71" s="2" customFormat="1" ht="15.75" thickBot="1" x14ac:dyDescent="0.3">
      <c r="B11" s="62"/>
      <c r="C11" s="23"/>
      <c r="D11" s="31" t="s">
        <v>28</v>
      </c>
      <c r="E11" s="31">
        <v>2</v>
      </c>
      <c r="F11" s="28" t="s">
        <v>24</v>
      </c>
      <c r="G11" s="26">
        <v>0</v>
      </c>
      <c r="H11" s="28" t="s">
        <v>24</v>
      </c>
      <c r="I11" s="19">
        <f>(G11*L11)+G11</f>
        <v>0</v>
      </c>
      <c r="J11" s="12">
        <f>I11*E11</f>
        <v>0</v>
      </c>
      <c r="K11" s="12">
        <f>J11*3</f>
        <v>0</v>
      </c>
      <c r="L11" s="18">
        <v>0</v>
      </c>
    </row>
    <row r="12" spans="2:71" s="2" customFormat="1" ht="15.75" thickBot="1" x14ac:dyDescent="0.3">
      <c r="B12" s="62"/>
      <c r="C12" s="23"/>
      <c r="D12" s="31" t="s">
        <v>29</v>
      </c>
      <c r="E12" s="31">
        <v>6</v>
      </c>
      <c r="F12" s="28" t="s">
        <v>24</v>
      </c>
      <c r="G12" s="26">
        <v>0</v>
      </c>
      <c r="H12" s="28" t="s">
        <v>24</v>
      </c>
      <c r="I12" s="19">
        <f>(G12*L12)+G12</f>
        <v>0</v>
      </c>
      <c r="J12" s="12">
        <f>I12*E12</f>
        <v>0</v>
      </c>
      <c r="K12" s="12">
        <f>J12*3</f>
        <v>0</v>
      </c>
      <c r="L12" s="18">
        <v>0</v>
      </c>
    </row>
    <row r="13" spans="2:71" s="2" customFormat="1" ht="15.75" thickBot="1" x14ac:dyDescent="0.3">
      <c r="B13" s="62"/>
      <c r="C13" s="23"/>
      <c r="D13" s="31" t="s">
        <v>30</v>
      </c>
      <c r="E13" s="31">
        <v>100</v>
      </c>
      <c r="F13" s="8">
        <v>0</v>
      </c>
      <c r="G13" s="28" t="s">
        <v>24</v>
      </c>
      <c r="H13" s="19">
        <f>(F13*L13)+F13</f>
        <v>0</v>
      </c>
      <c r="I13" s="28" t="s">
        <v>24</v>
      </c>
      <c r="J13" s="12">
        <f>H13*E13*12</f>
        <v>0</v>
      </c>
      <c r="K13" s="12">
        <f t="shared" si="0"/>
        <v>0</v>
      </c>
      <c r="L13" s="18">
        <v>0</v>
      </c>
    </row>
    <row r="14" spans="2:71" s="2" customFormat="1" ht="15.75" thickBot="1" x14ac:dyDescent="0.3">
      <c r="B14" s="62"/>
      <c r="C14" s="23"/>
      <c r="D14" s="31" t="s">
        <v>31</v>
      </c>
      <c r="E14" s="31">
        <v>32</v>
      </c>
      <c r="F14" s="8">
        <v>0</v>
      </c>
      <c r="G14" s="28" t="s">
        <v>24</v>
      </c>
      <c r="H14" s="19">
        <f>(F14*L14)+F14</f>
        <v>0</v>
      </c>
      <c r="I14" s="28" t="s">
        <v>24</v>
      </c>
      <c r="J14" s="12">
        <f>H14*E14*12</f>
        <v>0</v>
      </c>
      <c r="K14" s="12">
        <f t="shared" si="0"/>
        <v>0</v>
      </c>
      <c r="L14" s="18">
        <v>0</v>
      </c>
    </row>
    <row r="15" spans="2:71" s="2" customFormat="1" ht="15.75" thickBot="1" x14ac:dyDescent="0.3">
      <c r="B15" s="62"/>
      <c r="C15" s="23"/>
      <c r="D15" s="31" t="s">
        <v>54</v>
      </c>
      <c r="E15" s="31">
        <v>9</v>
      </c>
      <c r="F15" s="8">
        <v>0</v>
      </c>
      <c r="G15" s="28" t="s">
        <v>24</v>
      </c>
      <c r="H15" s="19">
        <f t="shared" ref="H15:H18" si="1">(F15*L15)+F15</f>
        <v>0</v>
      </c>
      <c r="I15" s="28" t="s">
        <v>24</v>
      </c>
      <c r="J15" s="12">
        <f t="shared" ref="J15:J18" si="2">H15*E15*12</f>
        <v>0</v>
      </c>
      <c r="K15" s="12">
        <f t="shared" si="0"/>
        <v>0</v>
      </c>
      <c r="L15" s="18">
        <v>0</v>
      </c>
      <c r="M15" s="32"/>
    </row>
    <row r="16" spans="2:71" s="2" customFormat="1" ht="15.75" thickBot="1" x14ac:dyDescent="0.3">
      <c r="B16" s="62"/>
      <c r="C16" s="23"/>
      <c r="D16" s="31" t="s">
        <v>62</v>
      </c>
      <c r="E16" s="31">
        <v>1</v>
      </c>
      <c r="F16" s="8">
        <v>0</v>
      </c>
      <c r="G16" s="28" t="s">
        <v>24</v>
      </c>
      <c r="H16" s="19">
        <f t="shared" si="1"/>
        <v>0</v>
      </c>
      <c r="I16" s="28" t="s">
        <v>24</v>
      </c>
      <c r="J16" s="12">
        <f t="shared" si="2"/>
        <v>0</v>
      </c>
      <c r="K16" s="12">
        <f t="shared" si="0"/>
        <v>0</v>
      </c>
      <c r="L16" s="18">
        <v>0</v>
      </c>
    </row>
    <row r="17" spans="2:12" s="2" customFormat="1" ht="15.75" thickBot="1" x14ac:dyDescent="0.3">
      <c r="B17" s="62"/>
      <c r="C17" s="23"/>
      <c r="D17" s="31" t="s">
        <v>32</v>
      </c>
      <c r="E17" s="31">
        <v>3</v>
      </c>
      <c r="F17" s="8">
        <v>0</v>
      </c>
      <c r="G17" s="28" t="s">
        <v>24</v>
      </c>
      <c r="H17" s="19">
        <f>(F17*L17)+F17</f>
        <v>0</v>
      </c>
      <c r="I17" s="28" t="s">
        <v>24</v>
      </c>
      <c r="J17" s="12">
        <f t="shared" si="2"/>
        <v>0</v>
      </c>
      <c r="K17" s="12">
        <f t="shared" si="0"/>
        <v>0</v>
      </c>
      <c r="L17" s="18">
        <v>0</v>
      </c>
    </row>
    <row r="18" spans="2:12" s="2" customFormat="1" ht="15.75" thickBot="1" x14ac:dyDescent="0.3">
      <c r="B18" s="63"/>
      <c r="C18" s="23"/>
      <c r="D18" s="31" t="s">
        <v>55</v>
      </c>
      <c r="E18" s="31">
        <v>1</v>
      </c>
      <c r="F18" s="8">
        <v>0</v>
      </c>
      <c r="G18" s="28" t="s">
        <v>24</v>
      </c>
      <c r="H18" s="19">
        <f t="shared" si="1"/>
        <v>0</v>
      </c>
      <c r="I18" s="28" t="s">
        <v>24</v>
      </c>
      <c r="J18" s="12">
        <f t="shared" si="2"/>
        <v>0</v>
      </c>
      <c r="K18" s="12">
        <f t="shared" si="0"/>
        <v>0</v>
      </c>
      <c r="L18" s="18">
        <v>0</v>
      </c>
    </row>
    <row r="19" spans="2:12" s="2" customFormat="1" x14ac:dyDescent="0.25">
      <c r="B19" s="5"/>
      <c r="C19" s="17" t="s">
        <v>33</v>
      </c>
      <c r="D19" s="5"/>
      <c r="E19" s="5"/>
      <c r="F19" s="5"/>
      <c r="G19" s="5"/>
      <c r="H19" s="5"/>
      <c r="I19" s="5"/>
      <c r="J19" s="5"/>
      <c r="K19" s="14">
        <f>SUM(K7:K18)</f>
        <v>0</v>
      </c>
    </row>
    <row r="20" spans="2:12" s="2" customFormat="1" x14ac:dyDescent="0.25">
      <c r="B20" s="5"/>
      <c r="C20" s="5"/>
      <c r="D20" s="5"/>
      <c r="E20" s="5"/>
      <c r="F20" s="5"/>
      <c r="G20" s="5"/>
      <c r="H20" s="5"/>
      <c r="I20" s="5"/>
    </row>
    <row r="21" spans="2:12" s="2" customFormat="1" x14ac:dyDescent="0.25">
      <c r="B21" s="9" t="s">
        <v>34</v>
      </c>
      <c r="C21" s="9"/>
      <c r="D21" s="9"/>
      <c r="E21" s="5"/>
      <c r="F21" s="5"/>
      <c r="G21" s="5"/>
      <c r="H21" s="5"/>
      <c r="I21" s="5"/>
    </row>
    <row r="22" spans="2:12" s="2" customFormat="1" x14ac:dyDescent="0.25">
      <c r="B22" s="5"/>
      <c r="C22" s="5"/>
      <c r="D22" s="9"/>
      <c r="E22" s="9"/>
      <c r="F22" s="9"/>
      <c r="G22" s="9"/>
      <c r="H22" s="9"/>
      <c r="I22" s="9"/>
    </row>
    <row r="23" spans="2:12" s="2" customFormat="1" ht="158.25" thickBot="1" x14ac:dyDescent="0.3">
      <c r="B23" s="5"/>
      <c r="C23" s="21"/>
      <c r="D23" s="11" t="s">
        <v>13</v>
      </c>
      <c r="E23" s="11" t="s">
        <v>35</v>
      </c>
      <c r="F23" s="11" t="s">
        <v>15</v>
      </c>
      <c r="G23" s="11" t="s">
        <v>16</v>
      </c>
      <c r="H23" s="11" t="s">
        <v>17</v>
      </c>
      <c r="I23" s="11" t="s">
        <v>18</v>
      </c>
      <c r="J23" s="11" t="s">
        <v>36</v>
      </c>
      <c r="K23" s="11" t="s">
        <v>20</v>
      </c>
      <c r="L23" s="11" t="s">
        <v>21</v>
      </c>
    </row>
    <row r="24" spans="2:12" s="2" customFormat="1" ht="14.65" customHeight="1" thickBot="1" x14ac:dyDescent="0.3">
      <c r="B24" s="61" t="s">
        <v>37</v>
      </c>
      <c r="C24" s="22"/>
      <c r="D24" s="30" t="s">
        <v>23</v>
      </c>
      <c r="E24" s="30">
        <v>1947</v>
      </c>
      <c r="F24" s="10">
        <v>0</v>
      </c>
      <c r="G24" s="28" t="s">
        <v>24</v>
      </c>
      <c r="H24" s="19">
        <f>(F24*L24)+F24</f>
        <v>0</v>
      </c>
      <c r="I24" s="28" t="s">
        <v>24</v>
      </c>
      <c r="J24" s="12">
        <f t="shared" ref="J24:J36" si="3">H24*E24*12</f>
        <v>0</v>
      </c>
      <c r="K24" s="12">
        <f>J24*3</f>
        <v>0</v>
      </c>
      <c r="L24" s="18">
        <v>0</v>
      </c>
    </row>
    <row r="25" spans="2:12" s="2" customFormat="1" ht="15.75" thickBot="1" x14ac:dyDescent="0.3">
      <c r="B25" s="62"/>
      <c r="C25" s="22"/>
      <c r="D25" s="31" t="s">
        <v>25</v>
      </c>
      <c r="E25" s="31">
        <v>140</v>
      </c>
      <c r="F25" s="10">
        <v>0</v>
      </c>
      <c r="G25" s="28" t="s">
        <v>24</v>
      </c>
      <c r="H25" s="19">
        <f t="shared" ref="H25:H36" si="4">(F25*L25)+F25</f>
        <v>0</v>
      </c>
      <c r="I25" s="28" t="s">
        <v>24</v>
      </c>
      <c r="J25" s="12">
        <f t="shared" si="3"/>
        <v>0</v>
      </c>
      <c r="K25" s="12">
        <f t="shared" ref="K25:K36" si="5">J25*3</f>
        <v>0</v>
      </c>
      <c r="L25" s="18">
        <v>0</v>
      </c>
    </row>
    <row r="26" spans="2:12" s="2" customFormat="1" ht="15.75" thickBot="1" x14ac:dyDescent="0.3">
      <c r="B26" s="62"/>
      <c r="C26" s="22"/>
      <c r="D26" s="31" t="s">
        <v>26</v>
      </c>
      <c r="E26" s="31">
        <v>2087</v>
      </c>
      <c r="F26" s="10">
        <v>0</v>
      </c>
      <c r="G26" s="28" t="s">
        <v>24</v>
      </c>
      <c r="H26" s="19">
        <f t="shared" si="4"/>
        <v>0</v>
      </c>
      <c r="I26" s="28" t="s">
        <v>24</v>
      </c>
      <c r="J26" s="12">
        <f t="shared" si="3"/>
        <v>0</v>
      </c>
      <c r="K26" s="12">
        <f t="shared" si="5"/>
        <v>0</v>
      </c>
      <c r="L26" s="18">
        <v>0</v>
      </c>
    </row>
    <row r="27" spans="2:12" s="2" customFormat="1" ht="15.75" thickBot="1" x14ac:dyDescent="0.3">
      <c r="B27" s="62"/>
      <c r="C27" s="22"/>
      <c r="D27" s="31" t="s">
        <v>38</v>
      </c>
      <c r="E27" s="31">
        <v>1</v>
      </c>
      <c r="F27" s="10">
        <v>0</v>
      </c>
      <c r="G27" s="28" t="s">
        <v>24</v>
      </c>
      <c r="H27" s="19">
        <f t="shared" si="4"/>
        <v>0</v>
      </c>
      <c r="I27" s="28" t="s">
        <v>24</v>
      </c>
      <c r="J27" s="12">
        <f t="shared" si="3"/>
        <v>0</v>
      </c>
      <c r="K27" s="12">
        <f t="shared" si="5"/>
        <v>0</v>
      </c>
      <c r="L27" s="18">
        <v>0</v>
      </c>
    </row>
    <row r="28" spans="2:12" s="2" customFormat="1" ht="15.75" thickBot="1" x14ac:dyDescent="0.3">
      <c r="B28" s="62"/>
      <c r="C28" s="22"/>
      <c r="D28" s="31" t="s">
        <v>39</v>
      </c>
      <c r="E28" s="31">
        <v>17</v>
      </c>
      <c r="F28" s="10">
        <v>0</v>
      </c>
      <c r="G28" s="28" t="s">
        <v>24</v>
      </c>
      <c r="H28" s="19">
        <f t="shared" si="4"/>
        <v>0</v>
      </c>
      <c r="I28" s="28" t="s">
        <v>24</v>
      </c>
      <c r="J28" s="12">
        <f t="shared" si="3"/>
        <v>0</v>
      </c>
      <c r="K28" s="12">
        <f t="shared" si="5"/>
        <v>0</v>
      </c>
      <c r="L28" s="18">
        <v>0</v>
      </c>
    </row>
    <row r="29" spans="2:12" s="2" customFormat="1" ht="15.75" thickBot="1" x14ac:dyDescent="0.3">
      <c r="B29" s="63"/>
      <c r="C29" s="22"/>
      <c r="D29" s="31" t="s">
        <v>29</v>
      </c>
      <c r="E29" s="31">
        <v>55</v>
      </c>
      <c r="F29" s="10">
        <v>0</v>
      </c>
      <c r="G29" s="28" t="s">
        <v>24</v>
      </c>
      <c r="H29" s="19">
        <f t="shared" si="4"/>
        <v>0</v>
      </c>
      <c r="I29" s="28" t="s">
        <v>24</v>
      </c>
      <c r="J29" s="12">
        <f t="shared" si="3"/>
        <v>0</v>
      </c>
      <c r="K29" s="12">
        <f t="shared" si="5"/>
        <v>0</v>
      </c>
      <c r="L29" s="18">
        <v>0</v>
      </c>
    </row>
    <row r="30" spans="2:12" s="2" customFormat="1" ht="15.75" thickBot="1" x14ac:dyDescent="0.3">
      <c r="B30" s="29"/>
      <c r="C30" s="22"/>
      <c r="D30" s="30" t="s">
        <v>40</v>
      </c>
      <c r="E30" s="30">
        <v>1</v>
      </c>
      <c r="F30" s="10">
        <v>0</v>
      </c>
      <c r="G30" s="28" t="s">
        <v>24</v>
      </c>
      <c r="H30" s="19">
        <f t="shared" si="4"/>
        <v>0</v>
      </c>
      <c r="I30" s="28" t="s">
        <v>24</v>
      </c>
      <c r="J30" s="12">
        <f t="shared" si="3"/>
        <v>0</v>
      </c>
      <c r="K30" s="12">
        <f t="shared" si="5"/>
        <v>0</v>
      </c>
      <c r="L30" s="18">
        <v>0</v>
      </c>
    </row>
    <row r="31" spans="2:12" s="2" customFormat="1" ht="15.75" thickBot="1" x14ac:dyDescent="0.3">
      <c r="B31" s="29"/>
      <c r="C31" s="22"/>
      <c r="D31" s="31" t="s">
        <v>41</v>
      </c>
      <c r="E31" s="31">
        <v>1</v>
      </c>
      <c r="F31" s="10">
        <v>0</v>
      </c>
      <c r="G31" s="28" t="s">
        <v>24</v>
      </c>
      <c r="H31" s="19">
        <f t="shared" si="4"/>
        <v>0</v>
      </c>
      <c r="I31" s="28" t="s">
        <v>24</v>
      </c>
      <c r="J31" s="12">
        <f t="shared" si="3"/>
        <v>0</v>
      </c>
      <c r="K31" s="12">
        <f t="shared" si="5"/>
        <v>0</v>
      </c>
      <c r="L31" s="18">
        <v>0</v>
      </c>
    </row>
    <row r="32" spans="2:12" s="2" customFormat="1" ht="15.75" thickBot="1" x14ac:dyDescent="0.3">
      <c r="B32" s="29"/>
      <c r="C32" s="22"/>
      <c r="D32" s="31" t="s">
        <v>62</v>
      </c>
      <c r="E32" s="31">
        <v>4</v>
      </c>
      <c r="F32" s="10">
        <v>0</v>
      </c>
      <c r="G32" s="28" t="s">
        <v>24</v>
      </c>
      <c r="H32" s="19">
        <f t="shared" si="4"/>
        <v>0</v>
      </c>
      <c r="I32" s="28" t="s">
        <v>24</v>
      </c>
      <c r="J32" s="12">
        <f t="shared" si="3"/>
        <v>0</v>
      </c>
      <c r="K32" s="12">
        <f t="shared" si="5"/>
        <v>0</v>
      </c>
      <c r="L32" s="18">
        <v>0</v>
      </c>
    </row>
    <row r="33" spans="2:13" s="2" customFormat="1" ht="15.75" thickBot="1" x14ac:dyDescent="0.3">
      <c r="B33" s="29"/>
      <c r="C33" s="22"/>
      <c r="D33" s="31" t="s">
        <v>32</v>
      </c>
      <c r="E33" s="31">
        <v>2</v>
      </c>
      <c r="F33" s="10">
        <v>0</v>
      </c>
      <c r="G33" s="28" t="s">
        <v>24</v>
      </c>
      <c r="H33" s="19">
        <f t="shared" si="4"/>
        <v>0</v>
      </c>
      <c r="I33" s="28" t="s">
        <v>24</v>
      </c>
      <c r="J33" s="12">
        <f t="shared" si="3"/>
        <v>0</v>
      </c>
      <c r="K33" s="12">
        <f t="shared" si="5"/>
        <v>0</v>
      </c>
      <c r="L33" s="18">
        <v>0</v>
      </c>
    </row>
    <row r="34" spans="2:13" s="2" customFormat="1" ht="15.75" thickBot="1" x14ac:dyDescent="0.3">
      <c r="B34" s="29"/>
      <c r="C34" s="22"/>
      <c r="D34" s="31" t="s">
        <v>42</v>
      </c>
      <c r="E34" s="31">
        <v>1</v>
      </c>
      <c r="F34" s="10">
        <v>0</v>
      </c>
      <c r="G34" s="28" t="s">
        <v>24</v>
      </c>
      <c r="H34" s="19">
        <f t="shared" si="4"/>
        <v>0</v>
      </c>
      <c r="I34" s="28" t="s">
        <v>24</v>
      </c>
      <c r="J34" s="12">
        <f t="shared" si="3"/>
        <v>0</v>
      </c>
      <c r="K34" s="12">
        <f t="shared" si="5"/>
        <v>0</v>
      </c>
      <c r="L34" s="18">
        <v>0</v>
      </c>
    </row>
    <row r="35" spans="2:13" s="2" customFormat="1" ht="15.75" thickBot="1" x14ac:dyDescent="0.3">
      <c r="B35" s="29"/>
      <c r="C35" s="22"/>
      <c r="D35" s="31" t="s">
        <v>55</v>
      </c>
      <c r="E35" s="31">
        <v>1</v>
      </c>
      <c r="F35" s="10">
        <v>0</v>
      </c>
      <c r="G35" s="28" t="s">
        <v>24</v>
      </c>
      <c r="H35" s="19">
        <f t="shared" si="4"/>
        <v>0</v>
      </c>
      <c r="I35" s="28" t="s">
        <v>24</v>
      </c>
      <c r="J35" s="12">
        <f t="shared" si="3"/>
        <v>0</v>
      </c>
      <c r="K35" s="12">
        <f t="shared" si="5"/>
        <v>0</v>
      </c>
      <c r="L35" s="18">
        <v>0</v>
      </c>
    </row>
    <row r="36" spans="2:13" s="2" customFormat="1" ht="15.75" thickBot="1" x14ac:dyDescent="0.3">
      <c r="B36" s="29"/>
      <c r="C36" s="22"/>
      <c r="D36" s="31" t="s">
        <v>43</v>
      </c>
      <c r="E36" s="31">
        <v>15</v>
      </c>
      <c r="F36" s="10">
        <v>0</v>
      </c>
      <c r="G36" s="28" t="s">
        <v>24</v>
      </c>
      <c r="H36" s="19">
        <f t="shared" si="4"/>
        <v>0</v>
      </c>
      <c r="I36" s="28" t="s">
        <v>24</v>
      </c>
      <c r="J36" s="12">
        <f t="shared" si="3"/>
        <v>0</v>
      </c>
      <c r="K36" s="12">
        <f t="shared" si="5"/>
        <v>0</v>
      </c>
      <c r="L36" s="18">
        <v>0</v>
      </c>
      <c r="M36" s="32"/>
    </row>
    <row r="37" spans="2:13" s="2" customFormat="1" x14ac:dyDescent="0.25">
      <c r="B37" s="5"/>
      <c r="C37" s="17" t="s">
        <v>33</v>
      </c>
      <c r="D37" s="5"/>
      <c r="E37" s="5"/>
      <c r="F37" s="5"/>
      <c r="G37" s="5"/>
      <c r="H37" s="5"/>
      <c r="I37" s="5"/>
      <c r="J37" s="5"/>
      <c r="K37" s="13">
        <f>SUM(K24:K36)</f>
        <v>0</v>
      </c>
    </row>
    <row r="38" spans="2:13" s="2" customFormat="1" x14ac:dyDescent="0.25">
      <c r="B38" s="5"/>
      <c r="C38" s="17"/>
      <c r="D38" s="5"/>
      <c r="E38" s="5"/>
      <c r="F38" s="5"/>
      <c r="G38" s="5"/>
      <c r="H38" s="5"/>
      <c r="I38" s="5"/>
      <c r="J38" s="5"/>
      <c r="K38" s="20"/>
    </row>
    <row r="39" spans="2:13" s="2" customFormat="1" x14ac:dyDescent="0.25">
      <c r="B39" s="5"/>
      <c r="C39" s="17"/>
      <c r="D39" s="5"/>
      <c r="E39" s="5"/>
      <c r="F39" s="5"/>
      <c r="G39" s="5"/>
      <c r="H39" s="5"/>
      <c r="I39" s="5"/>
      <c r="J39" s="5"/>
      <c r="K39" s="20"/>
    </row>
    <row r="40" spans="2:13" s="2" customFormat="1" ht="158.25" thickBot="1" x14ac:dyDescent="0.3">
      <c r="B40" s="66" t="s">
        <v>44</v>
      </c>
      <c r="C40" s="27"/>
      <c r="D40" s="34" t="s">
        <v>13</v>
      </c>
      <c r="E40" s="34" t="s">
        <v>35</v>
      </c>
      <c r="F40" s="11" t="s">
        <v>15</v>
      </c>
      <c r="G40" s="11" t="s">
        <v>16</v>
      </c>
      <c r="H40" s="11" t="s">
        <v>17</v>
      </c>
      <c r="I40" s="11" t="s">
        <v>18</v>
      </c>
      <c r="J40" s="11" t="s">
        <v>36</v>
      </c>
      <c r="K40" s="11" t="s">
        <v>20</v>
      </c>
      <c r="L40" s="11" t="s">
        <v>21</v>
      </c>
    </row>
    <row r="41" spans="2:13" s="2" customFormat="1" ht="14.65" customHeight="1" thickBot="1" x14ac:dyDescent="0.3">
      <c r="B41" s="67"/>
      <c r="C41" s="22"/>
      <c r="D41" s="30" t="s">
        <v>45</v>
      </c>
      <c r="E41" s="28">
        <v>1</v>
      </c>
      <c r="F41" s="28" t="s">
        <v>24</v>
      </c>
      <c r="G41" s="28">
        <v>420000</v>
      </c>
      <c r="H41" s="28" t="s">
        <v>24</v>
      </c>
      <c r="I41" s="12">
        <f>(G41*L41)+G41</f>
        <v>420000</v>
      </c>
      <c r="J41" s="12">
        <f>I41*1</f>
        <v>420000</v>
      </c>
      <c r="K41" s="12">
        <f>J41*3</f>
        <v>1260000</v>
      </c>
      <c r="L41" s="18">
        <v>0</v>
      </c>
    </row>
    <row r="42" spans="2:13" s="2" customFormat="1" x14ac:dyDescent="0.25">
      <c r="B42" s="5"/>
      <c r="C42" s="17"/>
      <c r="D42" s="5"/>
      <c r="E42" s="5"/>
      <c r="F42" s="5"/>
      <c r="G42" s="5"/>
      <c r="H42" s="5"/>
      <c r="I42" s="5"/>
      <c r="J42" s="5"/>
      <c r="K42" s="13">
        <f>SUM(K41:K41)</f>
        <v>1260000</v>
      </c>
    </row>
    <row r="43" spans="2:13" s="2" customFormat="1" x14ac:dyDescent="0.25">
      <c r="B43" s="5"/>
      <c r="C43" s="17"/>
      <c r="D43" s="5"/>
      <c r="E43" s="5"/>
      <c r="F43" s="5"/>
      <c r="G43" s="5"/>
      <c r="H43" s="5"/>
      <c r="I43" s="5"/>
      <c r="J43" s="5"/>
      <c r="K43" s="20"/>
    </row>
    <row r="44" spans="2:13" s="2" customFormat="1" x14ac:dyDescent="0.25"/>
    <row r="45" spans="2:13" s="2" customFormat="1" ht="158.25" thickBot="1" x14ac:dyDescent="0.3">
      <c r="B45" s="66" t="s">
        <v>46</v>
      </c>
      <c r="C45" s="27"/>
      <c r="D45" s="34" t="s">
        <v>47</v>
      </c>
      <c r="E45" s="34" t="s">
        <v>35</v>
      </c>
      <c r="F45" s="11" t="s">
        <v>15</v>
      </c>
      <c r="G45" s="11" t="s">
        <v>16</v>
      </c>
      <c r="H45" s="11" t="s">
        <v>17</v>
      </c>
      <c r="I45" s="11" t="s">
        <v>18</v>
      </c>
      <c r="J45" s="11" t="s">
        <v>36</v>
      </c>
      <c r="K45" s="11" t="s">
        <v>20</v>
      </c>
      <c r="L45" s="11" t="s">
        <v>21</v>
      </c>
    </row>
    <row r="46" spans="2:13" s="2" customFormat="1" ht="15.75" thickBot="1" x14ac:dyDescent="0.3">
      <c r="B46" s="68"/>
      <c r="C46" s="33"/>
      <c r="D46" s="30" t="s">
        <v>48</v>
      </c>
      <c r="E46" s="35"/>
      <c r="F46" s="39">
        <v>0</v>
      </c>
      <c r="G46" s="28" t="s">
        <v>24</v>
      </c>
      <c r="H46" s="19">
        <f>(F46*L46)+F46</f>
        <v>0</v>
      </c>
      <c r="I46" s="28" t="s">
        <v>24</v>
      </c>
      <c r="J46" s="12">
        <f>H46*12</f>
        <v>0</v>
      </c>
      <c r="K46" s="12">
        <f>J46*3</f>
        <v>0</v>
      </c>
      <c r="L46" s="18">
        <v>0</v>
      </c>
    </row>
    <row r="47" spans="2:13" s="2" customFormat="1" ht="15.75" thickBot="1" x14ac:dyDescent="0.3">
      <c r="B47" s="68"/>
      <c r="C47" s="33"/>
      <c r="D47" s="30" t="s">
        <v>49</v>
      </c>
      <c r="E47" s="36"/>
      <c r="F47" s="40">
        <v>0</v>
      </c>
      <c r="G47" s="28" t="s">
        <v>24</v>
      </c>
      <c r="H47" s="19">
        <f t="shared" ref="H47:H49" si="6">(F47*L47)+F47</f>
        <v>0</v>
      </c>
      <c r="I47" s="28" t="s">
        <v>24</v>
      </c>
      <c r="J47" s="12">
        <f t="shared" ref="J47:J49" si="7">H47*12</f>
        <v>0</v>
      </c>
      <c r="K47" s="12">
        <f t="shared" ref="K47:K49" si="8">J47*3</f>
        <v>0</v>
      </c>
      <c r="L47" s="18">
        <v>0</v>
      </c>
    </row>
    <row r="48" spans="2:13" s="2" customFormat="1" ht="15.75" thickBot="1" x14ac:dyDescent="0.3">
      <c r="B48" s="68"/>
      <c r="C48" s="33"/>
      <c r="D48" s="30" t="s">
        <v>50</v>
      </c>
      <c r="E48" s="37"/>
      <c r="F48" s="39">
        <v>0</v>
      </c>
      <c r="G48" s="28" t="s">
        <v>24</v>
      </c>
      <c r="H48" s="19">
        <f t="shared" si="6"/>
        <v>0</v>
      </c>
      <c r="I48" s="28" t="s">
        <v>24</v>
      </c>
      <c r="J48" s="12">
        <f t="shared" si="7"/>
        <v>0</v>
      </c>
      <c r="K48" s="12">
        <f t="shared" si="8"/>
        <v>0</v>
      </c>
      <c r="L48" s="18">
        <v>0</v>
      </c>
    </row>
    <row r="49" spans="2:12" s="2" customFormat="1" ht="15.75" thickBot="1" x14ac:dyDescent="0.3">
      <c r="B49" s="67"/>
      <c r="C49" s="22"/>
      <c r="D49" s="31" t="s">
        <v>51</v>
      </c>
      <c r="E49" s="38"/>
      <c r="F49" s="39">
        <v>0</v>
      </c>
      <c r="G49" s="28" t="s">
        <v>24</v>
      </c>
      <c r="H49" s="19">
        <f t="shared" si="6"/>
        <v>0</v>
      </c>
      <c r="I49" s="28" t="s">
        <v>24</v>
      </c>
      <c r="J49" s="12">
        <f t="shared" si="7"/>
        <v>0</v>
      </c>
      <c r="K49" s="12">
        <f t="shared" si="8"/>
        <v>0</v>
      </c>
      <c r="L49" s="18">
        <v>0</v>
      </c>
    </row>
    <row r="50" spans="2:12" s="2" customFormat="1" x14ac:dyDescent="0.25">
      <c r="C50" s="41" t="s">
        <v>52</v>
      </c>
    </row>
    <row r="51" spans="2:12" s="2" customFormat="1" x14ac:dyDescent="0.25">
      <c r="G51" s="47" t="s">
        <v>57</v>
      </c>
      <c r="H51" s="47" t="s">
        <v>58</v>
      </c>
    </row>
    <row r="52" spans="2:12" s="2" customFormat="1" ht="42.75" x14ac:dyDescent="0.25">
      <c r="B52" s="46" t="s">
        <v>61</v>
      </c>
      <c r="C52" s="27"/>
      <c r="D52" s="43" t="s">
        <v>56</v>
      </c>
      <c r="E52" s="44"/>
      <c r="F52" s="42" t="s">
        <v>59</v>
      </c>
      <c r="G52" s="10">
        <v>0</v>
      </c>
      <c r="H52" s="10">
        <f>G52*12</f>
        <v>0</v>
      </c>
      <c r="I52" s="28" t="s">
        <v>24</v>
      </c>
      <c r="J52" s="12">
        <f>H52</f>
        <v>0</v>
      </c>
      <c r="K52" s="12">
        <f>J52*3</f>
        <v>0</v>
      </c>
      <c r="L52" s="45" t="s">
        <v>59</v>
      </c>
    </row>
    <row r="53" spans="2:12" s="2" customFormat="1" x14ac:dyDescent="0.25"/>
    <row r="54" spans="2:12" s="2" customFormat="1" x14ac:dyDescent="0.25"/>
    <row r="55" spans="2:12" s="2" customFormat="1" x14ac:dyDescent="0.25"/>
    <row r="56" spans="2:12" s="2" customFormat="1" x14ac:dyDescent="0.25"/>
    <row r="57" spans="2:12" s="2" customFormat="1" x14ac:dyDescent="0.25">
      <c r="C57" s="16" t="s">
        <v>53</v>
      </c>
      <c r="D57" s="16"/>
      <c r="E57" s="65">
        <f>K19+K37+K42+K52</f>
        <v>1260000</v>
      </c>
      <c r="F57" s="65"/>
      <c r="G57" s="65"/>
      <c r="H57" s="65"/>
      <c r="I57" s="25"/>
    </row>
    <row r="58" spans="2:12" s="2" customFormat="1" x14ac:dyDescent="0.25"/>
    <row r="59" spans="2:12" s="2" customFormat="1" x14ac:dyDescent="0.25">
      <c r="C59" s="15" t="s">
        <v>60</v>
      </c>
      <c r="D59" s="15"/>
      <c r="E59" s="5"/>
      <c r="F59" s="5"/>
      <c r="G59" s="5"/>
      <c r="H59" s="5"/>
      <c r="I59" s="5"/>
    </row>
    <row r="60" spans="2:12" s="2" customFormat="1" x14ac:dyDescent="0.25"/>
    <row r="61" spans="2:12" s="2" customFormat="1" x14ac:dyDescent="0.25"/>
    <row r="62" spans="2:12" s="2" customFormat="1" x14ac:dyDescent="0.25"/>
    <row r="63" spans="2:12" s="2" customFormat="1" x14ac:dyDescent="0.25"/>
    <row r="64" spans="2:12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</sheetData>
  <sheetProtection formatCells="0" formatColumns="0" formatRows="0" insertColumns="0" insertRows="0" insertHyperlinks="0" deleteColumns="0" deleteRows="0" sort="0" autoFilter="0" pivotTables="0"/>
  <mergeCells count="6">
    <mergeCell ref="B7:B18"/>
    <mergeCell ref="B24:B29"/>
    <mergeCell ref="C2:H2"/>
    <mergeCell ref="E57:H57"/>
    <mergeCell ref="B40:B41"/>
    <mergeCell ref="B45:B4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30473-9C28-4CAA-B9A4-9C3EB5C291FD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8B34B80637649AF209E5315572069" ma:contentTypeVersion="4" ma:contentTypeDescription="Een nieuw document maken." ma:contentTypeScope="" ma:versionID="f1405fb479c5dd8a2bcb3cc9e83a3ee8">
  <xsd:schema xmlns:xsd="http://www.w3.org/2001/XMLSchema" xmlns:xs="http://www.w3.org/2001/XMLSchema" xmlns:p="http://schemas.microsoft.com/office/2006/metadata/properties" xmlns:ns2="7670d3aa-318b-43bb-85bb-fb8ee27411c9" xmlns:ns3="b4317978-aa27-4129-8fd0-f9b37116eb89" targetNamespace="http://schemas.microsoft.com/office/2006/metadata/properties" ma:root="true" ma:fieldsID="43a3fa945b3af119eea6e8a1637cafc6" ns2:_="" ns3:_="">
    <xsd:import namespace="7670d3aa-318b-43bb-85bb-fb8ee27411c9"/>
    <xsd:import namespace="b4317978-aa27-4129-8fd0-f9b37116eb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0d3aa-318b-43bb-85bb-fb8ee27411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7978-aa27-4129-8fd0-f9b37116eb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31728B-7594-42CE-8710-26A9ADAB6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70d3aa-318b-43bb-85bb-fb8ee27411c9"/>
    <ds:schemaRef ds:uri="b4317978-aa27-4129-8fd0-f9b37116eb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49B93D-6FE8-4017-8033-E80BD0CBCAF3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7670d3aa-318b-43bb-85bb-fb8ee27411c9"/>
    <ds:schemaRef ds:uri="http://schemas.openxmlformats.org/package/2006/metadata/core-properties"/>
    <ds:schemaRef ds:uri="b4317978-aa27-4129-8fd0-f9b37116eb89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B9AB102-F903-4C76-88E4-0845BB27A4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 Inschrijfbiljet</vt:lpstr>
      <vt:lpstr>Prijzenblad</vt:lpstr>
      <vt:lpstr>Blad1</vt:lpstr>
    </vt:vector>
  </TitlesOfParts>
  <Manager/>
  <Company>Het Service Centrum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Gils, ingrid van</dc:creator>
  <cp:keywords/>
  <dc:description/>
  <cp:lastModifiedBy>Duurling - van Gils, Ingrid van</cp:lastModifiedBy>
  <cp:revision/>
  <dcterms:created xsi:type="dcterms:W3CDTF">2018-01-02T10:41:22Z</dcterms:created>
  <dcterms:modified xsi:type="dcterms:W3CDTF">2023-04-11T13:21:06Z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0x0101006C18B34B80637649AF209E5315572069</vt:lpwstr>
  </property>
</Properties>
</file>