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ichtingrogplus.sharepoint.com/sites/AanbestedingVlonderskeukensentoilet/Gedeelde documenten/General/Heraanbesteding Vlonders/"/>
    </mc:Choice>
  </mc:AlternateContent>
  <xr:revisionPtr revIDLastSave="6" documentId="8_{BF4B25B0-9834-4F24-A765-3C1D7401B23D}" xr6:coauthVersionLast="47" xr6:coauthVersionMax="47" xr10:uidLastSave="{2F860B86-484E-42ED-BA58-D2A95B76D374}"/>
  <workbookProtection workbookAlgorithmName="SHA-512" workbookHashValue="iYmB+SX20m2DDtPOQLBQzjo7GzIliRws9+KACWgHcmCidlLnjEbhQVHhzHBgNyTCesbuWAd3AXVW+bHS0REdWQ==" workbookSaltValue="NcwFettZsY4OvY/LfbN9SQ==" workbookSpinCount="100000" lockStructure="1"/>
  <bookViews>
    <workbookView xWindow="28680" yWindow="-120" windowWidth="29040" windowHeight="15840" xr2:uid="{00000000-000D-0000-FFFF-FFFF00000000}"/>
  </bookViews>
  <sheets>
    <sheet name="Vlonders en Opritten" sheetId="1" r:id="rId1"/>
    <sheet name="Rekenfactoren " sheetId="2" state="hidden" r:id="rId2"/>
    <sheet name="Rekenprij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3" l="1"/>
  <c r="D47" i="3"/>
  <c r="C47" i="3"/>
  <c r="E46" i="3"/>
  <c r="D46" i="3"/>
  <c r="C46" i="3"/>
  <c r="E45" i="3"/>
  <c r="D45" i="3"/>
  <c r="C45" i="3"/>
  <c r="E44" i="3"/>
  <c r="D44" i="3"/>
  <c r="C44" i="3"/>
  <c r="C38" i="3"/>
  <c r="C37" i="3"/>
  <c r="C17" i="3"/>
  <c r="C18" i="3"/>
  <c r="C19" i="3"/>
  <c r="C20" i="3"/>
  <c r="F6" i="3"/>
  <c r="F5" i="3"/>
  <c r="F4" i="3"/>
  <c r="F3" i="3"/>
  <c r="E6" i="3"/>
  <c r="E5" i="3"/>
  <c r="E4" i="3"/>
  <c r="E3" i="3"/>
  <c r="D6" i="3"/>
  <c r="D5" i="3"/>
  <c r="D4" i="3"/>
  <c r="D3" i="3"/>
  <c r="C6" i="3"/>
  <c r="C5" i="3"/>
  <c r="C4" i="3"/>
  <c r="C3" i="3"/>
  <c r="E31" i="3"/>
  <c r="E30" i="3"/>
  <c r="D30" i="3"/>
  <c r="D31" i="3"/>
  <c r="C31" i="3"/>
  <c r="C30" i="3"/>
  <c r="B31" i="3"/>
  <c r="B30" i="3"/>
  <c r="E29" i="3"/>
  <c r="D29" i="3"/>
  <c r="C29" i="3"/>
  <c r="A29" i="3"/>
  <c r="B28" i="3"/>
  <c r="G31" i="2"/>
  <c r="G26" i="2"/>
  <c r="G20" i="2"/>
  <c r="G13" i="2"/>
  <c r="G6" i="2"/>
  <c r="B28" i="2"/>
  <c r="A29" i="2"/>
  <c r="B31" i="2"/>
  <c r="B30" i="2"/>
  <c r="E29" i="2"/>
  <c r="D29" i="2"/>
  <c r="C29" i="2"/>
  <c r="F24" i="1"/>
  <c r="F23" i="2" s="1"/>
  <c r="E24" i="1"/>
  <c r="E23" i="2" s="1"/>
  <c r="D24" i="1"/>
  <c r="D23" i="2" s="1"/>
  <c r="F10" i="1"/>
  <c r="F9" i="2" s="1"/>
  <c r="E10" i="1"/>
  <c r="E9" i="2" s="1"/>
  <c r="D10" i="1"/>
  <c r="D9" i="2" s="1"/>
  <c r="C10" i="1"/>
  <c r="C9" i="2" s="1"/>
  <c r="C16" i="2"/>
  <c r="C24" i="1"/>
  <c r="C23" i="2" s="1"/>
  <c r="F2" i="2"/>
  <c r="E2" i="2"/>
  <c r="D2" i="2"/>
  <c r="C2" i="2"/>
  <c r="G38" i="3" l="1"/>
  <c r="G40" i="3" s="1"/>
  <c r="G47" i="3"/>
  <c r="G49" i="3" s="1"/>
  <c r="G31" i="3"/>
  <c r="G33" i="2"/>
  <c r="F26" i="3"/>
  <c r="E26" i="3"/>
  <c r="D26" i="3"/>
  <c r="C26" i="3"/>
  <c r="F25" i="3"/>
  <c r="E25" i="3"/>
  <c r="D25" i="3"/>
  <c r="C25" i="3"/>
  <c r="F24" i="3"/>
  <c r="E24" i="3"/>
  <c r="D24" i="3"/>
  <c r="C2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G26" i="3" l="1"/>
  <c r="G20" i="3"/>
  <c r="G13" i="3"/>
  <c r="G6" i="3"/>
  <c r="G33" i="3" l="1"/>
  <c r="B36" i="1" s="1"/>
  <c r="C36" i="1" s="1"/>
</calcChain>
</file>

<file path=xl/sharedStrings.xml><?xml version="1.0" encoding="utf-8"?>
<sst xmlns="http://schemas.openxmlformats.org/spreadsheetml/2006/main" count="162" uniqueCount="60">
  <si>
    <t>&lt;100 cm</t>
  </si>
  <si>
    <t>100 - 109,9 cm</t>
  </si>
  <si>
    <t>110 - 119,9 cm</t>
  </si>
  <si>
    <t>120 - 129.9 cm</t>
  </si>
  <si>
    <t>&lt; 11 cm</t>
  </si>
  <si>
    <t>11,0 - 13,9 cm</t>
  </si>
  <si>
    <t>14,0 - 16,9 cm</t>
  </si>
  <si>
    <t>&gt; 17,0 cm</t>
  </si>
  <si>
    <t>Helling - Vlak - Helling</t>
  </si>
  <si>
    <r>
      <t xml:space="preserve">Hoogte </t>
    </r>
    <r>
      <rPr>
        <sz val="11"/>
        <color theme="1"/>
        <rFont val="Calibri"/>
        <family val="2"/>
      </rPr>
      <t>↓</t>
    </r>
  </si>
  <si>
    <r>
      <t xml:space="preserve">breedte </t>
    </r>
    <r>
      <rPr>
        <sz val="11"/>
        <color theme="1"/>
        <rFont val="Calibri"/>
        <family val="2"/>
      </rPr>
      <t>→</t>
    </r>
  </si>
  <si>
    <t>Helling - Vlak</t>
  </si>
  <si>
    <t>Vierkante-meter prijs</t>
  </si>
  <si>
    <t>&lt; 5 cm</t>
  </si>
  <si>
    <t>5,0 - 7,9 cm</t>
  </si>
  <si>
    <t>&gt; 8,0  cm</t>
  </si>
  <si>
    <t>Schegplaat</t>
  </si>
  <si>
    <t>HVH</t>
  </si>
  <si>
    <t>HV</t>
  </si>
  <si>
    <t>M2</t>
  </si>
  <si>
    <t>SP</t>
  </si>
  <si>
    <t>Totaal</t>
  </si>
  <si>
    <t>Demontage</t>
  </si>
  <si>
    <t>standaard</t>
  </si>
  <si>
    <t>spoed</t>
  </si>
  <si>
    <t>Helling-vlak-helling</t>
  </si>
  <si>
    <t>helling-vlak</t>
  </si>
  <si>
    <t>100 - 119,9 cm</t>
  </si>
  <si>
    <t>Opdrachttype ↓</t>
  </si>
  <si>
    <r>
      <t xml:space="preserve">voorzieningtype </t>
    </r>
    <r>
      <rPr>
        <sz val="11"/>
        <color theme="1"/>
        <rFont val="Calibri"/>
        <family val="2"/>
      </rPr>
      <t>→</t>
    </r>
  </si>
  <si>
    <t>120 - 139,9 cm</t>
  </si>
  <si>
    <t>&gt;= 140 cm.</t>
  </si>
  <si>
    <t>DEM</t>
  </si>
  <si>
    <t>Rekenprijs</t>
  </si>
  <si>
    <t>Naam Onderneming</t>
  </si>
  <si>
    <t>VUL HIER DE NAAM VAN UW BEDRIJF/COMBINATIE IN</t>
  </si>
  <si>
    <t>per M2</t>
  </si>
  <si>
    <t>Per M2</t>
  </si>
  <si>
    <t>balkon / M2</t>
  </si>
  <si>
    <t>Perceel 1 - Vlonders en opritten</t>
  </si>
  <si>
    <t>Rechte keuken</t>
  </si>
  <si>
    <t>240-300 Cm</t>
  </si>
  <si>
    <r>
      <t xml:space="preserve">Uitvoering </t>
    </r>
    <r>
      <rPr>
        <sz val="11"/>
        <color theme="1"/>
        <rFont val="Calibri"/>
        <family val="2"/>
      </rPr>
      <t>↓</t>
    </r>
  </si>
  <si>
    <t>Basisopstelling conform Bestek</t>
  </si>
  <si>
    <t>Meerprijs Elektrische verstelbaarheid</t>
  </si>
  <si>
    <t>Rekenprijs Perceel 2</t>
  </si>
  <si>
    <t>Rekenprijs Perceel 1</t>
  </si>
  <si>
    <t>Type 1</t>
  </si>
  <si>
    <t>Type 2</t>
  </si>
  <si>
    <t>Type 3</t>
  </si>
  <si>
    <t>Type 4</t>
  </si>
  <si>
    <t>Nieuwlevering</t>
  </si>
  <si>
    <t>Herverstrekking</t>
  </si>
  <si>
    <t>Inname/demontage</t>
  </si>
  <si>
    <t>Keuken</t>
  </si>
  <si>
    <t>Toiletvoorzieningen</t>
  </si>
  <si>
    <t>Rekenprijs Perceel 3</t>
  </si>
  <si>
    <t>Grenswaarden rekenprijs</t>
  </si>
  <si>
    <t>ondergrens</t>
  </si>
  <si>
    <t>bovengrens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</si>
</sst>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9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right"/>
    </xf>
    <xf numFmtId="44" fontId="0" fillId="0" borderId="2" xfId="0" applyNumberFormat="1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0" fontId="4" fillId="0" borderId="0" xfId="0" applyFont="1"/>
    <xf numFmtId="44" fontId="0" fillId="2" borderId="1" xfId="0" applyNumberFormat="1" applyFill="1" applyBorder="1" applyProtection="1">
      <protection locked="0"/>
    </xf>
    <xf numFmtId="44" fontId="0" fillId="0" borderId="1" xfId="1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</cellXfs>
  <cellStyles count="2">
    <cellStyle name="Standaard" xfId="0" builtinId="0"/>
    <cellStyle name="Valuta" xfId="1" builtinId="4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zoomScaleNormal="100" workbookViewId="0">
      <selection activeCell="C37" sqref="C37"/>
    </sheetView>
  </sheetViews>
  <sheetFormatPr defaultRowHeight="15" x14ac:dyDescent="0.25"/>
  <cols>
    <col min="1" max="1" width="25.28515625" customWidth="1"/>
    <col min="2" max="2" width="13.5703125" customWidth="1"/>
    <col min="3" max="3" width="18.7109375" bestFit="1" customWidth="1"/>
    <col min="4" max="6" width="13.5703125" customWidth="1"/>
  </cols>
  <sheetData>
    <row r="1" spans="1:6" ht="21" x14ac:dyDescent="0.35">
      <c r="A1" s="12" t="s">
        <v>39</v>
      </c>
    </row>
    <row r="2" spans="1:6" x14ac:dyDescent="0.25">
      <c r="A2" s="1" t="s">
        <v>8</v>
      </c>
      <c r="B2" t="s">
        <v>10</v>
      </c>
    </row>
    <row r="3" spans="1:6" x14ac:dyDescent="0.25">
      <c r="A3" s="3" t="s">
        <v>9</v>
      </c>
      <c r="B3" s="2"/>
      <c r="C3" s="9" t="s">
        <v>0</v>
      </c>
      <c r="D3" s="9" t="s">
        <v>27</v>
      </c>
      <c r="E3" s="9" t="s">
        <v>30</v>
      </c>
      <c r="F3" s="9" t="s">
        <v>31</v>
      </c>
    </row>
    <row r="4" spans="1:6" x14ac:dyDescent="0.25">
      <c r="B4" s="2" t="s">
        <v>4</v>
      </c>
      <c r="C4" s="13"/>
      <c r="D4" s="13"/>
      <c r="E4" s="13"/>
      <c r="F4" s="13"/>
    </row>
    <row r="5" spans="1:6" x14ac:dyDescent="0.25">
      <c r="B5" s="2" t="s">
        <v>5</v>
      </c>
      <c r="C5" s="13"/>
      <c r="D5" s="13"/>
      <c r="E5" s="13"/>
      <c r="F5" s="13"/>
    </row>
    <row r="6" spans="1:6" x14ac:dyDescent="0.25">
      <c r="B6" s="2" t="s">
        <v>6</v>
      </c>
      <c r="C6" s="13"/>
      <c r="D6" s="13"/>
      <c r="E6" s="13"/>
      <c r="F6" s="13"/>
    </row>
    <row r="7" spans="1:6" x14ac:dyDescent="0.25">
      <c r="B7" s="2" t="s">
        <v>7</v>
      </c>
      <c r="C7" s="13"/>
      <c r="D7" s="13"/>
      <c r="E7" s="13"/>
      <c r="F7" s="13"/>
    </row>
    <row r="9" spans="1:6" x14ac:dyDescent="0.25">
      <c r="A9" s="1" t="s">
        <v>11</v>
      </c>
      <c r="B9" t="s">
        <v>10</v>
      </c>
    </row>
    <row r="10" spans="1:6" x14ac:dyDescent="0.25">
      <c r="A10" s="3" t="s">
        <v>9</v>
      </c>
      <c r="B10" s="2"/>
      <c r="C10" s="9" t="str">
        <f>C3</f>
        <v>&lt;100 cm</v>
      </c>
      <c r="D10" s="9" t="str">
        <f t="shared" ref="D10:F10" si="0">D3</f>
        <v>100 - 119,9 cm</v>
      </c>
      <c r="E10" s="9" t="str">
        <f t="shared" si="0"/>
        <v>120 - 139,9 cm</v>
      </c>
      <c r="F10" s="9" t="str">
        <f t="shared" si="0"/>
        <v>&gt;= 140 cm.</v>
      </c>
    </row>
    <row r="11" spans="1:6" x14ac:dyDescent="0.25">
      <c r="B11" s="2" t="s">
        <v>4</v>
      </c>
      <c r="C11" s="13"/>
      <c r="D11" s="13"/>
      <c r="E11" s="13"/>
      <c r="F11" s="13"/>
    </row>
    <row r="12" spans="1:6" x14ac:dyDescent="0.25">
      <c r="B12" s="2" t="s">
        <v>5</v>
      </c>
      <c r="C12" s="13"/>
      <c r="D12" s="13"/>
      <c r="E12" s="13"/>
      <c r="F12" s="13"/>
    </row>
    <row r="13" spans="1:6" x14ac:dyDescent="0.25">
      <c r="B13" s="2" t="s">
        <v>6</v>
      </c>
      <c r="C13" s="13"/>
      <c r="D13" s="13"/>
      <c r="E13" s="13"/>
      <c r="F13" s="13"/>
    </row>
    <row r="14" spans="1:6" x14ac:dyDescent="0.25">
      <c r="B14" s="2" t="s">
        <v>7</v>
      </c>
      <c r="C14" s="13"/>
      <c r="D14" s="13"/>
      <c r="E14" s="13"/>
      <c r="F14" s="13"/>
    </row>
    <row r="16" spans="1:6" x14ac:dyDescent="0.25">
      <c r="A16" s="4" t="s">
        <v>12</v>
      </c>
      <c r="B16" t="s">
        <v>10</v>
      </c>
    </row>
    <row r="17" spans="1:6" x14ac:dyDescent="0.25">
      <c r="A17" s="3" t="s">
        <v>9</v>
      </c>
      <c r="B17" s="2"/>
      <c r="C17" s="9" t="s">
        <v>36</v>
      </c>
    </row>
    <row r="18" spans="1:6" x14ac:dyDescent="0.25">
      <c r="B18" s="2" t="s">
        <v>4</v>
      </c>
      <c r="C18" s="13"/>
    </row>
    <row r="19" spans="1:6" x14ac:dyDescent="0.25">
      <c r="B19" s="2" t="s">
        <v>5</v>
      </c>
      <c r="C19" s="13"/>
    </row>
    <row r="20" spans="1:6" x14ac:dyDescent="0.25">
      <c r="B20" s="2" t="s">
        <v>6</v>
      </c>
      <c r="C20" s="13"/>
    </row>
    <row r="21" spans="1:6" x14ac:dyDescent="0.25">
      <c r="B21" s="2" t="s">
        <v>7</v>
      </c>
      <c r="C21" s="13"/>
    </row>
    <row r="23" spans="1:6" x14ac:dyDescent="0.25">
      <c r="A23" s="1" t="s">
        <v>16</v>
      </c>
      <c r="B23" t="s">
        <v>10</v>
      </c>
    </row>
    <row r="24" spans="1:6" x14ac:dyDescent="0.25">
      <c r="A24" s="3" t="s">
        <v>9</v>
      </c>
      <c r="B24" s="2"/>
      <c r="C24" s="9" t="str">
        <f>C3</f>
        <v>&lt;100 cm</v>
      </c>
      <c r="D24" s="9" t="str">
        <f t="shared" ref="D24:F24" si="1">D3</f>
        <v>100 - 119,9 cm</v>
      </c>
      <c r="E24" s="9" t="str">
        <f t="shared" si="1"/>
        <v>120 - 139,9 cm</v>
      </c>
      <c r="F24" s="9" t="str">
        <f t="shared" si="1"/>
        <v>&gt;= 140 cm.</v>
      </c>
    </row>
    <row r="25" spans="1:6" x14ac:dyDescent="0.25">
      <c r="B25" s="2" t="s">
        <v>13</v>
      </c>
      <c r="C25" s="13"/>
      <c r="D25" s="13"/>
      <c r="E25" s="13"/>
      <c r="F25" s="13"/>
    </row>
    <row r="26" spans="1:6" x14ac:dyDescent="0.25">
      <c r="B26" s="2" t="s">
        <v>14</v>
      </c>
      <c r="C26" s="13"/>
      <c r="D26" s="13"/>
      <c r="E26" s="13"/>
      <c r="F26" s="13"/>
    </row>
    <row r="27" spans="1:6" x14ac:dyDescent="0.25">
      <c r="B27" s="2" t="s">
        <v>15</v>
      </c>
      <c r="C27" s="13"/>
      <c r="D27" s="13"/>
      <c r="E27" s="13"/>
      <c r="F27" s="13"/>
    </row>
    <row r="29" spans="1:6" x14ac:dyDescent="0.25">
      <c r="A29" s="1" t="s">
        <v>22</v>
      </c>
      <c r="B29" t="s">
        <v>29</v>
      </c>
    </row>
    <row r="30" spans="1:6" x14ac:dyDescent="0.25">
      <c r="A30" s="3" t="s">
        <v>28</v>
      </c>
      <c r="B30" s="2"/>
      <c r="C30" s="9" t="s">
        <v>25</v>
      </c>
      <c r="D30" s="9" t="s">
        <v>26</v>
      </c>
      <c r="E30" s="9" t="s">
        <v>38</v>
      </c>
    </row>
    <row r="31" spans="1:6" x14ac:dyDescent="0.25">
      <c r="B31" s="2" t="s">
        <v>23</v>
      </c>
      <c r="C31" s="13"/>
      <c r="D31" s="13"/>
      <c r="E31" s="13"/>
    </row>
    <row r="32" spans="1:6" x14ac:dyDescent="0.25">
      <c r="B32" s="2" t="s">
        <v>24</v>
      </c>
      <c r="C32" s="13"/>
      <c r="D32" s="13"/>
      <c r="E32" s="13"/>
    </row>
    <row r="33" spans="1:6" ht="15.75" thickBot="1" x14ac:dyDescent="0.3"/>
    <row r="34" spans="1:6" ht="15.75" thickBot="1" x14ac:dyDescent="0.3">
      <c r="A34" t="s">
        <v>34</v>
      </c>
      <c r="B34" s="15" t="s">
        <v>35</v>
      </c>
      <c r="C34" s="16"/>
      <c r="D34" s="16"/>
      <c r="E34" s="16"/>
      <c r="F34" s="17"/>
    </row>
    <row r="35" spans="1:6" ht="15.75" thickBot="1" x14ac:dyDescent="0.3"/>
    <row r="36" spans="1:6" ht="15.75" thickBot="1" x14ac:dyDescent="0.3">
      <c r="A36" t="s">
        <v>33</v>
      </c>
      <c r="B36" s="8">
        <f>Rekenprijs!G33</f>
        <v>0</v>
      </c>
      <c r="C36" t="str">
        <f>IF(AND(B36&gt;=B38,B36&lt;=B39),"","ongeldige rekenprijs")</f>
        <v>ongeldige rekenprijs</v>
      </c>
    </row>
    <row r="38" spans="1:6" x14ac:dyDescent="0.25">
      <c r="A38" t="s">
        <v>57</v>
      </c>
      <c r="B38" s="14">
        <v>275000</v>
      </c>
      <c r="C38" t="s">
        <v>58</v>
      </c>
    </row>
    <row r="39" spans="1:6" x14ac:dyDescent="0.25">
      <c r="B39" s="14">
        <v>325000</v>
      </c>
      <c r="C39" t="s">
        <v>59</v>
      </c>
    </row>
  </sheetData>
  <sheetProtection algorithmName="SHA-512" hashValue="Ix7lx4zxpGkPx5sSgFPLrxMERwTb+2EkEZx3aPHd21dnvU1aIr8iCs0Bj9qnVetEy0YRoCRoVy7ff5bOYmOiow==" saltValue="wtwQxcd7spbxurK5pDfoTQ==" spinCount="100000" sheet="1" objects="1" scenarios="1"/>
  <mergeCells count="1">
    <mergeCell ref="B34:F34"/>
  </mergeCells>
  <conditionalFormatting sqref="B36">
    <cfRule type="cellIs" dxfId="0" priority="1" operator="between">
      <formula>$B$38</formula>
      <formula>$B$39</formula>
    </cfRule>
  </conditionalFormatting>
  <pageMargins left="0.7" right="0.7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topLeftCell="A15" workbookViewId="0">
      <selection activeCell="C52" sqref="C52"/>
    </sheetView>
  </sheetViews>
  <sheetFormatPr defaultRowHeight="15" x14ac:dyDescent="0.25"/>
  <cols>
    <col min="1" max="1" width="20.85546875" bestFit="1" customWidth="1"/>
    <col min="2" max="2" width="31.42578125" bestFit="1" customWidth="1"/>
    <col min="3" max="3" width="18.7109375" bestFit="1" customWidth="1"/>
    <col min="4" max="4" width="15.28515625" bestFit="1" customWidth="1"/>
    <col min="5" max="5" width="19" bestFit="1" customWidth="1"/>
    <col min="6" max="6" width="13.7109375" customWidth="1"/>
  </cols>
  <sheetData>
    <row r="1" spans="1:8" ht="15" customHeight="1" x14ac:dyDescent="0.25">
      <c r="A1" s="1" t="s">
        <v>8</v>
      </c>
      <c r="B1" t="s">
        <v>10</v>
      </c>
    </row>
    <row r="2" spans="1:8" ht="15" customHeight="1" x14ac:dyDescent="0.25">
      <c r="A2" s="3" t="s">
        <v>9</v>
      </c>
      <c r="B2" s="2"/>
      <c r="C2" s="2" t="str">
        <f>'Vlonders en Opritten'!C3</f>
        <v>&lt;100 cm</v>
      </c>
      <c r="D2" s="2" t="str">
        <f>'Vlonders en Opritten'!D3</f>
        <v>100 - 119,9 cm</v>
      </c>
      <c r="E2" s="2" t="str">
        <f>'Vlonders en Opritten'!E3</f>
        <v>120 - 139,9 cm</v>
      </c>
      <c r="F2" s="2" t="str">
        <f>'Vlonders en Opritten'!F3</f>
        <v>&gt;= 140 cm.</v>
      </c>
    </row>
    <row r="3" spans="1:8" ht="15" customHeight="1" x14ac:dyDescent="0.25">
      <c r="B3" s="2" t="s">
        <v>4</v>
      </c>
      <c r="C3" s="2">
        <v>3</v>
      </c>
      <c r="D3" s="2">
        <v>6</v>
      </c>
      <c r="E3" s="2">
        <v>6</v>
      </c>
      <c r="F3" s="2">
        <v>3</v>
      </c>
    </row>
    <row r="4" spans="1:8" ht="15" customHeight="1" x14ac:dyDescent="0.25">
      <c r="B4" s="2" t="s">
        <v>5</v>
      </c>
      <c r="C4" s="2">
        <v>3</v>
      </c>
      <c r="D4" s="2">
        <v>18</v>
      </c>
      <c r="E4" s="2">
        <v>18</v>
      </c>
      <c r="F4" s="2">
        <v>3</v>
      </c>
    </row>
    <row r="5" spans="1:8" ht="15" customHeight="1" x14ac:dyDescent="0.25">
      <c r="B5" s="2" t="s">
        <v>6</v>
      </c>
      <c r="C5" s="2">
        <v>3</v>
      </c>
      <c r="D5" s="2">
        <v>27</v>
      </c>
      <c r="E5" s="2">
        <v>36</v>
      </c>
      <c r="F5" s="2">
        <v>3</v>
      </c>
    </row>
    <row r="6" spans="1:8" ht="15" customHeight="1" x14ac:dyDescent="0.25">
      <c r="B6" s="2" t="s">
        <v>7</v>
      </c>
      <c r="C6" s="2">
        <v>3</v>
      </c>
      <c r="D6" s="2">
        <v>27</v>
      </c>
      <c r="E6" s="2">
        <v>18</v>
      </c>
      <c r="F6" s="2">
        <v>3</v>
      </c>
      <c r="G6">
        <f>SUM(C3:F6)</f>
        <v>180</v>
      </c>
      <c r="H6" t="s">
        <v>17</v>
      </c>
    </row>
    <row r="7" spans="1:8" ht="15" customHeight="1" x14ac:dyDescent="0.25"/>
    <row r="8" spans="1:8" ht="15" customHeight="1" x14ac:dyDescent="0.25">
      <c r="A8" s="1" t="s">
        <v>11</v>
      </c>
      <c r="B8" t="s">
        <v>10</v>
      </c>
    </row>
    <row r="9" spans="1:8" x14ac:dyDescent="0.25">
      <c r="A9" s="3" t="s">
        <v>9</v>
      </c>
      <c r="B9" s="2"/>
      <c r="C9" s="2" t="str">
        <f>'Vlonders en Opritten'!C10</f>
        <v>&lt;100 cm</v>
      </c>
      <c r="D9" s="2" t="str">
        <f>'Vlonders en Opritten'!D10</f>
        <v>100 - 119,9 cm</v>
      </c>
      <c r="E9" s="2" t="str">
        <f>'Vlonders en Opritten'!E10</f>
        <v>120 - 139,9 cm</v>
      </c>
      <c r="F9" s="2" t="str">
        <f>'Vlonders en Opritten'!F10</f>
        <v>&gt;= 140 cm.</v>
      </c>
    </row>
    <row r="10" spans="1:8" x14ac:dyDescent="0.25">
      <c r="B10" s="2" t="s">
        <v>4</v>
      </c>
      <c r="C10" s="2">
        <v>1</v>
      </c>
      <c r="D10" s="2">
        <v>2</v>
      </c>
      <c r="E10" s="2">
        <v>2</v>
      </c>
      <c r="F10" s="2">
        <v>1</v>
      </c>
    </row>
    <row r="11" spans="1:8" x14ac:dyDescent="0.25">
      <c r="B11" s="2" t="s">
        <v>5</v>
      </c>
      <c r="C11" s="2">
        <v>1</v>
      </c>
      <c r="D11" s="2">
        <v>6</v>
      </c>
      <c r="E11" s="2">
        <v>6</v>
      </c>
      <c r="F11" s="2">
        <v>1</v>
      </c>
    </row>
    <row r="12" spans="1:8" x14ac:dyDescent="0.25">
      <c r="B12" s="2" t="s">
        <v>6</v>
      </c>
      <c r="C12" s="2">
        <v>1</v>
      </c>
      <c r="D12" s="2">
        <v>7</v>
      </c>
      <c r="E12" s="2">
        <v>8</v>
      </c>
      <c r="F12" s="2">
        <v>1</v>
      </c>
    </row>
    <row r="13" spans="1:8" x14ac:dyDescent="0.25">
      <c r="B13" s="2" t="s">
        <v>7</v>
      </c>
      <c r="C13" s="2">
        <v>1</v>
      </c>
      <c r="D13" s="2">
        <v>7</v>
      </c>
      <c r="E13" s="2">
        <v>4</v>
      </c>
      <c r="F13" s="2">
        <v>1</v>
      </c>
      <c r="G13">
        <f>SUM(C10:F13)</f>
        <v>50</v>
      </c>
      <c r="H13" t="s">
        <v>18</v>
      </c>
    </row>
    <row r="15" spans="1:8" x14ac:dyDescent="0.25">
      <c r="A15" s="4" t="s">
        <v>12</v>
      </c>
      <c r="B15" t="s">
        <v>10</v>
      </c>
    </row>
    <row r="16" spans="1:8" x14ac:dyDescent="0.25">
      <c r="A16" s="3" t="s">
        <v>9</v>
      </c>
      <c r="B16" s="2"/>
      <c r="C16" s="2" t="str">
        <f>'Vlonders en Opritten'!C17</f>
        <v>per M2</v>
      </c>
      <c r="D16" s="2"/>
      <c r="E16" s="2"/>
      <c r="F16" s="2"/>
    </row>
    <row r="17" spans="1:8" x14ac:dyDescent="0.25">
      <c r="B17" s="2" t="s">
        <v>4</v>
      </c>
      <c r="C17" s="2">
        <v>6</v>
      </c>
      <c r="D17" s="2"/>
      <c r="E17" s="2"/>
      <c r="F17" s="2"/>
    </row>
    <row r="18" spans="1:8" x14ac:dyDescent="0.25">
      <c r="B18" s="2" t="s">
        <v>5</v>
      </c>
      <c r="C18" s="2">
        <v>14</v>
      </c>
      <c r="D18" s="2"/>
      <c r="E18" s="2"/>
      <c r="F18" s="2"/>
    </row>
    <row r="19" spans="1:8" x14ac:dyDescent="0.25">
      <c r="B19" s="2" t="s">
        <v>6</v>
      </c>
      <c r="C19" s="2">
        <v>17</v>
      </c>
      <c r="D19" s="2"/>
      <c r="E19" s="2"/>
      <c r="F19" s="2"/>
    </row>
    <row r="20" spans="1:8" x14ac:dyDescent="0.25">
      <c r="B20" s="2" t="s">
        <v>7</v>
      </c>
      <c r="C20" s="2">
        <v>13</v>
      </c>
      <c r="D20" s="2"/>
      <c r="E20" s="2"/>
      <c r="F20" s="2"/>
      <c r="G20">
        <f>SUM(C17:F20)</f>
        <v>50</v>
      </c>
      <c r="H20" t="s">
        <v>19</v>
      </c>
    </row>
    <row r="22" spans="1:8" x14ac:dyDescent="0.25">
      <c r="A22" s="1" t="s">
        <v>16</v>
      </c>
      <c r="B22" t="s">
        <v>10</v>
      </c>
    </row>
    <row r="23" spans="1:8" x14ac:dyDescent="0.25">
      <c r="A23" s="3" t="s">
        <v>9</v>
      </c>
      <c r="B23" s="2"/>
      <c r="C23" s="2" t="str">
        <f>'Vlonders en Opritten'!C24</f>
        <v>&lt;100 cm</v>
      </c>
      <c r="D23" s="2" t="str">
        <f>'Vlonders en Opritten'!D24</f>
        <v>100 - 119,9 cm</v>
      </c>
      <c r="E23" s="2" t="str">
        <f>'Vlonders en Opritten'!E24</f>
        <v>120 - 139,9 cm</v>
      </c>
      <c r="F23" s="2" t="str">
        <f>'Vlonders en Opritten'!F24</f>
        <v>&gt;= 140 cm.</v>
      </c>
    </row>
    <row r="24" spans="1:8" x14ac:dyDescent="0.25">
      <c r="B24" s="2" t="s">
        <v>13</v>
      </c>
      <c r="C24" s="2">
        <v>1</v>
      </c>
      <c r="D24" s="2">
        <v>2</v>
      </c>
      <c r="E24" s="2">
        <v>2</v>
      </c>
      <c r="F24" s="2">
        <v>1</v>
      </c>
    </row>
    <row r="25" spans="1:8" x14ac:dyDescent="0.25">
      <c r="B25" s="2" t="s">
        <v>14</v>
      </c>
      <c r="C25" s="2">
        <v>1</v>
      </c>
      <c r="D25" s="2">
        <v>3</v>
      </c>
      <c r="E25" s="2">
        <v>3</v>
      </c>
      <c r="F25" s="2">
        <v>1</v>
      </c>
    </row>
    <row r="26" spans="1:8" x14ac:dyDescent="0.25">
      <c r="B26" s="2" t="s">
        <v>15</v>
      </c>
      <c r="C26" s="2">
        <v>1</v>
      </c>
      <c r="D26" s="2">
        <v>2</v>
      </c>
      <c r="E26" s="2">
        <v>2</v>
      </c>
      <c r="F26" s="2">
        <v>1</v>
      </c>
      <c r="G26">
        <f>SUM(C24:F26)</f>
        <v>20</v>
      </c>
      <c r="H26" t="s">
        <v>20</v>
      </c>
    </row>
    <row r="28" spans="1:8" x14ac:dyDescent="0.25">
      <c r="A28" s="1" t="s">
        <v>22</v>
      </c>
      <c r="B28" s="2" t="str">
        <f>'Vlonders en Opritten'!B29</f>
        <v>voorzieningtype →</v>
      </c>
    </row>
    <row r="29" spans="1:8" x14ac:dyDescent="0.25">
      <c r="A29" s="7" t="str">
        <f>'Vlonders en Opritten'!A30</f>
        <v>Opdrachttype ↓</v>
      </c>
      <c r="B29" s="2"/>
      <c r="C29" s="2" t="str">
        <f>'Vlonders en Opritten'!C30</f>
        <v>Helling-vlak-helling</v>
      </c>
      <c r="D29" s="2" t="str">
        <f>'Vlonders en Opritten'!D30</f>
        <v>helling-vlak</v>
      </c>
      <c r="E29" s="2" t="str">
        <f>'Vlonders en Opritten'!E30</f>
        <v>balkon / M2</v>
      </c>
    </row>
    <row r="30" spans="1:8" x14ac:dyDescent="0.25">
      <c r="B30" s="2" t="str">
        <f>'Vlonders en Opritten'!B31</f>
        <v>standaard</v>
      </c>
      <c r="C30" s="2">
        <v>60</v>
      </c>
      <c r="D30" s="2">
        <v>30</v>
      </c>
      <c r="E30" s="2">
        <v>10</v>
      </c>
    </row>
    <row r="31" spans="1:8" x14ac:dyDescent="0.25">
      <c r="B31" s="2" t="str">
        <f>'Vlonders en Opritten'!B32</f>
        <v>spoed</v>
      </c>
      <c r="C31" s="2">
        <v>40</v>
      </c>
      <c r="D31" s="2">
        <v>20</v>
      </c>
      <c r="E31" s="2">
        <v>10</v>
      </c>
      <c r="G31">
        <f>SUM(C30:E31)</f>
        <v>170</v>
      </c>
      <c r="H31" t="s">
        <v>32</v>
      </c>
    </row>
    <row r="33" spans="1:8" x14ac:dyDescent="0.25">
      <c r="G33">
        <f>SUM(G3:G31)</f>
        <v>470</v>
      </c>
      <c r="H33" t="s">
        <v>21</v>
      </c>
    </row>
    <row r="36" spans="1:8" x14ac:dyDescent="0.25">
      <c r="A36" s="1" t="s">
        <v>54</v>
      </c>
      <c r="B36" t="s">
        <v>10</v>
      </c>
    </row>
    <row r="37" spans="1:8" x14ac:dyDescent="0.25">
      <c r="A37" s="3" t="s">
        <v>42</v>
      </c>
      <c r="B37" s="2"/>
      <c r="C37" s="9" t="s">
        <v>41</v>
      </c>
    </row>
    <row r="38" spans="1:8" x14ac:dyDescent="0.25">
      <c r="B38" s="2" t="s">
        <v>43</v>
      </c>
      <c r="C38" s="2">
        <v>9</v>
      </c>
    </row>
    <row r="39" spans="1:8" x14ac:dyDescent="0.25">
      <c r="B39" s="2" t="s">
        <v>44</v>
      </c>
      <c r="C39" s="2">
        <v>3</v>
      </c>
    </row>
    <row r="42" spans="1:8" x14ac:dyDescent="0.25">
      <c r="A42" s="1" t="s">
        <v>55</v>
      </c>
      <c r="B42" t="s">
        <v>10</v>
      </c>
    </row>
    <row r="43" spans="1:8" x14ac:dyDescent="0.25">
      <c r="A43" s="3" t="s">
        <v>42</v>
      </c>
      <c r="B43" s="2"/>
      <c r="C43" s="9" t="s">
        <v>51</v>
      </c>
      <c r="D43" s="9" t="s">
        <v>52</v>
      </c>
      <c r="E43" s="9" t="s">
        <v>53</v>
      </c>
      <c r="F43" s="9"/>
    </row>
    <row r="44" spans="1:8" x14ac:dyDescent="0.25">
      <c r="B44" s="2" t="s">
        <v>47</v>
      </c>
      <c r="C44" s="2">
        <v>15</v>
      </c>
      <c r="D44" s="2">
        <v>4</v>
      </c>
      <c r="E44" s="2">
        <v>4</v>
      </c>
      <c r="F44" s="2"/>
    </row>
    <row r="45" spans="1:8" x14ac:dyDescent="0.25">
      <c r="B45" s="2" t="s">
        <v>48</v>
      </c>
      <c r="C45" s="2">
        <v>6</v>
      </c>
      <c r="D45" s="2">
        <v>2</v>
      </c>
      <c r="E45" s="2">
        <v>2</v>
      </c>
      <c r="F45" s="2"/>
    </row>
    <row r="46" spans="1:8" x14ac:dyDescent="0.25">
      <c r="B46" s="2" t="s">
        <v>49</v>
      </c>
      <c r="C46" s="2">
        <v>3</v>
      </c>
      <c r="D46" s="2">
        <v>1</v>
      </c>
      <c r="E46" s="2">
        <v>1</v>
      </c>
      <c r="F46" s="2"/>
    </row>
    <row r="47" spans="1:8" x14ac:dyDescent="0.25">
      <c r="B47" s="2" t="s">
        <v>50</v>
      </c>
      <c r="C47" s="2">
        <v>2</v>
      </c>
      <c r="D47" s="2">
        <v>1</v>
      </c>
      <c r="E47" s="2">
        <v>2</v>
      </c>
      <c r="F47" s="2"/>
    </row>
  </sheetData>
  <sheetProtection selectLockedCells="1" selectUnlockedCells="1"/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"/>
  <sheetViews>
    <sheetView workbookViewId="0">
      <selection activeCell="G33" sqref="G33"/>
    </sheetView>
  </sheetViews>
  <sheetFormatPr defaultRowHeight="15" x14ac:dyDescent="0.25"/>
  <cols>
    <col min="1" max="1" width="20.85546875" bestFit="1" customWidth="1"/>
    <col min="2" max="6" width="13.7109375" customWidth="1"/>
    <col min="7" max="7" width="14.7109375" customWidth="1"/>
  </cols>
  <sheetData>
    <row r="1" spans="1:8" x14ac:dyDescent="0.25">
      <c r="A1" s="1" t="s">
        <v>8</v>
      </c>
      <c r="B1" t="s">
        <v>10</v>
      </c>
    </row>
    <row r="2" spans="1:8" x14ac:dyDescent="0.25">
      <c r="A2" s="3" t="s">
        <v>9</v>
      </c>
      <c r="B2" s="2"/>
      <c r="C2" s="2" t="s">
        <v>0</v>
      </c>
      <c r="D2" s="2" t="s">
        <v>1</v>
      </c>
      <c r="E2" s="2" t="s">
        <v>2</v>
      </c>
      <c r="F2" s="2" t="s">
        <v>3</v>
      </c>
    </row>
    <row r="3" spans="1:8" x14ac:dyDescent="0.25">
      <c r="B3" s="2" t="s">
        <v>4</v>
      </c>
      <c r="C3" s="10">
        <f>'Vlonders en Opritten'!C4*'Rekenfactoren '!C3</f>
        <v>0</v>
      </c>
      <c r="D3" s="10">
        <f>'Vlonders en Opritten'!D4*'Rekenfactoren '!D3</f>
        <v>0</v>
      </c>
      <c r="E3" s="10">
        <f>'Vlonders en Opritten'!E4*'Rekenfactoren '!E3</f>
        <v>0</v>
      </c>
      <c r="F3" s="10">
        <f>'Vlonders en Opritten'!F4*'Rekenfactoren '!F3</f>
        <v>0</v>
      </c>
    </row>
    <row r="4" spans="1:8" x14ac:dyDescent="0.25">
      <c r="B4" s="2" t="s">
        <v>5</v>
      </c>
      <c r="C4" s="10">
        <f>'Vlonders en Opritten'!C5*'Rekenfactoren '!C4</f>
        <v>0</v>
      </c>
      <c r="D4" s="10">
        <f>'Vlonders en Opritten'!D5*'Rekenfactoren '!D4</f>
        <v>0</v>
      </c>
      <c r="E4" s="10">
        <f>'Vlonders en Opritten'!E5*'Rekenfactoren '!E4</f>
        <v>0</v>
      </c>
      <c r="F4" s="10">
        <f>'Vlonders en Opritten'!F5*'Rekenfactoren '!F4</f>
        <v>0</v>
      </c>
    </row>
    <row r="5" spans="1:8" x14ac:dyDescent="0.25">
      <c r="B5" s="2" t="s">
        <v>6</v>
      </c>
      <c r="C5" s="10">
        <f>'Vlonders en Opritten'!C6*'Rekenfactoren '!C5</f>
        <v>0</v>
      </c>
      <c r="D5" s="10">
        <f>'Vlonders en Opritten'!D6*'Rekenfactoren '!D5</f>
        <v>0</v>
      </c>
      <c r="E5" s="10">
        <f>'Vlonders en Opritten'!E6*'Rekenfactoren '!E5</f>
        <v>0</v>
      </c>
      <c r="F5" s="10">
        <f>'Vlonders en Opritten'!F6*'Rekenfactoren '!F5</f>
        <v>0</v>
      </c>
    </row>
    <row r="6" spans="1:8" x14ac:dyDescent="0.25">
      <c r="B6" s="2" t="s">
        <v>7</v>
      </c>
      <c r="C6" s="10">
        <f>'Vlonders en Opritten'!C7*'Rekenfactoren '!C6</f>
        <v>0</v>
      </c>
      <c r="D6" s="10">
        <f>'Vlonders en Opritten'!D7*'Rekenfactoren '!D6</f>
        <v>0</v>
      </c>
      <c r="E6" s="10">
        <f>'Vlonders en Opritten'!E7*'Rekenfactoren '!E6</f>
        <v>0</v>
      </c>
      <c r="F6" s="10">
        <f>'Vlonders en Opritten'!F7*'Rekenfactoren '!F6</f>
        <v>0</v>
      </c>
      <c r="G6">
        <f>SUM(C3:F6)</f>
        <v>0</v>
      </c>
      <c r="H6" t="s">
        <v>17</v>
      </c>
    </row>
    <row r="8" spans="1:8" x14ac:dyDescent="0.25">
      <c r="A8" s="1" t="s">
        <v>11</v>
      </c>
      <c r="B8" t="s">
        <v>10</v>
      </c>
    </row>
    <row r="9" spans="1:8" x14ac:dyDescent="0.25">
      <c r="A9" s="3" t="s">
        <v>9</v>
      </c>
      <c r="B9" s="2"/>
      <c r="C9" s="2" t="s">
        <v>0</v>
      </c>
      <c r="D9" s="2" t="s">
        <v>1</v>
      </c>
      <c r="E9" s="2" t="s">
        <v>2</v>
      </c>
      <c r="F9" s="2" t="s">
        <v>3</v>
      </c>
    </row>
    <row r="10" spans="1:8" x14ac:dyDescent="0.25">
      <c r="B10" s="2" t="s">
        <v>4</v>
      </c>
      <c r="C10" s="10">
        <f>'Vlonders en Opritten'!C11*'Rekenfactoren '!C10</f>
        <v>0</v>
      </c>
      <c r="D10" s="10">
        <f>'Vlonders en Opritten'!D11*'Rekenfactoren '!D10</f>
        <v>0</v>
      </c>
      <c r="E10" s="10">
        <f>'Vlonders en Opritten'!E11*'Rekenfactoren '!E10</f>
        <v>0</v>
      </c>
      <c r="F10" s="10">
        <f>'Vlonders en Opritten'!F11*'Rekenfactoren '!F10</f>
        <v>0</v>
      </c>
      <c r="G10" s="11"/>
    </row>
    <row r="11" spans="1:8" x14ac:dyDescent="0.25">
      <c r="B11" s="2" t="s">
        <v>5</v>
      </c>
      <c r="C11" s="10">
        <f>'Vlonders en Opritten'!C12*'Rekenfactoren '!C11</f>
        <v>0</v>
      </c>
      <c r="D11" s="10">
        <f>'Vlonders en Opritten'!D12*'Rekenfactoren '!D11</f>
        <v>0</v>
      </c>
      <c r="E11" s="10">
        <f>'Vlonders en Opritten'!E12*'Rekenfactoren '!E11</f>
        <v>0</v>
      </c>
      <c r="F11" s="10">
        <f>'Vlonders en Opritten'!F12*'Rekenfactoren '!F11</f>
        <v>0</v>
      </c>
      <c r="G11" s="11"/>
    </row>
    <row r="12" spans="1:8" x14ac:dyDescent="0.25">
      <c r="B12" s="2" t="s">
        <v>6</v>
      </c>
      <c r="C12" s="10">
        <f>'Vlonders en Opritten'!C13*'Rekenfactoren '!C12</f>
        <v>0</v>
      </c>
      <c r="D12" s="10">
        <f>'Vlonders en Opritten'!D13*'Rekenfactoren '!D12</f>
        <v>0</v>
      </c>
      <c r="E12" s="10">
        <f>'Vlonders en Opritten'!E13*'Rekenfactoren '!E12</f>
        <v>0</v>
      </c>
      <c r="F12" s="10">
        <f>'Vlonders en Opritten'!F13*'Rekenfactoren '!F12</f>
        <v>0</v>
      </c>
      <c r="G12" s="11"/>
    </row>
    <row r="13" spans="1:8" x14ac:dyDescent="0.25">
      <c r="B13" s="2" t="s">
        <v>7</v>
      </c>
      <c r="C13" s="10">
        <f>'Vlonders en Opritten'!C14*'Rekenfactoren '!C13</f>
        <v>0</v>
      </c>
      <c r="D13" s="10">
        <f>'Vlonders en Opritten'!D14*'Rekenfactoren '!D13</f>
        <v>0</v>
      </c>
      <c r="E13" s="10">
        <f>'Vlonders en Opritten'!E14*'Rekenfactoren '!E13</f>
        <v>0</v>
      </c>
      <c r="F13" s="10">
        <f>'Vlonders en Opritten'!F14*'Rekenfactoren '!F13</f>
        <v>0</v>
      </c>
      <c r="G13" s="11">
        <f>SUM(C10:F13)</f>
        <v>0</v>
      </c>
      <c r="H13" t="s">
        <v>18</v>
      </c>
    </row>
    <row r="14" spans="1:8" x14ac:dyDescent="0.25">
      <c r="C14" s="11"/>
      <c r="D14" s="11"/>
      <c r="E14" s="11"/>
      <c r="F14" s="11"/>
      <c r="G14" s="11"/>
    </row>
    <row r="15" spans="1:8" x14ac:dyDescent="0.25">
      <c r="A15" s="4" t="s">
        <v>12</v>
      </c>
      <c r="B15" t="s">
        <v>10</v>
      </c>
      <c r="C15" s="11"/>
      <c r="D15" s="11"/>
      <c r="E15" s="11"/>
      <c r="F15" s="11"/>
      <c r="G15" s="11"/>
    </row>
    <row r="16" spans="1:8" x14ac:dyDescent="0.25">
      <c r="A16" s="3" t="s">
        <v>9</v>
      </c>
      <c r="B16" s="2"/>
      <c r="C16" s="10" t="s">
        <v>37</v>
      </c>
      <c r="D16" s="11"/>
    </row>
    <row r="17" spans="1:8" x14ac:dyDescent="0.25">
      <c r="B17" s="2" t="s">
        <v>4</v>
      </c>
      <c r="C17" s="10">
        <f>'Vlonders en Opritten'!C18*'Rekenfactoren '!C17</f>
        <v>0</v>
      </c>
      <c r="D17" s="11"/>
    </row>
    <row r="18" spans="1:8" x14ac:dyDescent="0.25">
      <c r="B18" s="2" t="s">
        <v>5</v>
      </c>
      <c r="C18" s="10">
        <f>'Vlonders en Opritten'!C19*'Rekenfactoren '!C18</f>
        <v>0</v>
      </c>
      <c r="D18" s="11"/>
    </row>
    <row r="19" spans="1:8" x14ac:dyDescent="0.25">
      <c r="B19" s="2" t="s">
        <v>6</v>
      </c>
      <c r="C19" s="10">
        <f>'Vlonders en Opritten'!C20*'Rekenfactoren '!C19</f>
        <v>0</v>
      </c>
      <c r="D19" s="11"/>
    </row>
    <row r="20" spans="1:8" x14ac:dyDescent="0.25">
      <c r="B20" s="2" t="s">
        <v>7</v>
      </c>
      <c r="C20" s="10">
        <f>'Vlonders en Opritten'!C21*'Rekenfactoren '!C20</f>
        <v>0</v>
      </c>
      <c r="G20" s="11">
        <f>SUM(C17:C20)</f>
        <v>0</v>
      </c>
      <c r="H20" t="s">
        <v>19</v>
      </c>
    </row>
    <row r="21" spans="1:8" x14ac:dyDescent="0.25">
      <c r="C21" s="11"/>
      <c r="D21" s="11"/>
      <c r="E21" s="11"/>
      <c r="F21" s="11"/>
      <c r="G21" s="11"/>
    </row>
    <row r="22" spans="1:8" x14ac:dyDescent="0.25">
      <c r="A22" s="1" t="s">
        <v>16</v>
      </c>
      <c r="B22" t="s">
        <v>10</v>
      </c>
      <c r="C22" s="11"/>
      <c r="D22" s="11"/>
      <c r="E22" s="11"/>
      <c r="F22" s="11"/>
      <c r="G22" s="11"/>
    </row>
    <row r="23" spans="1:8" x14ac:dyDescent="0.25">
      <c r="A23" s="3" t="s">
        <v>9</v>
      </c>
      <c r="B23" s="2"/>
      <c r="C23" s="10" t="s">
        <v>0</v>
      </c>
      <c r="D23" s="10" t="s">
        <v>1</v>
      </c>
      <c r="E23" s="10" t="s">
        <v>2</v>
      </c>
      <c r="F23" s="10" t="s">
        <v>3</v>
      </c>
      <c r="G23" s="11"/>
    </row>
    <row r="24" spans="1:8" x14ac:dyDescent="0.25">
      <c r="B24" s="2" t="s">
        <v>13</v>
      </c>
      <c r="C24" s="10">
        <f>'Vlonders en Opritten'!C25*'Rekenfactoren '!C24</f>
        <v>0</v>
      </c>
      <c r="D24" s="10">
        <f>'Vlonders en Opritten'!D25*'Rekenfactoren '!D24</f>
        <v>0</v>
      </c>
      <c r="E24" s="10">
        <f>'Vlonders en Opritten'!E25*'Rekenfactoren '!E24</f>
        <v>0</v>
      </c>
      <c r="F24" s="10">
        <f>'Vlonders en Opritten'!F25*'Rekenfactoren '!F24</f>
        <v>0</v>
      </c>
      <c r="G24" s="11"/>
    </row>
    <row r="25" spans="1:8" x14ac:dyDescent="0.25">
      <c r="B25" s="2" t="s">
        <v>14</v>
      </c>
      <c r="C25" s="10">
        <f>'Vlonders en Opritten'!C26*'Rekenfactoren '!C25</f>
        <v>0</v>
      </c>
      <c r="D25" s="10">
        <f>'Vlonders en Opritten'!D26*'Rekenfactoren '!D25</f>
        <v>0</v>
      </c>
      <c r="E25" s="10">
        <f>'Vlonders en Opritten'!E26*'Rekenfactoren '!E25</f>
        <v>0</v>
      </c>
      <c r="F25" s="10">
        <f>'Vlonders en Opritten'!F26*'Rekenfactoren '!F25</f>
        <v>0</v>
      </c>
      <c r="G25" s="11"/>
    </row>
    <row r="26" spans="1:8" x14ac:dyDescent="0.25">
      <c r="B26" s="2" t="s">
        <v>15</v>
      </c>
      <c r="C26" s="10">
        <f>'Vlonders en Opritten'!C27*'Rekenfactoren '!C26</f>
        <v>0</v>
      </c>
      <c r="D26" s="10">
        <f>'Vlonders en Opritten'!D27*'Rekenfactoren '!D26</f>
        <v>0</v>
      </c>
      <c r="E26" s="10">
        <f>'Vlonders en Opritten'!E27*'Rekenfactoren '!E26</f>
        <v>0</v>
      </c>
      <c r="F26" s="10">
        <f>'Vlonders en Opritten'!F27*'Rekenfactoren '!F26</f>
        <v>0</v>
      </c>
      <c r="G26" s="11">
        <f>SUM(C24:F26)</f>
        <v>0</v>
      </c>
      <c r="H26" t="s">
        <v>20</v>
      </c>
    </row>
    <row r="27" spans="1:8" x14ac:dyDescent="0.25">
      <c r="C27" s="11"/>
      <c r="D27" s="11"/>
      <c r="E27" s="11"/>
      <c r="F27" s="11"/>
      <c r="G27" s="11"/>
    </row>
    <row r="28" spans="1:8" x14ac:dyDescent="0.25">
      <c r="A28" s="1" t="s">
        <v>22</v>
      </c>
      <c r="B28" s="2" t="str">
        <f>'Vlonders en Opritten'!B29</f>
        <v>voorzieningtype →</v>
      </c>
      <c r="C28" s="11"/>
      <c r="D28" s="11"/>
      <c r="E28" s="11"/>
      <c r="F28" s="11"/>
      <c r="G28" s="11"/>
    </row>
    <row r="29" spans="1:8" x14ac:dyDescent="0.25">
      <c r="A29" s="7" t="str">
        <f>'Vlonders en Opritten'!A30</f>
        <v>Opdrachttype ↓</v>
      </c>
      <c r="B29" s="2"/>
      <c r="C29" s="10" t="str">
        <f>'Vlonders en Opritten'!C30</f>
        <v>Helling-vlak-helling</v>
      </c>
      <c r="D29" s="10" t="str">
        <f>'Vlonders en Opritten'!D30</f>
        <v>helling-vlak</v>
      </c>
      <c r="E29" s="10" t="str">
        <f>'Vlonders en Opritten'!E30</f>
        <v>balkon / M2</v>
      </c>
      <c r="F29" s="11"/>
    </row>
    <row r="30" spans="1:8" x14ac:dyDescent="0.25">
      <c r="B30" s="2" t="str">
        <f>'Vlonders en Opritten'!B31</f>
        <v>standaard</v>
      </c>
      <c r="C30" s="10">
        <f>'Vlonders en Opritten'!C31*'Rekenfactoren '!C30</f>
        <v>0</v>
      </c>
      <c r="D30" s="10">
        <f>'Vlonders en Opritten'!D31*'Rekenfactoren '!D30</f>
        <v>0</v>
      </c>
      <c r="E30" s="10">
        <f>'Vlonders en Opritten'!E31*'Rekenfactoren '!E30</f>
        <v>0</v>
      </c>
      <c r="F30" s="11"/>
    </row>
    <row r="31" spans="1:8" x14ac:dyDescent="0.25">
      <c r="B31" s="2" t="str">
        <f>'Vlonders en Opritten'!B32</f>
        <v>spoed</v>
      </c>
      <c r="C31" s="10">
        <f>'Vlonders en Opritten'!C32*'Rekenfactoren '!C31</f>
        <v>0</v>
      </c>
      <c r="D31" s="10">
        <f>'Vlonders en Opritten'!D32*'Rekenfactoren '!D31</f>
        <v>0</v>
      </c>
      <c r="E31" s="10">
        <f>'Vlonders en Opritten'!E32*'Rekenfactoren '!E31</f>
        <v>0</v>
      </c>
      <c r="G31" s="11">
        <f>SUM(C30:E31)</f>
        <v>0</v>
      </c>
      <c r="H31" t="s">
        <v>32</v>
      </c>
    </row>
    <row r="33" spans="1:8" x14ac:dyDescent="0.25">
      <c r="G33" s="6">
        <f>SUM(G3:G31)</f>
        <v>0</v>
      </c>
      <c r="H33" t="s">
        <v>46</v>
      </c>
    </row>
    <row r="34" spans="1:8" x14ac:dyDescent="0.25">
      <c r="G34" s="6"/>
    </row>
    <row r="35" spans="1:8" x14ac:dyDescent="0.25">
      <c r="A35" s="1" t="s">
        <v>40</v>
      </c>
      <c r="B35" t="s">
        <v>10</v>
      </c>
      <c r="F35" s="3"/>
      <c r="G35" s="6"/>
      <c r="H35" s="5"/>
    </row>
    <row r="36" spans="1:8" x14ac:dyDescent="0.25">
      <c r="A36" s="3" t="s">
        <v>42</v>
      </c>
      <c r="B36" s="2"/>
      <c r="C36" s="9" t="s">
        <v>41</v>
      </c>
      <c r="F36" s="3"/>
      <c r="G36" s="6"/>
      <c r="H36" s="5"/>
    </row>
    <row r="37" spans="1:8" x14ac:dyDescent="0.25">
      <c r="B37" s="2" t="s">
        <v>43</v>
      </c>
      <c r="C37" s="10" t="e">
        <f>#REF!*'Rekenfactoren '!C38</f>
        <v>#REF!</v>
      </c>
      <c r="G37" s="6"/>
    </row>
    <row r="38" spans="1:8" x14ac:dyDescent="0.25">
      <c r="B38" s="2" t="s">
        <v>44</v>
      </c>
      <c r="C38" s="10" t="e">
        <f>#REF!*'Rekenfactoren '!C39</f>
        <v>#REF!</v>
      </c>
      <c r="G38" s="11" t="e">
        <f>SUM(C37:C38)</f>
        <v>#REF!</v>
      </c>
    </row>
    <row r="40" spans="1:8" x14ac:dyDescent="0.25">
      <c r="G40" s="6" t="e">
        <f>SUM(G38)</f>
        <v>#REF!</v>
      </c>
      <c r="H40" t="s">
        <v>45</v>
      </c>
    </row>
    <row r="42" spans="1:8" x14ac:dyDescent="0.25">
      <c r="A42" s="1" t="s">
        <v>55</v>
      </c>
      <c r="B42" t="s">
        <v>10</v>
      </c>
    </row>
    <row r="43" spans="1:8" x14ac:dyDescent="0.25">
      <c r="A43" s="3" t="s">
        <v>42</v>
      </c>
      <c r="B43" s="2"/>
      <c r="C43" s="9" t="s">
        <v>51</v>
      </c>
      <c r="D43" s="9" t="s">
        <v>52</v>
      </c>
      <c r="E43" s="9" t="s">
        <v>53</v>
      </c>
      <c r="F43" s="9"/>
    </row>
    <row r="44" spans="1:8" x14ac:dyDescent="0.25">
      <c r="B44" s="2" t="s">
        <v>47</v>
      </c>
      <c r="C44" s="10" t="e">
        <f>#REF!*'Rekenfactoren '!C44</f>
        <v>#REF!</v>
      </c>
      <c r="D44" s="10" t="e">
        <f>#REF!*'Rekenfactoren '!D44</f>
        <v>#REF!</v>
      </c>
      <c r="E44" s="10" t="e">
        <f>#REF!*'Rekenfactoren '!E44</f>
        <v>#REF!</v>
      </c>
      <c r="F44" s="10"/>
    </row>
    <row r="45" spans="1:8" x14ac:dyDescent="0.25">
      <c r="B45" s="2" t="s">
        <v>48</v>
      </c>
      <c r="C45" s="10" t="e">
        <f>#REF!*'Rekenfactoren '!C45</f>
        <v>#REF!</v>
      </c>
      <c r="D45" s="10" t="e">
        <f>#REF!*'Rekenfactoren '!D45</f>
        <v>#REF!</v>
      </c>
      <c r="E45" s="10" t="e">
        <f>#REF!*'Rekenfactoren '!E45</f>
        <v>#REF!</v>
      </c>
      <c r="F45" s="10"/>
    </row>
    <row r="46" spans="1:8" x14ac:dyDescent="0.25">
      <c r="B46" s="2" t="s">
        <v>49</v>
      </c>
      <c r="C46" s="10" t="e">
        <f>#REF!*'Rekenfactoren '!C46</f>
        <v>#REF!</v>
      </c>
      <c r="D46" s="10" t="e">
        <f>#REF!*'Rekenfactoren '!D46</f>
        <v>#REF!</v>
      </c>
      <c r="E46" s="10" t="e">
        <f>#REF!*'Rekenfactoren '!E46</f>
        <v>#REF!</v>
      </c>
      <c r="F46" s="10"/>
    </row>
    <row r="47" spans="1:8" x14ac:dyDescent="0.25">
      <c r="B47" s="2" t="s">
        <v>50</v>
      </c>
      <c r="C47" s="10" t="e">
        <f>#REF!*'Rekenfactoren '!C47</f>
        <v>#REF!</v>
      </c>
      <c r="D47" s="10" t="e">
        <f>#REF!*'Rekenfactoren '!D47</f>
        <v>#REF!</v>
      </c>
      <c r="E47" s="10" t="e">
        <f>#REF!*'Rekenfactoren '!E47</f>
        <v>#REF!</v>
      </c>
      <c r="F47" s="10"/>
      <c r="G47" s="11" t="e">
        <f>SUM(C44:F47)</f>
        <v>#REF!</v>
      </c>
    </row>
    <row r="49" spans="7:8" x14ac:dyDescent="0.25">
      <c r="G49" s="6" t="e">
        <f>SUM(G47)</f>
        <v>#REF!</v>
      </c>
      <c r="H49" t="s">
        <v>56</v>
      </c>
    </row>
  </sheetData>
  <sheetProtection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C82CA61894C44DB53EB825D066ED67" ma:contentTypeVersion="4" ma:contentTypeDescription="Een nieuw document maken." ma:contentTypeScope="" ma:versionID="a5af5eb0851e313c14f7eca3ef041dc7">
  <xsd:schema xmlns:xsd="http://www.w3.org/2001/XMLSchema" xmlns:xs="http://www.w3.org/2001/XMLSchema" xmlns:p="http://schemas.microsoft.com/office/2006/metadata/properties" xmlns:ns2="af87eed9-d4c9-424f-b8ee-63bba1953263" xmlns:ns3="d1d88727-bf80-4f08-8c27-bf8d6ecdf46a" targetNamespace="http://schemas.microsoft.com/office/2006/metadata/properties" ma:root="true" ma:fieldsID="0323cdaefb3526ab50a863991102ecb3" ns2:_="" ns3:_="">
    <xsd:import namespace="af87eed9-d4c9-424f-b8ee-63bba1953263"/>
    <xsd:import namespace="d1d88727-bf80-4f08-8c27-bf8d6ecdf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87eed9-d4c9-424f-b8ee-63bba19532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88727-bf80-4f08-8c27-bf8d6ecdf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848335-D565-4F1F-BCCE-18ADBB573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87eed9-d4c9-424f-b8ee-63bba1953263"/>
    <ds:schemaRef ds:uri="d1d88727-bf80-4f08-8c27-bf8d6ecdf4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7E6EF-F336-4A51-9B9D-17D4E1F38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7C867-43C6-4860-BF2B-88B6D0624D45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d1d88727-bf80-4f08-8c27-bf8d6ecdf46a"/>
    <ds:schemaRef ds:uri="af87eed9-d4c9-424f-b8ee-63bba1953263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Vlonders en Opritten</vt:lpstr>
      <vt:lpstr>Rekenfactoren </vt:lpstr>
      <vt:lpstr>Rekenprijs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Marco Kranenburg</dc:creator>
  <cp:lastModifiedBy>Marco Kranenburg</cp:lastModifiedBy>
  <cp:lastPrinted>2023-03-31T13:17:57Z</cp:lastPrinted>
  <dcterms:created xsi:type="dcterms:W3CDTF">2012-03-19T19:33:37Z</dcterms:created>
  <dcterms:modified xsi:type="dcterms:W3CDTF">2023-07-06T10:46:59Z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0x01010084C82CA61894C44DB53EB825D066ED67</vt:lpwstr>
  </property>
  <property fmtid="{D5CDD505-2E9C-101B-9397-08002B2CF9AE}" pid="3" name="Order">
    <vt:r8>419200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