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Uithoorn\2023 EA Scheidingsdepot Uithoorn\02 Gepubliceerd\"/>
    </mc:Choice>
  </mc:AlternateContent>
  <bookViews>
    <workbookView xWindow="-110" yWindow="-110" windowWidth="19290" windowHeight="10420"/>
  </bookViews>
  <sheets>
    <sheet name="Perceel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40" i="1"/>
  <c r="E21" i="1"/>
  <c r="E65" i="1" l="1"/>
  <c r="E25" i="1"/>
  <c r="E23" i="1"/>
  <c r="E46" i="1" l="1"/>
  <c r="E22" i="1" l="1"/>
  <c r="E66" i="1"/>
  <c r="E61" i="1"/>
  <c r="E62" i="1" s="1"/>
  <c r="E58" i="1"/>
  <c r="E41" i="1" l="1"/>
  <c r="E39" i="1"/>
  <c r="E37" i="1"/>
  <c r="E48" i="1"/>
  <c r="E36" i="1"/>
  <c r="E35" i="1"/>
  <c r="E38" i="1"/>
  <c r="E34" i="1"/>
  <c r="E33" i="1"/>
  <c r="E32" i="1"/>
  <c r="E47" i="1"/>
  <c r="E31" i="1"/>
  <c r="E13" i="1"/>
  <c r="E49" i="1" l="1"/>
  <c r="E42" i="1"/>
  <c r="E10" i="1"/>
  <c r="E19" i="1"/>
  <c r="E18" i="1"/>
  <c r="E17" i="1"/>
  <c r="E26" i="1" l="1"/>
  <c r="E16" i="1"/>
  <c r="E20" i="1"/>
  <c r="E24" i="1"/>
  <c r="E14" i="1"/>
  <c r="E15" i="1"/>
  <c r="E12" i="1"/>
  <c r="E11" i="1"/>
  <c r="E27" i="1" l="1"/>
  <c r="E54" i="1" s="1"/>
</calcChain>
</file>

<file path=xl/sharedStrings.xml><?xml version="1.0" encoding="utf-8"?>
<sst xmlns="http://schemas.openxmlformats.org/spreadsheetml/2006/main" count="103" uniqueCount="76">
  <si>
    <t>Bijlage 3: Inschrijvingstabel</t>
  </si>
  <si>
    <t>Alleen de gele vakken invullen</t>
  </si>
  <si>
    <t>Kosten per jaar</t>
  </si>
  <si>
    <t>Inschrijfprijs transport</t>
  </si>
  <si>
    <t>Transportkosten van de afvalstoffen</t>
  </si>
  <si>
    <t>ton per jaar (indicatief)*</t>
  </si>
  <si>
    <t>prijs per ton</t>
  </si>
  <si>
    <t>Totale transportkosten</t>
  </si>
  <si>
    <t xml:space="preserve"> </t>
  </si>
  <si>
    <t>Inschrijfprijs verwerking</t>
  </si>
  <si>
    <t>Totale verwerkingskosten</t>
  </si>
  <si>
    <t>Aldus naar waarheid opgemaakt te ................... op …................. 2023</t>
  </si>
  <si>
    <t>Naam inschrijver:</t>
  </si>
  <si>
    <t>Naam:</t>
  </si>
  <si>
    <t>Functie:</t>
  </si>
  <si>
    <t>Handtekening:</t>
  </si>
  <si>
    <t>Totale inschrijfsom transport en verwerking (kosten/jaar)</t>
  </si>
  <si>
    <t>Transport en verwerking afvalstromen van het scheidingsdepot in gemeente Uithoorn</t>
  </si>
  <si>
    <t>prijs per transport</t>
  </si>
  <si>
    <t>Asbest</t>
  </si>
  <si>
    <t>A+B hout</t>
  </si>
  <si>
    <t>C hout</t>
  </si>
  <si>
    <t>Dakleer</t>
  </si>
  <si>
    <t>EPS</t>
  </si>
  <si>
    <t>Gips</t>
  </si>
  <si>
    <t>Hard plastic</t>
  </si>
  <si>
    <t>Matrassen</t>
  </si>
  <si>
    <t>Metaal</t>
  </si>
  <si>
    <t>Papier</t>
  </si>
  <si>
    <t>Puin</t>
  </si>
  <si>
    <t>Vlakglas</t>
  </si>
  <si>
    <t>Tuinafval </t>
  </si>
  <si>
    <t>Gunningcriterium Duurzaam transport*</t>
  </si>
  <si>
    <t>Antwoord (keuzemenu)</t>
  </si>
  <si>
    <t>Puntenscore</t>
  </si>
  <si>
    <t>Op welke brandstof rijden alle in te zetten transportvoertuigen (brandstof ranking Natuur &amp; Milieu 2017)?</t>
  </si>
  <si>
    <t>Diesel Euro 6 norm/EEV</t>
  </si>
  <si>
    <t>Hybride voertuig</t>
  </si>
  <si>
    <t>CNG/LNG</t>
  </si>
  <si>
    <r>
      <rPr>
        <b/>
        <sz val="9"/>
        <color theme="1"/>
        <rFont val="Verdana"/>
        <family val="2"/>
      </rPr>
      <t>Bio</t>
    </r>
    <r>
      <rPr>
        <sz val="9"/>
        <color theme="1"/>
        <rFont val="Verdana"/>
        <family val="2"/>
      </rPr>
      <t xml:space="preserve"> CNG/LNG, B100 of HVO100</t>
    </r>
  </si>
  <si>
    <t>Waterstof/elektrisch rijden</t>
  </si>
  <si>
    <t>Gunningcriterium Transportafstand*</t>
  </si>
  <si>
    <t xml:space="preserve">Antwoord </t>
  </si>
  <si>
    <t>kilometer</t>
  </si>
  <si>
    <t>Transportafstand vanaf standplaats opdrachtnemer naar Scheidingsdepot Uithoorn?*</t>
  </si>
  <si>
    <t>Gunningcriterium Nacheidingspercentage grof restafval*</t>
  </si>
  <si>
    <t xml:space="preserve">*U dient bij inschrijving de bewijsmiddelen voor de door u opgegeven brandstofvoorziening in te dienen. Indien deze ontbreken is uw score 0. </t>
  </si>
  <si>
    <t>*U dient bij inschrijving de bewijsmiddelen voor het door u opgegeven nascheidingspercentage in te dienen. Indien deze ontbreken is uw score 0.</t>
  </si>
  <si>
    <t xml:space="preserve">&lt; 10 </t>
  </si>
  <si>
    <t xml:space="preserve">&lt; 20 </t>
  </si>
  <si>
    <t xml:space="preserve">&lt; 30 </t>
  </si>
  <si>
    <t xml:space="preserve">&lt; 40 </t>
  </si>
  <si>
    <t xml:space="preserve">&lt; 50 </t>
  </si>
  <si>
    <t xml:space="preserve">&gt; 50 </t>
  </si>
  <si>
    <t xml:space="preserve">&gt; 10 - &lt; 20 </t>
  </si>
  <si>
    <t xml:space="preserve">&gt; 20 - &lt; 30 </t>
  </si>
  <si>
    <t>% nascheiding</t>
  </si>
  <si>
    <t>Inschrijfprijs verwerking marktprijzen</t>
  </si>
  <si>
    <t>Verwerkingskosten van de afvalstoffen**</t>
  </si>
  <si>
    <t>Verwerkingskosten van de afvalstoffen op basis van marktprijzen**</t>
  </si>
  <si>
    <t>Afwijking op marktprijs per ton</t>
  </si>
  <si>
    <t xml:space="preserve">In geval van opbrengst voor Opdrachtgever dient Inschrijver een negatief bedrag in te vullen. </t>
  </si>
  <si>
    <t>* hoeveelheden zijn indicatief, er kunnen geen rechten aan ontleend worden.</t>
  </si>
  <si>
    <t>Veegvuil</t>
  </si>
  <si>
    <t>&gt; 0 - &lt; 10</t>
  </si>
  <si>
    <t>&gt; 30 - &lt; 40</t>
  </si>
  <si>
    <t>&gt; 40 - &lt; 50</t>
  </si>
  <si>
    <t>&gt; 50</t>
  </si>
  <si>
    <t>** O.b.v. marktprijzen branchespecifieke index per 1 mei 2023</t>
  </si>
  <si>
    <t>transporten per jaar (indicatief)*</t>
  </si>
  <si>
    <t>Restafval fijn (kraakpers)</t>
  </si>
  <si>
    <t>Restafval grof</t>
  </si>
  <si>
    <t>Veegvuil uit de openbare ruimte</t>
  </si>
  <si>
    <t>Stedelijk afval uit de openbare ruimte</t>
  </si>
  <si>
    <t>Welk nascheidingspercentage van het grof restafval heeft uw verwerkingsinstallatie in het afgelopen jaar behaald?</t>
  </si>
  <si>
    <t>* Adres: Industrieweg 29, 1422 AH Uithoorn, enkele afstand gemeten met Google Maps, kortste route.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</si>
</sst>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.00_-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i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rgb="FFFF0000"/>
      <name val="Verdana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165" fontId="7" fillId="3" borderId="21" xfId="0" applyNumberFormat="1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13" fillId="0" borderId="0" xfId="0" applyFont="1" applyProtection="1"/>
    <xf numFmtId="0" fontId="11" fillId="0" borderId="0" xfId="0" applyFont="1" applyProtection="1"/>
    <xf numFmtId="0" fontId="3" fillId="0" borderId="0" xfId="0" applyFont="1" applyProtection="1"/>
    <xf numFmtId="164" fontId="4" fillId="0" borderId="0" xfId="0" applyNumberFormat="1" applyFont="1" applyAlignment="1" applyProtection="1">
      <alignment wrapText="1"/>
    </xf>
    <xf numFmtId="0" fontId="12" fillId="0" borderId="0" xfId="0" applyFont="1" applyProtection="1"/>
    <xf numFmtId="0" fontId="5" fillId="0" borderId="0" xfId="0" applyFont="1" applyProtection="1"/>
    <xf numFmtId="1" fontId="5" fillId="0" borderId="0" xfId="0" applyNumberFormat="1" applyFont="1" applyAlignment="1" applyProtection="1">
      <alignment horizontal="center"/>
    </xf>
    <xf numFmtId="0" fontId="15" fillId="0" borderId="0" xfId="0" applyFont="1" applyProtection="1"/>
    <xf numFmtId="0" fontId="5" fillId="4" borderId="15" xfId="0" applyFont="1" applyFill="1" applyBorder="1" applyAlignment="1" applyProtection="1">
      <alignment vertical="top"/>
    </xf>
    <xf numFmtId="0" fontId="5" fillId="4" borderId="13" xfId="0" applyFont="1" applyFill="1" applyBorder="1" applyAlignment="1" applyProtection="1">
      <alignment vertical="top"/>
    </xf>
    <xf numFmtId="1" fontId="5" fillId="4" borderId="11" xfId="0" applyNumberFormat="1" applyFont="1" applyFill="1" applyBorder="1" applyAlignment="1" applyProtection="1">
      <alignment horizontal="center"/>
    </xf>
    <xf numFmtId="1" fontId="5" fillId="4" borderId="12" xfId="0" applyNumberFormat="1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wrapText="1"/>
    </xf>
    <xf numFmtId="3" fontId="14" fillId="0" borderId="17" xfId="0" applyNumberFormat="1" applyFont="1" applyBorder="1" applyAlignment="1" applyProtection="1">
      <alignment horizontal="center"/>
    </xf>
    <xf numFmtId="165" fontId="4" fillId="2" borderId="16" xfId="0" applyNumberFormat="1" applyFont="1" applyFill="1" applyBorder="1" applyAlignment="1" applyProtection="1">
      <alignment horizontal="center"/>
    </xf>
    <xf numFmtId="164" fontId="4" fillId="0" borderId="14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1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wrapText="1"/>
    </xf>
    <xf numFmtId="1" fontId="7" fillId="2" borderId="21" xfId="0" applyNumberFormat="1" applyFont="1" applyFill="1" applyBorder="1" applyAlignment="1" applyProtection="1">
      <alignment horizontal="center"/>
    </xf>
    <xf numFmtId="164" fontId="7" fillId="0" borderId="21" xfId="0" applyNumberFormat="1" applyFont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quotePrefix="1" applyProtection="1"/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0" fontId="6" fillId="2" borderId="21" xfId="0" applyFont="1" applyFill="1" applyBorder="1" applyAlignment="1" applyProtection="1">
      <alignment wrapText="1"/>
    </xf>
    <xf numFmtId="1" fontId="7" fillId="0" borderId="21" xfId="0" applyNumberFormat="1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left"/>
    </xf>
    <xf numFmtId="0" fontId="4" fillId="0" borderId="19" xfId="0" applyFont="1" applyBorder="1" applyAlignment="1" applyProtection="1">
      <alignment horizontal="left"/>
    </xf>
    <xf numFmtId="164" fontId="9" fillId="0" borderId="19" xfId="0" applyNumberFormat="1" applyFont="1" applyBorder="1" applyProtection="1"/>
    <xf numFmtId="164" fontId="4" fillId="0" borderId="20" xfId="0" applyNumberFormat="1" applyFont="1" applyBorder="1" applyProtection="1"/>
    <xf numFmtId="3" fontId="9" fillId="0" borderId="0" xfId="0" applyNumberFormat="1" applyFont="1" applyProtection="1"/>
    <xf numFmtId="164" fontId="10" fillId="0" borderId="0" xfId="0" applyNumberFormat="1" applyFont="1" applyAlignment="1" applyProtection="1">
      <alignment horizontal="right"/>
    </xf>
    <xf numFmtId="9" fontId="7" fillId="0" borderId="0" xfId="0" applyNumberFormat="1" applyFont="1" applyProtection="1"/>
    <xf numFmtId="1" fontId="5" fillId="4" borderId="9" xfId="0" applyNumberFormat="1" applyFont="1" applyFill="1" applyBorder="1" applyAlignment="1" applyProtection="1">
      <alignment horizontal="center"/>
    </xf>
    <xf numFmtId="1" fontId="5" fillId="4" borderId="14" xfId="0" applyNumberFormat="1" applyFont="1" applyFill="1" applyBorder="1" applyAlignment="1" applyProtection="1">
      <alignment horizontal="center"/>
    </xf>
    <xf numFmtId="0" fontId="8" fillId="0" borderId="0" xfId="0" applyFont="1" applyProtection="1"/>
    <xf numFmtId="3" fontId="7" fillId="0" borderId="0" xfId="0" applyNumberFormat="1" applyFont="1" applyAlignment="1" applyProtection="1">
      <alignment horizontal="center"/>
    </xf>
    <xf numFmtId="164" fontId="7" fillId="0" borderId="0" xfId="0" applyNumberFormat="1" applyFont="1" applyAlignment="1" applyProtection="1">
      <alignment horizontal="center"/>
    </xf>
    <xf numFmtId="164" fontId="4" fillId="0" borderId="0" xfId="0" applyNumberFormat="1" applyFont="1" applyProtection="1"/>
    <xf numFmtId="0" fontId="8" fillId="0" borderId="0" xfId="0" applyFont="1" applyAlignment="1" applyProtection="1">
      <alignment wrapText="1"/>
    </xf>
    <xf numFmtId="2" fontId="7" fillId="2" borderId="0" xfId="0" applyNumberFormat="1" applyFont="1" applyFill="1" applyAlignment="1" applyProtection="1">
      <alignment horizontal="center"/>
    </xf>
    <xf numFmtId="0" fontId="4" fillId="0" borderId="0" xfId="0" applyFont="1" applyAlignment="1" applyProtection="1">
      <alignment wrapText="1"/>
    </xf>
    <xf numFmtId="164" fontId="5" fillId="4" borderId="11" xfId="0" applyNumberFormat="1" applyFont="1" applyFill="1" applyBorder="1" applyAlignment="1" applyProtection="1">
      <alignment horizontal="right"/>
    </xf>
    <xf numFmtId="164" fontId="7" fillId="0" borderId="0" xfId="0" applyNumberFormat="1" applyFont="1" applyProtection="1"/>
    <xf numFmtId="0" fontId="4" fillId="5" borderId="22" xfId="0" applyFont="1" applyFill="1" applyBorder="1" applyAlignment="1" applyProtection="1">
      <alignment horizontal="left" wrapText="1"/>
    </xf>
    <xf numFmtId="0" fontId="4" fillId="5" borderId="24" xfId="0" applyFont="1" applyFill="1" applyBorder="1" applyAlignment="1" applyProtection="1">
      <alignment horizontal="center"/>
    </xf>
    <xf numFmtId="0" fontId="7" fillId="0" borderId="21" xfId="0" applyFont="1" applyBorder="1" applyAlignment="1" applyProtection="1">
      <alignment horizontal="left"/>
    </xf>
    <xf numFmtId="0" fontId="7" fillId="2" borderId="26" xfId="0" applyFont="1" applyFill="1" applyBorder="1" applyAlignment="1" applyProtection="1">
      <alignment horizontal="right"/>
    </xf>
    <xf numFmtId="0" fontId="8" fillId="0" borderId="27" xfId="0" applyFont="1" applyBorder="1" applyProtection="1"/>
    <xf numFmtId="0" fontId="8" fillId="0" borderId="27" xfId="0" applyFont="1" applyBorder="1" applyAlignment="1" applyProtection="1">
      <alignment wrapText="1"/>
    </xf>
    <xf numFmtId="0" fontId="8" fillId="0" borderId="28" xfId="0" applyFont="1" applyBorder="1" applyAlignment="1" applyProtection="1">
      <alignment wrapText="1"/>
    </xf>
    <xf numFmtId="3" fontId="4" fillId="7" borderId="29" xfId="0" applyNumberFormat="1" applyFont="1" applyFill="1" applyBorder="1" applyAlignment="1" applyProtection="1">
      <alignment horizontal="right"/>
    </xf>
    <xf numFmtId="0" fontId="8" fillId="0" borderId="0" xfId="0" applyFont="1" applyAlignment="1" applyProtection="1">
      <alignment horizontal="left" wrapText="1"/>
    </xf>
    <xf numFmtId="0" fontId="7" fillId="2" borderId="21" xfId="0" applyFont="1" applyFill="1" applyBorder="1" applyAlignment="1" applyProtection="1">
      <alignment horizontal="left"/>
    </xf>
    <xf numFmtId="0" fontId="11" fillId="0" borderId="0" xfId="0" quotePrefix="1" applyFont="1" applyProtection="1"/>
    <xf numFmtId="0" fontId="11" fillId="0" borderId="0" xfId="0" applyFont="1" applyAlignment="1" applyProtection="1">
      <alignment horizontal="center"/>
    </xf>
    <xf numFmtId="0" fontId="7" fillId="3" borderId="6" xfId="0" applyFont="1" applyFill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left" vertical="center"/>
    </xf>
    <xf numFmtId="0" fontId="7" fillId="0" borderId="2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vertical="top"/>
    </xf>
    <xf numFmtId="0" fontId="13" fillId="0" borderId="0" xfId="0" applyFont="1" applyAlignment="1" applyProtection="1">
      <alignment wrapText="1"/>
    </xf>
    <xf numFmtId="0" fontId="13" fillId="6" borderId="21" xfId="0" applyFont="1" applyFill="1" applyBorder="1" applyProtection="1"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</xf>
    <xf numFmtId="0" fontId="4" fillId="5" borderId="23" xfId="0" applyFont="1" applyFill="1" applyBorder="1" applyAlignment="1" applyProtection="1">
      <alignment horizontal="center" vertical="center" wrapText="1"/>
    </xf>
    <xf numFmtId="0" fontId="7" fillId="6" borderId="7" xfId="0" applyFont="1" applyFill="1" applyBorder="1" applyAlignment="1" applyProtection="1">
      <alignment horizontal="center"/>
      <protection locked="0"/>
    </xf>
    <xf numFmtId="0" fontId="7" fillId="6" borderId="25" xfId="0" applyFont="1" applyFill="1" applyBorder="1" applyAlignment="1" applyProtection="1">
      <alignment horizontal="center"/>
      <protection locked="0"/>
    </xf>
    <xf numFmtId="0" fontId="4" fillId="5" borderId="30" xfId="0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1174750</xdr:colOff>
      <xdr:row>0</xdr:row>
      <xdr:rowOff>31750</xdr:rowOff>
    </xdr:from>
    <xdr:to>
      <xdr:col>4</xdr:col>
      <xdr:colOff>1010173</xdr:colOff>
      <xdr:row>6</xdr:row>
      <xdr:rowOff>128680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417" y="31750"/>
          <a:ext cx="1966604" cy="1303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9"/>
  <sheetViews>
    <sheetView tabSelected="1" zoomScale="70" zoomScaleNormal="70" workbookViewId="0">
      <selection activeCell="D23" sqref="D23"/>
    </sheetView>
  </sheetViews>
  <sheetFormatPr defaultColWidth="9.1796875" defaultRowHeight="13.5" x14ac:dyDescent="0.25"/>
  <cols>
    <col min="1" max="1" width="5" style="5" customWidth="1"/>
    <col min="2" max="2" width="98.1796875" style="5" customWidth="1"/>
    <col min="3" max="3" width="32.90625" style="5" customWidth="1"/>
    <col min="4" max="4" width="31.453125" style="5" customWidth="1"/>
    <col min="5" max="5" width="22" style="5" customWidth="1"/>
    <col min="6" max="6" width="9.1796875" style="6"/>
    <col min="7" max="17" width="9.1796875" style="5"/>
    <col min="18" max="18" width="30.54296875" style="5" hidden="1" customWidth="1"/>
    <col min="19" max="19" width="7.453125" style="5" hidden="1" customWidth="1"/>
    <col min="20" max="20" width="16.453125" style="5" customWidth="1"/>
    <col min="21" max="21" width="9.1796875" style="5" customWidth="1"/>
    <col min="22" max="16384" width="9.1796875" style="5"/>
  </cols>
  <sheetData>
    <row r="1" spans="2:21" ht="19.5" x14ac:dyDescent="0.35">
      <c r="B1" s="3"/>
      <c r="C1" s="3"/>
      <c r="D1" s="4"/>
    </row>
    <row r="2" spans="2:21" ht="19.5" x14ac:dyDescent="0.35">
      <c r="B2" s="3" t="s">
        <v>0</v>
      </c>
      <c r="C2" s="3"/>
      <c r="D2" s="4"/>
    </row>
    <row r="3" spans="2:21" ht="14" x14ac:dyDescent="0.3">
      <c r="B3" s="7" t="s">
        <v>17</v>
      </c>
      <c r="C3" s="7"/>
      <c r="D3" s="8"/>
      <c r="F3" s="9"/>
    </row>
    <row r="4" spans="2:21" ht="14" x14ac:dyDescent="0.3">
      <c r="C4" s="7"/>
      <c r="F4" s="9"/>
    </row>
    <row r="5" spans="2:21" ht="14" x14ac:dyDescent="0.3">
      <c r="B5" s="7" t="s">
        <v>1</v>
      </c>
      <c r="C5" s="10"/>
      <c r="D5" s="11"/>
    </row>
    <row r="6" spans="2:21" x14ac:dyDescent="0.25">
      <c r="B6" s="10"/>
      <c r="C6" s="10"/>
      <c r="D6" s="11"/>
      <c r="H6" s="12"/>
    </row>
    <row r="7" spans="2:21" ht="14" thickBot="1" x14ac:dyDescent="0.3">
      <c r="B7" s="10"/>
      <c r="C7" s="10"/>
      <c r="D7" s="11"/>
      <c r="H7" s="12"/>
    </row>
    <row r="8" spans="2:21" ht="14" thickBot="1" x14ac:dyDescent="0.3">
      <c r="B8" s="13" t="s">
        <v>3</v>
      </c>
      <c r="C8" s="14"/>
      <c r="D8" s="15"/>
      <c r="E8" s="16"/>
      <c r="H8" s="12"/>
    </row>
    <row r="9" spans="2:21" ht="14.5" x14ac:dyDescent="0.35">
      <c r="B9" s="17" t="s">
        <v>4</v>
      </c>
      <c r="C9" s="18" t="s">
        <v>69</v>
      </c>
      <c r="D9" s="19" t="s">
        <v>18</v>
      </c>
      <c r="E9" s="20" t="s">
        <v>2</v>
      </c>
      <c r="T9" s="21"/>
      <c r="U9" s="22"/>
    </row>
    <row r="10" spans="2:21" ht="14.5" x14ac:dyDescent="0.35">
      <c r="B10" s="23" t="s">
        <v>19</v>
      </c>
      <c r="C10" s="24">
        <v>3</v>
      </c>
      <c r="D10" s="1">
        <v>0</v>
      </c>
      <c r="E10" s="25">
        <f t="shared" ref="E10" si="0">SUM(C10*D10)</f>
        <v>0</v>
      </c>
      <c r="T10" s="26"/>
      <c r="U10" s="27"/>
    </row>
    <row r="11" spans="2:21" ht="14.5" x14ac:dyDescent="0.35">
      <c r="B11" s="23" t="s">
        <v>20</v>
      </c>
      <c r="C11" s="24">
        <v>100</v>
      </c>
      <c r="D11" s="1">
        <v>0</v>
      </c>
      <c r="E11" s="25">
        <f t="shared" ref="E11:E15" si="1">SUM(C11*D11)</f>
        <v>0</v>
      </c>
      <c r="F11" s="5"/>
      <c r="T11" s="21"/>
      <c r="U11" s="26"/>
    </row>
    <row r="12" spans="2:21" ht="14" x14ac:dyDescent="0.3">
      <c r="B12" s="23" t="s">
        <v>21</v>
      </c>
      <c r="C12" s="24">
        <v>25</v>
      </c>
      <c r="D12" s="1">
        <v>0</v>
      </c>
      <c r="E12" s="25">
        <f t="shared" si="1"/>
        <v>0</v>
      </c>
    </row>
    <row r="13" spans="2:21" ht="14.5" x14ac:dyDescent="0.35">
      <c r="B13" s="23" t="s">
        <v>22</v>
      </c>
      <c r="C13" s="24">
        <v>10</v>
      </c>
      <c r="D13" s="1">
        <v>0</v>
      </c>
      <c r="E13" s="25">
        <f t="shared" ref="E13" si="2">SUM(C13*D13)</f>
        <v>0</v>
      </c>
      <c r="T13" s="21"/>
      <c r="U13" s="27"/>
    </row>
    <row r="14" spans="2:21" ht="14.5" x14ac:dyDescent="0.35">
      <c r="B14" s="23" t="s">
        <v>23</v>
      </c>
      <c r="C14" s="24">
        <v>6</v>
      </c>
      <c r="D14" s="1">
        <v>0</v>
      </c>
      <c r="E14" s="25">
        <f>SUM(C14*D14)</f>
        <v>0</v>
      </c>
      <c r="T14" s="28"/>
      <c r="U14" s="29"/>
    </row>
    <row r="15" spans="2:21" ht="14.5" x14ac:dyDescent="0.35">
      <c r="B15" s="23" t="s">
        <v>24</v>
      </c>
      <c r="C15" s="24">
        <v>15</v>
      </c>
      <c r="D15" s="1">
        <v>0</v>
      </c>
      <c r="E15" s="25">
        <f t="shared" si="1"/>
        <v>0</v>
      </c>
      <c r="T15" s="30"/>
      <c r="U15" s="27"/>
    </row>
    <row r="16" spans="2:21" ht="14.5" x14ac:dyDescent="0.35">
      <c r="B16" s="23" t="s">
        <v>25</v>
      </c>
      <c r="C16" s="24">
        <v>30</v>
      </c>
      <c r="D16" s="1">
        <v>0</v>
      </c>
      <c r="E16" s="25">
        <f>SUM(C16*D16)</f>
        <v>0</v>
      </c>
      <c r="T16" s="28"/>
      <c r="U16" s="27"/>
    </row>
    <row r="17" spans="2:21" ht="14.5" x14ac:dyDescent="0.35">
      <c r="B17" s="23" t="s">
        <v>26</v>
      </c>
      <c r="C17" s="24">
        <v>30</v>
      </c>
      <c r="D17" s="1">
        <v>0</v>
      </c>
      <c r="E17" s="25">
        <f>SUM(C17*D17)</f>
        <v>0</v>
      </c>
      <c r="T17" s="28"/>
      <c r="U17" s="27"/>
    </row>
    <row r="18" spans="2:21" ht="14" x14ac:dyDescent="0.3">
      <c r="B18" s="23" t="s">
        <v>27</v>
      </c>
      <c r="C18" s="24">
        <v>50</v>
      </c>
      <c r="D18" s="1">
        <v>0</v>
      </c>
      <c r="E18" s="25">
        <f t="shared" ref="E18:E24" si="3">SUM(C18*D18)</f>
        <v>0</v>
      </c>
      <c r="T18" s="30"/>
      <c r="U18" s="30"/>
    </row>
    <row r="19" spans="2:21" ht="14" x14ac:dyDescent="0.3">
      <c r="B19" s="23" t="s">
        <v>28</v>
      </c>
      <c r="C19" s="24">
        <v>50</v>
      </c>
      <c r="D19" s="1">
        <v>0</v>
      </c>
      <c r="E19" s="25">
        <f t="shared" si="3"/>
        <v>0</v>
      </c>
      <c r="U19" s="30"/>
    </row>
    <row r="20" spans="2:21" ht="14" x14ac:dyDescent="0.3">
      <c r="B20" s="23" t="s">
        <v>29</v>
      </c>
      <c r="C20" s="24">
        <v>60</v>
      </c>
      <c r="D20" s="1">
        <v>0</v>
      </c>
      <c r="E20" s="25">
        <f t="shared" si="3"/>
        <v>0</v>
      </c>
      <c r="T20" s="30"/>
      <c r="U20" s="30"/>
    </row>
    <row r="21" spans="2:21" ht="14" x14ac:dyDescent="0.3">
      <c r="B21" s="23" t="s">
        <v>70</v>
      </c>
      <c r="C21" s="24">
        <v>10</v>
      </c>
      <c r="D21" s="1">
        <v>0</v>
      </c>
      <c r="E21" s="25">
        <f t="shared" ref="E21" si="4">SUM(C21*D21)</f>
        <v>0</v>
      </c>
      <c r="T21" s="30"/>
      <c r="U21" s="30"/>
    </row>
    <row r="22" spans="2:21" ht="14" x14ac:dyDescent="0.3">
      <c r="B22" s="31" t="s">
        <v>71</v>
      </c>
      <c r="C22" s="32">
        <v>90</v>
      </c>
      <c r="D22" s="1">
        <v>0</v>
      </c>
      <c r="E22" s="25">
        <f t="shared" si="3"/>
        <v>0</v>
      </c>
      <c r="T22" s="30"/>
      <c r="U22" s="30"/>
    </row>
    <row r="23" spans="2:21" ht="14" x14ac:dyDescent="0.3">
      <c r="B23" s="23" t="s">
        <v>73</v>
      </c>
      <c r="C23" s="32">
        <v>20</v>
      </c>
      <c r="D23" s="1">
        <v>0</v>
      </c>
      <c r="E23" s="25">
        <f t="shared" ref="E23" si="5">SUM(C23*D23)</f>
        <v>0</v>
      </c>
      <c r="T23" s="30"/>
      <c r="U23" s="30"/>
    </row>
    <row r="24" spans="2:21" ht="14" x14ac:dyDescent="0.3">
      <c r="B24" s="23" t="s">
        <v>31</v>
      </c>
      <c r="C24" s="24">
        <v>20</v>
      </c>
      <c r="D24" s="1">
        <v>0</v>
      </c>
      <c r="E24" s="25">
        <f t="shared" si="3"/>
        <v>0</v>
      </c>
      <c r="T24" s="30"/>
      <c r="U24" s="30"/>
    </row>
    <row r="25" spans="2:21" ht="14" x14ac:dyDescent="0.3">
      <c r="B25" s="23" t="s">
        <v>72</v>
      </c>
      <c r="C25" s="24">
        <v>20</v>
      </c>
      <c r="D25" s="1">
        <v>0</v>
      </c>
      <c r="E25" s="25">
        <f t="shared" ref="E25" si="6">SUM(C25*D25)</f>
        <v>0</v>
      </c>
      <c r="T25" s="30"/>
      <c r="U25" s="30"/>
    </row>
    <row r="26" spans="2:21" ht="14" x14ac:dyDescent="0.3">
      <c r="B26" s="23" t="s">
        <v>30</v>
      </c>
      <c r="C26" s="24">
        <v>15</v>
      </c>
      <c r="D26" s="1">
        <v>0</v>
      </c>
      <c r="E26" s="25">
        <f>SUM(C26*D26)</f>
        <v>0</v>
      </c>
      <c r="T26" s="30"/>
      <c r="U26" s="30"/>
    </row>
    <row r="27" spans="2:21" ht="14.5" thickBot="1" x14ac:dyDescent="0.35">
      <c r="B27" s="33" t="s">
        <v>7</v>
      </c>
      <c r="C27" s="34"/>
      <c r="D27" s="35"/>
      <c r="E27" s="36">
        <f>SUM(E10:E26)</f>
        <v>0</v>
      </c>
      <c r="T27" s="30"/>
      <c r="U27" s="30"/>
    </row>
    <row r="28" spans="2:21" ht="14" thickBot="1" x14ac:dyDescent="0.3">
      <c r="C28" s="37"/>
      <c r="D28" s="38"/>
      <c r="E28" s="38"/>
      <c r="H28" s="5" t="s">
        <v>8</v>
      </c>
      <c r="T28" s="39"/>
      <c r="U28" s="30"/>
    </row>
    <row r="29" spans="2:21" ht="14" thickBot="1" x14ac:dyDescent="0.3">
      <c r="B29" s="13" t="s">
        <v>9</v>
      </c>
      <c r="C29" s="14"/>
      <c r="D29" s="40"/>
      <c r="E29" s="41"/>
      <c r="J29" s="5" t="s">
        <v>8</v>
      </c>
      <c r="T29" s="39"/>
      <c r="U29" s="30"/>
    </row>
    <row r="30" spans="2:21" x14ac:dyDescent="0.25">
      <c r="B30" s="17" t="s">
        <v>58</v>
      </c>
      <c r="C30" s="18" t="s">
        <v>5</v>
      </c>
      <c r="D30" s="19" t="s">
        <v>6</v>
      </c>
      <c r="E30" s="20" t="s">
        <v>2</v>
      </c>
    </row>
    <row r="31" spans="2:21" ht="14.5" x14ac:dyDescent="0.35">
      <c r="B31" s="23" t="s">
        <v>19</v>
      </c>
      <c r="C31" s="24">
        <v>9.1</v>
      </c>
      <c r="D31" s="1">
        <v>0</v>
      </c>
      <c r="E31" s="25">
        <f t="shared" ref="E31" si="7">SUM(C31*D31)</f>
        <v>0</v>
      </c>
      <c r="T31" s="21"/>
      <c r="U31" s="27"/>
    </row>
    <row r="32" spans="2:21" ht="14.5" x14ac:dyDescent="0.35">
      <c r="B32" s="23" t="s">
        <v>22</v>
      </c>
      <c r="C32" s="24">
        <v>20.65</v>
      </c>
      <c r="D32" s="1">
        <v>0</v>
      </c>
      <c r="E32" s="25">
        <f>SUM(C32*D32)</f>
        <v>0</v>
      </c>
      <c r="T32" s="28"/>
      <c r="U32" s="27"/>
    </row>
    <row r="33" spans="2:21" ht="14" x14ac:dyDescent="0.3">
      <c r="B33" s="23" t="s">
        <v>23</v>
      </c>
      <c r="C33" s="24">
        <v>3.79</v>
      </c>
      <c r="D33" s="1">
        <v>0</v>
      </c>
      <c r="E33" s="25">
        <f t="shared" ref="E33:E34" si="8">SUM(C33*D33)</f>
        <v>0</v>
      </c>
      <c r="T33" s="30"/>
      <c r="U33" s="29"/>
    </row>
    <row r="34" spans="2:21" ht="14.5" x14ac:dyDescent="0.35">
      <c r="B34" s="23" t="s">
        <v>24</v>
      </c>
      <c r="C34" s="24">
        <v>53.46</v>
      </c>
      <c r="D34" s="1">
        <v>0</v>
      </c>
      <c r="E34" s="25">
        <f t="shared" si="8"/>
        <v>0</v>
      </c>
      <c r="T34" s="28"/>
      <c r="U34" s="27"/>
    </row>
    <row r="35" spans="2:21" ht="14.5" x14ac:dyDescent="0.35">
      <c r="B35" s="23" t="s">
        <v>25</v>
      </c>
      <c r="C35" s="24">
        <v>69.459999999999994</v>
      </c>
      <c r="D35" s="1">
        <v>0</v>
      </c>
      <c r="E35" s="25">
        <f>SUM(C35*D35)</f>
        <v>0</v>
      </c>
      <c r="T35" s="28"/>
      <c r="U35" s="27"/>
    </row>
    <row r="36" spans="2:21" ht="14" x14ac:dyDescent="0.3">
      <c r="B36" s="23" t="s">
        <v>26</v>
      </c>
      <c r="C36" s="24">
        <v>49.68</v>
      </c>
      <c r="D36" s="1">
        <v>0</v>
      </c>
      <c r="E36" s="25">
        <f t="shared" ref="E36:E37" si="9">SUM(C36*D36)</f>
        <v>0</v>
      </c>
      <c r="T36" s="30"/>
      <c r="U36" s="30"/>
    </row>
    <row r="37" spans="2:21" ht="14" x14ac:dyDescent="0.3">
      <c r="B37" s="23" t="s">
        <v>29</v>
      </c>
      <c r="C37" s="24">
        <v>664.04</v>
      </c>
      <c r="D37" s="1">
        <v>0</v>
      </c>
      <c r="E37" s="25">
        <f t="shared" si="9"/>
        <v>0</v>
      </c>
      <c r="T37" s="30"/>
      <c r="U37" s="30"/>
    </row>
    <row r="38" spans="2:21" ht="14.5" x14ac:dyDescent="0.35">
      <c r="B38" s="23" t="s">
        <v>71</v>
      </c>
      <c r="C38" s="24">
        <v>545.32000000000005</v>
      </c>
      <c r="D38" s="1">
        <v>0</v>
      </c>
      <c r="E38" s="25">
        <f>SUM(C38*D38)</f>
        <v>0</v>
      </c>
      <c r="T38" s="28"/>
      <c r="U38" s="27"/>
    </row>
    <row r="39" spans="2:21" ht="14" x14ac:dyDescent="0.3">
      <c r="B39" s="23" t="s">
        <v>31</v>
      </c>
      <c r="C39" s="24">
        <v>37.5</v>
      </c>
      <c r="D39" s="1">
        <v>0</v>
      </c>
      <c r="E39" s="25">
        <f>SUM(C39*D39)</f>
        <v>0</v>
      </c>
      <c r="T39" s="30"/>
      <c r="U39" s="30"/>
    </row>
    <row r="40" spans="2:21" ht="14" x14ac:dyDescent="0.3">
      <c r="B40" s="23" t="s">
        <v>63</v>
      </c>
      <c r="C40" s="24">
        <v>148</v>
      </c>
      <c r="D40" s="1">
        <v>0</v>
      </c>
      <c r="E40" s="25">
        <f>SUM(C40*D40)</f>
        <v>0</v>
      </c>
      <c r="T40" s="30"/>
      <c r="U40" s="30"/>
    </row>
    <row r="41" spans="2:21" ht="14" x14ac:dyDescent="0.3">
      <c r="B41" s="23" t="s">
        <v>30</v>
      </c>
      <c r="C41" s="24">
        <v>43.01</v>
      </c>
      <c r="D41" s="1">
        <v>0</v>
      </c>
      <c r="E41" s="25">
        <f>SUM(C41*D41)</f>
        <v>0</v>
      </c>
      <c r="T41" s="30"/>
      <c r="U41" s="30"/>
    </row>
    <row r="42" spans="2:21" ht="14.5" thickBot="1" x14ac:dyDescent="0.35">
      <c r="B42" s="33" t="s">
        <v>10</v>
      </c>
      <c r="C42" s="34"/>
      <c r="D42" s="35"/>
      <c r="E42" s="36">
        <f>SUM(E31:E41)</f>
        <v>0</v>
      </c>
    </row>
    <row r="43" spans="2:21" ht="14" thickBot="1" x14ac:dyDescent="0.3">
      <c r="B43" s="42"/>
      <c r="C43" s="43"/>
      <c r="D43" s="44"/>
      <c r="E43" s="45"/>
    </row>
    <row r="44" spans="2:21" ht="14" thickBot="1" x14ac:dyDescent="0.3">
      <c r="B44" s="13" t="s">
        <v>57</v>
      </c>
      <c r="C44" s="14"/>
      <c r="D44" s="40"/>
      <c r="E44" s="41"/>
    </row>
    <row r="45" spans="2:21" x14ac:dyDescent="0.25">
      <c r="B45" s="17" t="s">
        <v>59</v>
      </c>
      <c r="C45" s="18" t="s">
        <v>5</v>
      </c>
      <c r="D45" s="19" t="s">
        <v>60</v>
      </c>
      <c r="E45" s="20" t="s">
        <v>2</v>
      </c>
    </row>
    <row r="46" spans="2:21" ht="14" x14ac:dyDescent="0.3">
      <c r="B46" s="23" t="s">
        <v>20</v>
      </c>
      <c r="C46" s="24">
        <v>812.74</v>
      </c>
      <c r="D46" s="1">
        <v>0</v>
      </c>
      <c r="E46" s="25">
        <f>SUM(C46*D46)</f>
        <v>0</v>
      </c>
    </row>
    <row r="47" spans="2:21" ht="14" x14ac:dyDescent="0.3">
      <c r="B47" s="23" t="s">
        <v>21</v>
      </c>
      <c r="C47" s="24">
        <v>138.26</v>
      </c>
      <c r="D47" s="1">
        <v>0</v>
      </c>
      <c r="E47" s="25">
        <f>SUM(C47*D47)</f>
        <v>0</v>
      </c>
    </row>
    <row r="48" spans="2:21" ht="14" x14ac:dyDescent="0.3">
      <c r="B48" s="23" t="s">
        <v>27</v>
      </c>
      <c r="C48" s="24">
        <v>193.26</v>
      </c>
      <c r="D48" s="1">
        <v>0</v>
      </c>
      <c r="E48" s="25">
        <f>SUM(C48*D48)</f>
        <v>0</v>
      </c>
    </row>
    <row r="49" spans="2:21" ht="14.5" thickBot="1" x14ac:dyDescent="0.35">
      <c r="B49" s="33" t="s">
        <v>10</v>
      </c>
      <c r="C49" s="34"/>
      <c r="D49" s="35"/>
      <c r="E49" s="36">
        <f>SUM(E46:E48)</f>
        <v>0</v>
      </c>
    </row>
    <row r="50" spans="2:21" x14ac:dyDescent="0.25">
      <c r="B50" s="46" t="s">
        <v>61</v>
      </c>
      <c r="C50" s="47"/>
      <c r="D50" s="47"/>
      <c r="E50" s="44"/>
    </row>
    <row r="51" spans="2:21" x14ac:dyDescent="0.25">
      <c r="B51" s="42" t="s">
        <v>62</v>
      </c>
      <c r="C51" s="43"/>
      <c r="D51" s="44"/>
      <c r="E51" s="45"/>
    </row>
    <row r="52" spans="2:21" x14ac:dyDescent="0.25">
      <c r="B52" s="42" t="s">
        <v>68</v>
      </c>
      <c r="C52" s="43"/>
      <c r="D52" s="44"/>
      <c r="E52" s="45"/>
      <c r="F52" s="6" t="s">
        <v>8</v>
      </c>
    </row>
    <row r="53" spans="2:21" ht="14" thickBot="1" x14ac:dyDescent="0.3">
      <c r="B53" s="48"/>
      <c r="C53" s="43"/>
      <c r="D53" s="44"/>
      <c r="E53" s="45"/>
      <c r="Q53" s="5" t="s">
        <v>8</v>
      </c>
      <c r="R53" s="5" t="s">
        <v>64</v>
      </c>
      <c r="S53" s="5">
        <v>0</v>
      </c>
    </row>
    <row r="54" spans="2:21" ht="14" thickBot="1" x14ac:dyDescent="0.3">
      <c r="B54" s="13" t="s">
        <v>16</v>
      </c>
      <c r="C54" s="14"/>
      <c r="D54" s="14"/>
      <c r="E54" s="49">
        <f>E27+E42+E49</f>
        <v>0</v>
      </c>
      <c r="R54" s="5" t="s">
        <v>54</v>
      </c>
      <c r="S54" s="5">
        <v>3</v>
      </c>
    </row>
    <row r="55" spans="2:21" ht="14" thickBot="1" x14ac:dyDescent="0.3">
      <c r="B55" s="30"/>
      <c r="C55" s="30"/>
      <c r="D55" s="50"/>
      <c r="E55" s="50"/>
      <c r="R55" s="5" t="s">
        <v>55</v>
      </c>
      <c r="S55" s="6">
        <v>6</v>
      </c>
      <c r="T55" s="6"/>
      <c r="U55" s="6"/>
    </row>
    <row r="56" spans="2:21" x14ac:dyDescent="0.25">
      <c r="B56" s="51" t="s">
        <v>32</v>
      </c>
      <c r="C56" s="75" t="s">
        <v>33</v>
      </c>
      <c r="D56" s="76"/>
      <c r="E56" s="52" t="s">
        <v>34</v>
      </c>
      <c r="R56" s="5" t="s">
        <v>65</v>
      </c>
      <c r="S56" s="6">
        <v>9</v>
      </c>
      <c r="T56" s="6"/>
      <c r="U56" s="6"/>
    </row>
    <row r="57" spans="2:21" x14ac:dyDescent="0.25">
      <c r="B57" s="53" t="s">
        <v>35</v>
      </c>
      <c r="C57" s="77" t="s">
        <v>36</v>
      </c>
      <c r="D57" s="78"/>
      <c r="E57" s="54">
        <f>VLOOKUP(C57,$R69:$S73,2,FALSE)</f>
        <v>0</v>
      </c>
      <c r="R57" s="5" t="s">
        <v>66</v>
      </c>
      <c r="S57" s="6">
        <v>12</v>
      </c>
      <c r="T57" s="6"/>
      <c r="U57" s="6"/>
    </row>
    <row r="58" spans="2:21" ht="15" customHeight="1" thickBot="1" x14ac:dyDescent="0.3">
      <c r="B58" s="55" t="s">
        <v>46</v>
      </c>
      <c r="C58" s="56"/>
      <c r="D58" s="57"/>
      <c r="E58" s="58">
        <f>SUM(E57:E57)</f>
        <v>0</v>
      </c>
      <c r="R58" s="5" t="s">
        <v>67</v>
      </c>
      <c r="S58" s="6">
        <v>15</v>
      </c>
      <c r="T58" s="6" t="s">
        <v>8</v>
      </c>
      <c r="U58" s="6"/>
    </row>
    <row r="59" spans="2:21" ht="14" thickBot="1" x14ac:dyDescent="0.3">
      <c r="B59" s="30"/>
      <c r="C59" s="30"/>
      <c r="D59" s="50"/>
      <c r="E59" s="50"/>
      <c r="T59" s="6"/>
      <c r="U59" s="6"/>
    </row>
    <row r="60" spans="2:21" x14ac:dyDescent="0.25">
      <c r="B60" s="51" t="s">
        <v>41</v>
      </c>
      <c r="C60" s="79" t="s">
        <v>42</v>
      </c>
      <c r="D60" s="76"/>
      <c r="E60" s="52" t="s">
        <v>34</v>
      </c>
      <c r="R60" s="5" t="s">
        <v>48</v>
      </c>
      <c r="S60" s="6">
        <v>10</v>
      </c>
      <c r="U60" s="6"/>
    </row>
    <row r="61" spans="2:21" x14ac:dyDescent="0.25">
      <c r="B61" s="53" t="s">
        <v>44</v>
      </c>
      <c r="C61" s="71" t="s">
        <v>53</v>
      </c>
      <c r="D61" s="5" t="s">
        <v>43</v>
      </c>
      <c r="E61" s="54">
        <f>VLOOKUP(C61,$R60:$S65,2,FALSE)</f>
        <v>0</v>
      </c>
      <c r="R61" s="5" t="s">
        <v>49</v>
      </c>
      <c r="S61" s="6">
        <v>8</v>
      </c>
      <c r="U61" s="6"/>
    </row>
    <row r="62" spans="2:21" ht="15" customHeight="1" thickBot="1" x14ac:dyDescent="0.3">
      <c r="B62" s="56" t="s">
        <v>75</v>
      </c>
      <c r="C62" s="56"/>
      <c r="D62" s="57"/>
      <c r="E62" s="58">
        <f>SUM(E61:E61)</f>
        <v>0</v>
      </c>
      <c r="R62" s="5" t="s">
        <v>50</v>
      </c>
      <c r="S62" s="6">
        <v>6</v>
      </c>
      <c r="U62" s="6"/>
    </row>
    <row r="63" spans="2:21" ht="14" thickBot="1" x14ac:dyDescent="0.3">
      <c r="B63" s="59"/>
      <c r="C63" s="59"/>
      <c r="D63" s="59"/>
      <c r="E63" s="6"/>
      <c r="R63" s="5" t="s">
        <v>51</v>
      </c>
      <c r="S63" s="6">
        <v>4</v>
      </c>
      <c r="U63" s="6"/>
    </row>
    <row r="64" spans="2:21" x14ac:dyDescent="0.25">
      <c r="B64" s="51" t="s">
        <v>45</v>
      </c>
      <c r="C64" s="75" t="s">
        <v>33</v>
      </c>
      <c r="D64" s="76"/>
      <c r="E64" s="52" t="s">
        <v>34</v>
      </c>
      <c r="R64" s="5" t="s">
        <v>52</v>
      </c>
      <c r="S64" s="6">
        <v>2</v>
      </c>
      <c r="U64" s="6"/>
    </row>
    <row r="65" spans="2:21" x14ac:dyDescent="0.25">
      <c r="B65" s="60" t="s">
        <v>74</v>
      </c>
      <c r="C65" s="71" t="s">
        <v>64</v>
      </c>
      <c r="D65" s="5" t="s">
        <v>56</v>
      </c>
      <c r="E65" s="54">
        <f>VLOOKUP(C65,R53:S58,2,FALSE)</f>
        <v>0</v>
      </c>
      <c r="R65" s="5" t="s">
        <v>53</v>
      </c>
      <c r="S65" s="6">
        <v>0</v>
      </c>
      <c r="U65" s="6"/>
    </row>
    <row r="66" spans="2:21" ht="15" customHeight="1" thickBot="1" x14ac:dyDescent="0.3">
      <c r="B66" s="55" t="s">
        <v>47</v>
      </c>
      <c r="C66" s="56"/>
      <c r="D66" s="57"/>
      <c r="E66" s="58">
        <f>SUM(E65:E65)</f>
        <v>0</v>
      </c>
      <c r="S66" s="6"/>
      <c r="T66" s="6"/>
      <c r="U66" s="6"/>
    </row>
    <row r="67" spans="2:21" ht="14" thickBot="1" x14ac:dyDescent="0.3">
      <c r="B67" s="30"/>
      <c r="C67" s="30"/>
      <c r="D67" s="50"/>
      <c r="E67" s="50"/>
      <c r="S67" s="61"/>
      <c r="T67" s="62"/>
      <c r="U67" s="6"/>
    </row>
    <row r="68" spans="2:21" x14ac:dyDescent="0.25">
      <c r="B68" s="2" t="s">
        <v>11</v>
      </c>
      <c r="C68" s="63"/>
      <c r="D68" s="63"/>
      <c r="E68" s="64"/>
      <c r="S68" s="61"/>
      <c r="T68" s="62"/>
      <c r="U68" s="6"/>
    </row>
    <row r="69" spans="2:21" x14ac:dyDescent="0.25">
      <c r="B69" s="65"/>
      <c r="C69" s="66"/>
      <c r="D69" s="67"/>
      <c r="E69" s="68"/>
      <c r="R69" s="6" t="s">
        <v>36</v>
      </c>
      <c r="S69" s="6">
        <v>0</v>
      </c>
      <c r="T69" s="6"/>
      <c r="U69" s="6"/>
    </row>
    <row r="70" spans="2:21" x14ac:dyDescent="0.25">
      <c r="B70" s="65" t="s">
        <v>12</v>
      </c>
      <c r="C70" s="72"/>
      <c r="D70" s="73"/>
      <c r="E70" s="74"/>
      <c r="R70" s="6" t="s">
        <v>37</v>
      </c>
      <c r="S70" s="6">
        <v>6</v>
      </c>
      <c r="T70" s="6"/>
      <c r="U70" s="6"/>
    </row>
    <row r="71" spans="2:21" x14ac:dyDescent="0.25">
      <c r="B71" s="65"/>
      <c r="C71" s="66"/>
      <c r="D71" s="67"/>
      <c r="E71" s="68"/>
      <c r="R71" s="6" t="s">
        <v>38</v>
      </c>
      <c r="S71" s="6">
        <v>9</v>
      </c>
      <c r="T71" s="6"/>
      <c r="U71" s="6"/>
    </row>
    <row r="72" spans="2:21" x14ac:dyDescent="0.25">
      <c r="B72" s="65" t="s">
        <v>13</v>
      </c>
      <c r="C72" s="72"/>
      <c r="D72" s="73"/>
      <c r="E72" s="74"/>
      <c r="R72" s="6" t="s">
        <v>39</v>
      </c>
      <c r="S72" s="6">
        <v>12</v>
      </c>
    </row>
    <row r="73" spans="2:21" x14ac:dyDescent="0.25">
      <c r="B73" s="65"/>
      <c r="C73" s="66"/>
      <c r="D73" s="67"/>
      <c r="E73" s="68"/>
      <c r="R73" s="6" t="s">
        <v>40</v>
      </c>
      <c r="S73" s="6">
        <v>15</v>
      </c>
    </row>
    <row r="74" spans="2:21" x14ac:dyDescent="0.25">
      <c r="B74" s="65" t="s">
        <v>14</v>
      </c>
      <c r="C74" s="72"/>
      <c r="D74" s="73"/>
      <c r="E74" s="74"/>
    </row>
    <row r="75" spans="2:21" x14ac:dyDescent="0.25">
      <c r="B75" s="65"/>
      <c r="C75" s="66"/>
      <c r="D75" s="67"/>
      <c r="E75" s="68"/>
    </row>
    <row r="76" spans="2:21" ht="14" thickBot="1" x14ac:dyDescent="0.3">
      <c r="B76" s="69" t="s">
        <v>15</v>
      </c>
      <c r="C76" s="72"/>
      <c r="D76" s="73"/>
      <c r="E76" s="74"/>
    </row>
    <row r="77" spans="2:21" x14ac:dyDescent="0.25">
      <c r="C77" s="70"/>
    </row>
    <row r="78" spans="2:21" x14ac:dyDescent="0.25">
      <c r="C78" s="70"/>
    </row>
    <row r="79" spans="2:21" x14ac:dyDescent="0.25">
      <c r="C79" s="70"/>
    </row>
  </sheetData>
  <sheetProtection algorithmName="SHA-512" hashValue="kP+lMzyATL0BPcf4dxeWRE6tdJHaZ7ESYmaIKOZuyo42okO8WxnaJkU1+XoBShUwBPL6YgNEpMzXS9lPH0aZuQ==" saltValue="00yhKIXrClOUt1x5+W2/Ug==" spinCount="100000" sheet="1" selectLockedCells="1"/>
  <protectedRanges>
    <protectedRange sqref="C76 B68 C70 C72 C74 D46:D48 D10:D26 D31:D41" name="Bereik1"/>
  </protectedRanges>
  <sortState ref="I1:I22">
    <sortCondition ref="I1"/>
  </sortState>
  <mergeCells count="8">
    <mergeCell ref="C76:E76"/>
    <mergeCell ref="C70:E70"/>
    <mergeCell ref="C72:E72"/>
    <mergeCell ref="C74:E74"/>
    <mergeCell ref="C56:D56"/>
    <mergeCell ref="C57:D57"/>
    <mergeCell ref="C60:D60"/>
    <mergeCell ref="C64:D64"/>
  </mergeCells>
  <dataValidations count="5">
    <dataValidation type="list" allowBlank="1" showInputMessage="1" showErrorMessage="1" sqref="S67:S68">
      <formula1>$T$16:$T$16</formula1>
    </dataValidation>
    <dataValidation type="list" allowBlank="1" showInputMessage="1" showErrorMessage="1" sqref="T16:T17 T9 T13:T14 T31:T32 T38 T34:T35">
      <formula1>#REF!</formula1>
    </dataValidation>
    <dataValidation type="list" allowBlank="1" showInputMessage="1" showErrorMessage="1" sqref="C57:D57">
      <formula1>$R$69:$R$73</formula1>
    </dataValidation>
    <dataValidation type="list" allowBlank="1" showInputMessage="1" showErrorMessage="1" sqref="C61">
      <formula1>$R$60:$R$65</formula1>
    </dataValidation>
    <dataValidation type="list" allowBlank="1" showInputMessage="1" showErrorMessage="1" sqref="C65">
      <formula1>$R$53:$R$58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998B696518499D1D15CEF33FD7C6" ma:contentTypeVersion="11" ma:contentTypeDescription="Een nieuw document maken." ma:contentTypeScope="" ma:versionID="3d6e3a5f3353f4c45194e6cc12909a14">
  <xsd:schema xmlns:xsd="http://www.w3.org/2001/XMLSchema" xmlns:xs="http://www.w3.org/2001/XMLSchema" xmlns:p="http://schemas.microsoft.com/office/2006/metadata/properties" xmlns:ns3="7e386485-a582-4911-a43c-ade3deae96f6" xmlns:ns4="c3b418de-604d-4a00-9fe5-b5216ffe245c" targetNamespace="http://schemas.microsoft.com/office/2006/metadata/properties" ma:root="true" ma:fieldsID="93ee5a3c93fbe4d2199bb4152e2a7d30" ns3:_="" ns4:_="">
    <xsd:import namespace="7e386485-a582-4911-a43c-ade3deae96f6"/>
    <xsd:import namespace="c3b418de-604d-4a00-9fe5-b5216ffe24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86485-a582-4911-a43c-ade3deae96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418de-604d-4a00-9fe5-b5216ffe2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7B0C13-E3A3-4C24-9BE7-A09720796C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E454AB-7518-48B6-B5B2-E64149DF6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86485-a582-4911-a43c-ade3deae96f6"/>
    <ds:schemaRef ds:uri="c3b418de-604d-4a00-9fe5-b5216ffe24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F4A7B2-4800-44B4-9895-28CD4B80740B}">
  <ds:schemaRefs>
    <ds:schemaRef ds:uri="http://purl.org/dc/elements/1.1/"/>
    <ds:schemaRef ds:uri="http://schemas.openxmlformats.org/package/2006/metadata/core-properties"/>
    <ds:schemaRef ds:uri="7e386485-a582-4911-a43c-ade3deae96f6"/>
    <ds:schemaRef ds:uri="c3b418de-604d-4a00-9fe5-b5216ffe245c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 Schyns</dc:creator>
  <cp:keywords/>
  <dc:description/>
  <cp:lastModifiedBy>Petra Kerste</cp:lastModifiedBy>
  <cp:revision/>
  <dcterms:created xsi:type="dcterms:W3CDTF">2017-08-31T09:31:14Z</dcterms:created>
  <dcterms:modified xsi:type="dcterms:W3CDTF">2023-06-01T14:18:19Z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0x010100C111998B696518499D1D15CEF33FD7C6</vt:lpwstr>
  </property>
</Properties>
</file>