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hdelfland.sharepoint.com/sites/Project702074NwbwgmlCommandeurspld/Gedeelde documenten/Contractmanagement/18 Aanbesteding/a Aanbestedingsdoc/C+W+E/CONCEPT/Contractdocumenten/Bijlagen VS/"/>
    </mc:Choice>
  </mc:AlternateContent>
  <xr:revisionPtr revIDLastSave="4" documentId="14_{E97B9C2A-0A3C-4100-8B71-689375963896}" xr6:coauthVersionLast="47" xr6:coauthVersionMax="47" xr10:uidLastSave="{8FB8D9C8-1867-4F8D-950B-A1FC70F6A498}"/>
  <bookViews>
    <workbookView xWindow="26355" yWindow="870" windowWidth="22830" windowHeight="12720" xr2:uid="{00000000-000D-0000-FFFF-FFFF00000000}"/>
  </bookViews>
  <sheets>
    <sheet name="Risks" sheetId="1" r:id="rId1"/>
    <sheet name="Setup" sheetId="2" r:id="rId2"/>
    <sheet name="Translation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68" i="1" l="1"/>
  <c r="W68" i="1"/>
  <c r="AS67" i="1"/>
  <c r="W67" i="1"/>
  <c r="V67" i="1"/>
  <c r="O67" i="1"/>
  <c r="AS65" i="1"/>
  <c r="W65" i="1"/>
  <c r="V65" i="1"/>
  <c r="O65" i="1"/>
  <c r="AS64" i="1"/>
  <c r="W64" i="1"/>
  <c r="V64" i="1"/>
  <c r="O64" i="1"/>
  <c r="AS61" i="1"/>
  <c r="W61" i="1"/>
  <c r="V61" i="1"/>
  <c r="O61" i="1"/>
  <c r="AS60" i="1"/>
  <c r="W60" i="1"/>
  <c r="V60" i="1"/>
  <c r="O60" i="1"/>
  <c r="AS58" i="1"/>
  <c r="W58" i="1"/>
  <c r="AS54" i="1"/>
  <c r="W54" i="1"/>
  <c r="V54" i="1"/>
  <c r="O54" i="1"/>
  <c r="AS53" i="1"/>
  <c r="W53" i="1"/>
  <c r="V53" i="1"/>
  <c r="O53" i="1"/>
  <c r="AS51" i="1"/>
  <c r="W51" i="1"/>
  <c r="V51" i="1"/>
  <c r="O51" i="1"/>
  <c r="AS48" i="1"/>
  <c r="W48" i="1"/>
  <c r="V48" i="1"/>
  <c r="O48" i="1"/>
  <c r="AS46" i="1"/>
  <c r="W46" i="1"/>
  <c r="V46" i="1"/>
  <c r="O46" i="1"/>
  <c r="AS45" i="1"/>
  <c r="W45" i="1"/>
  <c r="V45" i="1"/>
  <c r="O45" i="1"/>
  <c r="AS41" i="1"/>
  <c r="W41" i="1"/>
  <c r="V41" i="1"/>
  <c r="O41" i="1"/>
  <c r="AS40" i="1"/>
  <c r="W40" i="1"/>
  <c r="V40" i="1"/>
  <c r="O40" i="1"/>
  <c r="AS39" i="1"/>
  <c r="W39" i="1"/>
  <c r="V39" i="1"/>
  <c r="O39" i="1"/>
  <c r="AS36" i="1"/>
  <c r="W36" i="1"/>
  <c r="V36" i="1"/>
  <c r="O36" i="1"/>
  <c r="AS34" i="1"/>
  <c r="W34" i="1"/>
  <c r="V34" i="1"/>
  <c r="O34" i="1"/>
  <c r="AS32" i="1"/>
  <c r="W32" i="1"/>
  <c r="V32" i="1"/>
  <c r="O32" i="1"/>
  <c r="AS30" i="1"/>
  <c r="W30" i="1"/>
  <c r="V30" i="1"/>
  <c r="O30" i="1"/>
  <c r="AS28" i="1"/>
  <c r="W28" i="1"/>
  <c r="V28" i="1"/>
  <c r="O28" i="1"/>
  <c r="AS26" i="1"/>
  <c r="W26" i="1"/>
  <c r="V26" i="1"/>
  <c r="O26" i="1"/>
  <c r="AS25" i="1"/>
  <c r="W25" i="1"/>
  <c r="V25" i="1"/>
  <c r="O25" i="1"/>
  <c r="AS23" i="1"/>
  <c r="W23" i="1"/>
  <c r="V23" i="1"/>
  <c r="O23" i="1"/>
  <c r="AS21" i="1"/>
  <c r="W21" i="1"/>
  <c r="V21" i="1"/>
  <c r="O21" i="1"/>
  <c r="AS19" i="1"/>
  <c r="W19" i="1"/>
  <c r="V19" i="1"/>
  <c r="O19" i="1"/>
  <c r="AS18" i="1"/>
  <c r="W18" i="1"/>
  <c r="V18" i="1"/>
  <c r="O18" i="1"/>
  <c r="AS16" i="1"/>
  <c r="W16" i="1"/>
  <c r="V16" i="1"/>
  <c r="O16" i="1"/>
  <c r="AS14" i="1"/>
  <c r="W14" i="1"/>
  <c r="V14" i="1"/>
  <c r="O14" i="1"/>
  <c r="AS13" i="1"/>
  <c r="W13" i="1"/>
  <c r="V13" i="1"/>
  <c r="O13" i="1"/>
  <c r="AS10" i="1"/>
  <c r="W10" i="1"/>
  <c r="AS6" i="1"/>
  <c r="W6" i="1"/>
  <c r="V6" i="1"/>
  <c r="O6" i="1"/>
  <c r="AS4" i="1"/>
  <c r="W4" i="1"/>
  <c r="V4" i="1"/>
  <c r="O4" i="1"/>
  <c r="AS2" i="1"/>
  <c r="W2" i="1"/>
  <c r="V2" i="1"/>
  <c r="O2" i="1"/>
</calcChain>
</file>

<file path=xl/sharedStrings.xml><?xml version="1.0" encoding="utf-8"?>
<sst xmlns="http://schemas.openxmlformats.org/spreadsheetml/2006/main" count="807" uniqueCount="370">
  <si>
    <t>Risk Description</t>
  </si>
  <si>
    <t>Notes</t>
  </si>
  <si>
    <t>Causes</t>
  </si>
  <si>
    <t>Effects</t>
  </si>
  <si>
    <t>Allocatie</t>
  </si>
  <si>
    <t>Risico-beheerder</t>
  </si>
  <si>
    <t>RISMAN-categorie</t>
  </si>
  <si>
    <t>Status</t>
  </si>
  <si>
    <t>Fase</t>
  </si>
  <si>
    <t>Likelihood - Score</t>
  </si>
  <si>
    <t>Calculated</t>
  </si>
  <si>
    <t>Financieel - Score</t>
  </si>
  <si>
    <t>Expected</t>
  </si>
  <si>
    <t>Imago - Score</t>
  </si>
  <si>
    <t>Kwaliteit - Score</t>
  </si>
  <si>
    <t>Omgeving - Score</t>
  </si>
  <si>
    <t>Veiligheid - Score</t>
  </si>
  <si>
    <t>Tijd - Score</t>
  </si>
  <si>
    <t>Total</t>
  </si>
  <si>
    <t>Measure</t>
  </si>
  <si>
    <t>Measure - Notes</t>
  </si>
  <si>
    <t>Measure - Owner</t>
  </si>
  <si>
    <t>Measure - Start date</t>
  </si>
  <si>
    <t>Measure - Reminder date</t>
  </si>
  <si>
    <t>Measure - Deadline</t>
  </si>
  <si>
    <t>Measure - Costs</t>
  </si>
  <si>
    <t>Measure - Status</t>
  </si>
  <si>
    <t>Measure - Progress</t>
  </si>
  <si>
    <t>Brug is niet stevig genoeg.</t>
  </si>
  <si>
    <t>Risico is beheerst: de brug wordt vervangen. Dit wordt/is zo in het contract opgenomen. Kans op optreden gaat hiermee naar 0.</t>
  </si>
  <si>
    <t xml:space="preserve">Zwaar bouwverkeer
</t>
  </si>
  <si>
    <t xml:space="preserve">Ongeval waardoor er schadeclaims en overige extra kosten zullen komen.
</t>
  </si>
  <si>
    <t>Endogeen</t>
  </si>
  <si>
    <t>TM - Aat Moolenaar</t>
  </si>
  <si>
    <t>Technisch</t>
  </si>
  <si>
    <t>Gesloten</t>
  </si>
  <si>
    <t>Voorontwerp(VO), Definitief ontwerp (DO)</t>
  </si>
  <si>
    <t>1. Eerst onderzoek doen naar draagkracht van de brug (in ontwerpfase).</t>
  </si>
  <si>
    <t>Adviesbureau Kragten</t>
  </si>
  <si>
    <t>Completed</t>
  </si>
  <si>
    <t>2. Naar aanleiding van de uitkomst van het onderzoek maatregelen nemen en deze vastleggen in het contract. Denk hierbij aan een nieuwe brug of het versterken van de huidige brug.</t>
  </si>
  <si>
    <t>Locatie is niet bereikbaar via de openbare weg</t>
  </si>
  <si>
    <t xml:space="preserve">Uitvoering is gelijktijdig met reconstructie N468 (mogelijk 2023/2024)
</t>
  </si>
  <si>
    <t xml:space="preserve">Vertraging in de uitvoering
</t>
  </si>
  <si>
    <t>OM - Niels van Veen</t>
  </si>
  <si>
    <t>Organisatorisch</t>
  </si>
  <si>
    <t>In behandeling</t>
  </si>
  <si>
    <t/>
  </si>
  <si>
    <t xml:space="preserve">1. Afstemmen met provincie en gemeente en derden project N468
</t>
  </si>
  <si>
    <t>Under execution</t>
  </si>
  <si>
    <t xml:space="preserve">Meerkosten voor alternatieve toegang
</t>
  </si>
  <si>
    <t>Toekomst van monumentaal bakkershuisje en gemaal onduidelijk. Scope project wordt hierdoor groter.</t>
  </si>
  <si>
    <t>juli 2022: Kans volgens Kragten omlaag van 5 naar 3</t>
  </si>
  <si>
    <t xml:space="preserve">Er worden eisen gesteld aan de bakkershuisje door de gemeente. Onzekerheid nieuwe bestemming bakkershuis
</t>
  </si>
  <si>
    <t xml:space="preserve">Tijd en geld
</t>
  </si>
  <si>
    <t xml:space="preserve">Exogeen </t>
  </si>
  <si>
    <t>Politiek / bestuurlijk</t>
  </si>
  <si>
    <t>1. Goede afspraken maken tussen HHD en Gemeente Midden Delfland en commissie Westland/erfgoed</t>
  </si>
  <si>
    <t xml:space="preserve">2. In de SSK bij VV-besluit uitvoeringskrediet de extra kosten voor mogelijk opknappen bakkershuisje opnemen.
</t>
  </si>
  <si>
    <t>3. Bakkershuisje wordt schakelkast</t>
  </si>
  <si>
    <t>4. Wordt meegenomen in het bestemmingsplan en krijgt een herbestemming</t>
  </si>
  <si>
    <t>Bakkershuisje past niet in het plan</t>
  </si>
  <si>
    <t>juli 2022 Kragten: bakkershuisje wordt meegenomen in BP, en daarmee is risico nagenoeg beheerst. Kans daardoor naar 2.
sept 2022 Delfland: risico naar 0, is beheerst</t>
  </si>
  <si>
    <t xml:space="preserve">Bakkershuisje staat in de weg
</t>
  </si>
  <si>
    <t xml:space="preserve">Bakkershuis slopen of verplaatsen
</t>
  </si>
  <si>
    <t xml:space="preserve">Endogeen, Exogeen </t>
  </si>
  <si>
    <t>Geografisch / ruimtelijk</t>
  </si>
  <si>
    <t>Voorontwerp(VO)</t>
  </si>
  <si>
    <t xml:space="preserve">1. In overleg met gemeente het bakkershuisje in het plan laten inpassen cq oppakken en herplaatsen. 
</t>
  </si>
  <si>
    <t>2. Vooroverleg inplannen (omgevingsvergunning bouw) met commissie welstand</t>
  </si>
  <si>
    <t>Unselected</t>
  </si>
  <si>
    <t>3. Bakkershuisje wordt meegenomen in het bestemmingsplan en is daarmee nagenoeg beheerst</t>
  </si>
  <si>
    <t>Schade aan panden (instorten)</t>
  </si>
  <si>
    <t xml:space="preserve">Ondeugdelijke uitvoering
</t>
  </si>
  <si>
    <t xml:space="preserve">Herstelwerkzaamheden aan bakkershuisje/panden en imagoschade
</t>
  </si>
  <si>
    <t>Realisatie</t>
  </si>
  <si>
    <t xml:space="preserve">1. In contract meenemen dat panden niet mogen instorten bij bouw
</t>
  </si>
  <si>
    <t>Delfland heeft percelen niet eigendom.</t>
  </si>
  <si>
    <t>De eigendomsgrens van van Woerden staat fout in de data</t>
  </si>
  <si>
    <t xml:space="preserve">* Eigenaar heeft niet de intentie om grond te verkopen aan Delfland_x000D_
</t>
  </si>
  <si>
    <t>Juridisch / wettelijk, Geografisch / ruimtelijk</t>
  </si>
  <si>
    <t>Definitief ontwerp (DO)</t>
  </si>
  <si>
    <t xml:space="preserve">1. Eigendomsgrens goed in kaart brengen
</t>
  </si>
  <si>
    <t xml:space="preserve">2. In gesprek gaan met eigenaar (Woerden &amp; Van den Berg &amp; Westland Infra)
</t>
  </si>
  <si>
    <t>Kade instabiel</t>
  </si>
  <si>
    <t xml:space="preserve">Verdiepen van de dijksloot (opwaarderen tot maalkom). Werken in de beschermingszone van de (veen) kade onvoldoende meegenomen in ontwerp
</t>
  </si>
  <si>
    <t xml:space="preserve">Bezwijken kering
</t>
  </si>
  <si>
    <t xml:space="preserve">1.  Borgen dat een ontwerp komt met werkplan fasering dat voldoet aan beleidsregels - als zodanig in contract opnemen
</t>
  </si>
  <si>
    <t>2. Vervangende kering toepassen (stalen damwand)</t>
  </si>
  <si>
    <t>Wandel/fietspad kan niet omgeleid worden</t>
  </si>
  <si>
    <t>juli 2022 Kragten: risico is beheerst,: wandel/fietspad blijft zoals het nu is. Kans naar 0</t>
  </si>
  <si>
    <t xml:space="preserve">Geen medewerking perceeleigenaren. perceel eigenaar waar omleiding gerealiseerd moet worden geeft geen toestemming
</t>
  </si>
  <si>
    <t xml:space="preserve">Bouwkuip locatie 1 kan zonder aanvullende maatregelen/omleidingsroute niet gerealiseerd worden ivm aanwezigheid pad
</t>
  </si>
  <si>
    <t xml:space="preserve">1. Overleg met perceeleigenaren en een overeenkomst maken voor gebruik van zijn perceel - afstemmen ook met Aat hierover._x000D_
</t>
  </si>
  <si>
    <t>De trafo van het gemaal moet een nieuwe bestemming krijgen.</t>
  </si>
  <si>
    <t>29/8/22 Dit komt niet in het Bestemmingsplan terecht.</t>
  </si>
  <si>
    <t>Bestemming trafo gaat niet samen met woonbestemming</t>
  </si>
  <si>
    <t xml:space="preserve">Meerwerk
</t>
  </si>
  <si>
    <t>Juridisch / wettelijk, Maatschappelijk</t>
  </si>
  <si>
    <t xml:space="preserve">1. Nieuwe locatie zoeken voor trafo
</t>
  </si>
  <si>
    <t xml:space="preserve">2. In overleg met Westland Infra &amp; Gemeente Midden Delfland infor voor nieuwe aansluiting trafo.
</t>
  </si>
  <si>
    <t>Bereikbaarheid voor bouwverkeer in het geding</t>
  </si>
  <si>
    <t xml:space="preserve">Geen medewerking van perceelseigenaren (Delfland is eigenaar, wordt verpacht)
</t>
  </si>
  <si>
    <t xml:space="preserve">Het is niet mogelijk een bouwweg te realiseren op de plek die daarvoor het meest geschikt lijkt.
</t>
  </si>
  <si>
    <t xml:space="preserve">1. Bouwweg op locatie toegangsweg gemaal
 (uitwerken in contract)
</t>
  </si>
  <si>
    <t>2. Afstemmen over bouwweg met de pachter.</t>
  </si>
  <si>
    <t>Opbarsting bodem tijdens/na ontgraven maalkom</t>
  </si>
  <si>
    <t>12/9/22 is een risico ON</t>
  </si>
  <si>
    <t xml:space="preserve">De grote stijghoogte in diepere zandlaag
</t>
  </si>
  <si>
    <t xml:space="preserve">Uitloop door aanpassen ontwerp
</t>
  </si>
  <si>
    <t>Ontwerp &amp; Realisatie(UAV - gc)</t>
  </si>
  <si>
    <t xml:space="preserve">1. Bodemonderzoek uitvoeren (reeds uitgevoerd)
</t>
  </si>
  <si>
    <t>Hoog veenpakket</t>
  </si>
  <si>
    <t xml:space="preserve">2. Als risico opnemen in contract
</t>
  </si>
  <si>
    <t>Decided: cancelled</t>
  </si>
  <si>
    <t>Nieuwe boom geplant door HHD, moet weg voor uitvoering</t>
  </si>
  <si>
    <t>juli 2022 Kragten: risico beheerst, zit in BKP en BP/OV. Kans naar 1.</t>
  </si>
  <si>
    <t xml:space="preserve">Boom staat in de weg
</t>
  </si>
  <si>
    <t xml:space="preserve">Imagoschade
</t>
  </si>
  <si>
    <t xml:space="preserve">1. In overleg met gemeente bomen in het plan laten inpassen - controleren of nieuwe boom in de weg staat_x000D_
</t>
  </si>
  <si>
    <t>Bouwkuip gemaal mag na realisatie niet getrokken worden</t>
  </si>
  <si>
    <t xml:space="preserve">Tijdens opstellen contract te weinig aandacht voor de beleidsregels HHD mbt het werken in keringen
</t>
  </si>
  <si>
    <t>Contract(UAV - gc)</t>
  </si>
  <si>
    <t xml:space="preserve">1. Na ontwerpfase toetsen van DO en UO van aannemer, door  Projectenbureau/adviesbureau
</t>
  </si>
  <si>
    <t>2. ON moet aantonen dat aan de beleidsregels wordt voldaan</t>
  </si>
  <si>
    <t>Beeldbepalende Treurwilg moet gerooid worden, en er komt bezwaar tegen</t>
  </si>
  <si>
    <t>12/9/22 Risico geherformuleerd</t>
  </si>
  <si>
    <t>Boom staat in voor toekomstige uitstroom</t>
  </si>
  <si>
    <t>Geografisch / ruimtelijk, Maatschappelijk</t>
  </si>
  <si>
    <t xml:space="preserve">1. Optie 1: In overleg met historische vereniging &amp; boombelanghebbende partijen om bezwaar tegen kapvergunning te bespreken.
</t>
  </si>
  <si>
    <t>2. Optie 2: verplaatsen van de uitstroom persleiding onderzoeken</t>
  </si>
  <si>
    <t>Staatsbosbeheer en Natuur Monumenten werken niet mee aan grondverwerving (persleidingen, bakkerhuisje, trafo).</t>
  </si>
  <si>
    <t xml:space="preserve">SBB en NM niet eens met de plannen
</t>
  </si>
  <si>
    <t xml:space="preserve">Vertraging in onderhandelingen. Gedoogplicht opleggen bijvoorbeeld
</t>
  </si>
  <si>
    <t>Maatschappelijk</t>
  </si>
  <si>
    <t xml:space="preserve">1. Vroegtijdig overleg en vastleggen in een contract/overeenkomst (met/door Michel van Luijk)- mogelijk deel grond aankopen
</t>
  </si>
  <si>
    <t>2. Ontwerp buiten eigendom derden</t>
  </si>
  <si>
    <t>Gemeente werkt niet mee aan bestemmingsplan-herziening (ook in relatie tot bestaand gemaal).</t>
  </si>
  <si>
    <t>juli 2022 Kragten: risico is verwijderd. Akkoord om dit risico op 'gesloten' te zetten?</t>
  </si>
  <si>
    <t xml:space="preserve">Gemeente is het niet eens met het plan
</t>
  </si>
  <si>
    <t xml:space="preserve">Vertraging en of aanpassing van het plan
</t>
  </si>
  <si>
    <t xml:space="preserve">1. Overleggen met de gemeente.
</t>
  </si>
  <si>
    <t>2. Bestemmingsplan van bestaande gemaal wordt uit de aanvraag gehaald.</t>
  </si>
  <si>
    <t>Kabels &amp; leidingen moeten verlegd worden</t>
  </si>
  <si>
    <t>juli 2022 Kragten: kans van 4 naar 5.</t>
  </si>
  <si>
    <t xml:space="preserve">De kabels en leidingen zitten in de weg
</t>
  </si>
  <si>
    <t xml:space="preserve">Vertraging en hogere kosten
</t>
  </si>
  <si>
    <t>Technisch, Geografisch / ruimtelijk</t>
  </si>
  <si>
    <t>1. Vooroverleg met K&amp;L eigenaren in ontwerpfase</t>
  </si>
  <si>
    <t>Perceeleigenaar Van Woerden geeft geen toestemming voor werkzaamheden WEstland INfra op zijn perceel</t>
  </si>
  <si>
    <t>Project loopt vertraging door archeologische vondsten</t>
  </si>
  <si>
    <t>juli 2022 Kragten: kans op 1 gezet (geen toelichting).</t>
  </si>
  <si>
    <t xml:space="preserve">Onverwachte archeologische vondsten
</t>
  </si>
  <si>
    <t xml:space="preserve">Mijlpalen worden niet gehaald
</t>
  </si>
  <si>
    <t xml:space="preserve">1. Vooraf archeologisch veldonderzoek (uitgevoerd door Kragten)
</t>
  </si>
  <si>
    <t>(Ontwerp) werkzaamheden moeten opnieuw worden uitgevoerd</t>
  </si>
  <si>
    <t xml:space="preserve">2. In contract opnemen archeologisch begeleid werken
</t>
  </si>
  <si>
    <t>Opgraven</t>
  </si>
  <si>
    <t>Vertraging stroomaansluiting Westland Infra</t>
  </si>
  <si>
    <t>juli 2022 Kragten: kans omhoog naar 5 en gevolg geld naar 3. Geen toelichting.</t>
  </si>
  <si>
    <t xml:space="preserve">Westland Infra is langzaam
</t>
  </si>
  <si>
    <t xml:space="preserve">Geen tijdige bouwstroomaansluiting of te laat permanente stroomaansluiting
</t>
  </si>
  <si>
    <t xml:space="preserve">1. Vroegtijdig aanvraag stroomaansluiting. WI heeft intentie uitgesproken om 1 jan 2024 stroomaansluiting te hebben gerealiseerd.
</t>
  </si>
  <si>
    <t>Vertraging in afgifte omgevingsvergunning ivm werkzaamheden nabij monumentale bakkershuis</t>
  </si>
  <si>
    <t>sept 2022: geen risico meer</t>
  </si>
  <si>
    <t xml:space="preserve">Gemeente eist aanvullende onderzoeken of een aangepast uitvoeringsplan voordat vergunning wordt afgegeven.
</t>
  </si>
  <si>
    <t>Juridisch / wettelijk</t>
  </si>
  <si>
    <t xml:space="preserve">1. Vooroverleg met gemeente. Gemeente werkt pas mee als er een exploitatieovereenkomst ligt. _x000D_
</t>
  </si>
  <si>
    <t>Stagnatie werkzaamheden t.g.v. flora en fauna (Vogels, vleermuizen)</t>
  </si>
  <si>
    <t xml:space="preserve">Onverwachte nesten / aantreffen beschermde diersoort
</t>
  </si>
  <si>
    <t xml:space="preserve">Stilleggen werkzaamheden, onverwachte kosten voor ON
</t>
  </si>
  <si>
    <t>1. Veldonderzoek (rapport gereed)</t>
  </si>
  <si>
    <t xml:space="preserve">2. Nieuw onderzoek uitvoeren vóór start uitvoering
</t>
  </si>
  <si>
    <t>3.  maatregelen nemen (denk aan het verplaatsen van dieren, maar ook voorkomen dat ze kunnen nestelen door bijvoorbeeld netten plaatsen. Opdracht geven aan een aannemer om dit te realiseren.</t>
  </si>
  <si>
    <t>4. wordt aangepast in advies vervolgonderzoeken</t>
  </si>
  <si>
    <t>Aanvullende wensen en eisen uit de Risico Inventarisatie en Evaluatie (aanvullende eisen en wensen van objectbeheerder)</t>
  </si>
  <si>
    <t xml:space="preserve">Extra werkzaamheden HHD (interne kosten) in de nazorgfase
</t>
  </si>
  <si>
    <t xml:space="preserve">1. Bedrag in SSK voor nazorg meenemen_x000D_
</t>
  </si>
  <si>
    <t>Gesprekken/afstemming omgeving verloopt moeizamer dan gepland</t>
  </si>
  <si>
    <t>juli 2022 Kragten: kans en tijd omhoog naar 4, oorzaak toegevoegd</t>
  </si>
  <si>
    <t xml:space="preserve">Door corona geen direct contact of informatieavonden mogelijk met de stakeholders
</t>
  </si>
  <si>
    <t xml:space="preserve">Consensus duurt langer en kost meer inspanning
</t>
  </si>
  <si>
    <t>1. Zorgvuldig omgevingsmanagement</t>
  </si>
  <si>
    <t>Wijzigingen in ontwerp en BKP tgv gemeente en polderarchitect</t>
  </si>
  <si>
    <t>Aantreffen niet gesprongen explosieven</t>
  </si>
  <si>
    <t xml:space="preserve">Tijdens graafwerkzaamheden wordt onverwacht NGE gevonden
</t>
  </si>
  <si>
    <t xml:space="preserve">Stilleggen werkzaamheden
</t>
  </si>
  <si>
    <t xml:space="preserve">1. C: aanvullend veldonderzoek.  Geen NGE verwacht._x000D_
</t>
  </si>
  <si>
    <t xml:space="preserve">Verwijderen NGE
</t>
  </si>
  <si>
    <t xml:space="preserve">Onverwachte kosten voor ON
</t>
  </si>
  <si>
    <t>Bodemvervuiling door PFAS</t>
  </si>
  <si>
    <t xml:space="preserve">Onderzoek naar PFAS met een negatief resultaat.
</t>
  </si>
  <si>
    <t xml:space="preserve">Hogere kosten en vertraging
</t>
  </si>
  <si>
    <t>1. Onderzoek uitgevoerd, resultaten binnenkort beschikbaar</t>
  </si>
  <si>
    <t>2. Indien PFAS in grond dan maatregel opnemen in contract</t>
  </si>
  <si>
    <t>Belangengroep frustreert procedures</t>
  </si>
  <si>
    <t xml:space="preserve">Ze zijn het volledig oneens met een gekozen voorkeursvariant. Diverse belangengroepen actief in het gebied.
</t>
  </si>
  <si>
    <t xml:space="preserve">Werken kunnen niet binnen scope uitgevoerd worden waarbij vooral tijd een issue is
</t>
  </si>
  <si>
    <t xml:space="preserve">1. Gesprekken inplannen met stakeholders_x000D_
</t>
  </si>
  <si>
    <t>Bestuurlijke besluitvorming past niet in de projectplanning.</t>
  </si>
  <si>
    <t xml:space="preserve">De behandeling van een bestuursbesluit wordt te laat geagendeerd en doorgeschoven.
</t>
  </si>
  <si>
    <t>De rapportage van de voorkeursvariant komt later.</t>
  </si>
  <si>
    <t>IPM - Ad Valkenburg</t>
  </si>
  <si>
    <t xml:space="preserve">1. Goed in overleg met OG bespreken strategie hoe om te gaan met bestuur_x000D_
</t>
  </si>
  <si>
    <t xml:space="preserve">Commissie wilt ook meebesluiten over de varianten
</t>
  </si>
  <si>
    <t xml:space="preserve">Het moment van een bestuursbesluit wordt uitgesteld.
</t>
  </si>
  <si>
    <t xml:space="preserve">Beeldvormend overleg van de VV blijkt nodig
</t>
  </si>
  <si>
    <t xml:space="preserve">Terugkoppeling naar Stakeholders verloopt niet volgens verwachting.
</t>
  </si>
  <si>
    <t>Imagoschade t.a.v. nakomen afspraken met stakeholders.</t>
  </si>
  <si>
    <t>Politieke discussie omdat knelpunt in de boezem niet opgelost wordt.</t>
  </si>
  <si>
    <t>juli 2022 Kragten: kans naar 0, besluit is genomen en daarmee is het risico beheerst</t>
  </si>
  <si>
    <t xml:space="preserve">Bij de keuze van de huidige voorkeursvariant wordt knelpunt in de boezem niet opgelost.
</t>
  </si>
  <si>
    <t xml:space="preserve">Interne discussie, besluitvorming duurt hierdoor langer
</t>
  </si>
  <si>
    <t xml:space="preserve">1. geen - accepteren
</t>
  </si>
  <si>
    <t>OG</t>
  </si>
  <si>
    <t>2. 2. Afstemmen met Ad dat dit issue nog even de revu passeert bij gesprek in maart met portefeuillehouder</t>
  </si>
  <si>
    <t>Veiligheid weggebruikers tijdens de uitvoering komt in gevaar</t>
  </si>
  <si>
    <t xml:space="preserve">Werkzaamheden vinden plaats in recreatief gebied
</t>
  </si>
  <si>
    <t xml:space="preserve">Schadeclaim/ werk moet tijdelijk stilgelegd worden
</t>
  </si>
  <si>
    <t>Concept</t>
  </si>
  <si>
    <t xml:space="preserve">1. In aanbesteding, contract en tijdens toetsmomenten extra aandacht voor veiligheidsaspecten. Veiligheid mag niet in geding komen, denk aan fietsomleiding en andere alternatieven_x000D_
</t>
  </si>
  <si>
    <t>Begeleiding van het adviesbureau kost te veel inzet OG.</t>
  </si>
  <si>
    <t xml:space="preserve">Adviesbureau kan de opdracht onvoldoende zelfstandig uitvoeren
</t>
  </si>
  <si>
    <t xml:space="preserve">Vertraging en kwaliteit product onder druk
</t>
  </si>
  <si>
    <t xml:space="preserve"> Adviesbureau heeft behoefte aan meedenken vanuit OG
</t>
  </si>
  <si>
    <t xml:space="preserve">Adviesbureau leunt te zwaar op de expertise van HHD.
</t>
  </si>
  <si>
    <t xml:space="preserve">De inzet van OG kan onvoldoende ingezet worden voor andere projecten.
</t>
  </si>
  <si>
    <t>De opdracht aan het adviesbureau is voor meerdere uitleg vatbaar.</t>
  </si>
  <si>
    <t xml:space="preserve">Interpretatie van eisen en wensen verschillen tussen OG en ON, denk bijvoorbeeld aan duurzaamheid
</t>
  </si>
  <si>
    <t xml:space="preserve">Het ontstaan van scopewijzigingen met consequenties.
</t>
  </si>
  <si>
    <t>Ontstaan van voortschrijdend inzicht.</t>
  </si>
  <si>
    <t xml:space="preserve"> Lange doorlooptijd van de voorbereiding.</t>
  </si>
  <si>
    <t>Onderzoeken en werkzaamheden van het adviesbureau worden achterhaald.</t>
  </si>
  <si>
    <t>Ontstaan nieuwe (gebieds)ontwikkelingen en beleid</t>
  </si>
  <si>
    <t>Nieuwe (gebieds)ontwikkelingen en beleid worden onvoldoende meegenomen.</t>
  </si>
  <si>
    <t>Extra kosten door uitloop (prijsindexering) en marktontwikkelingen</t>
  </si>
  <si>
    <t>Oorlog, energieprijzen, uitloop (vertraging, oplevering nu 2 jaar later voorzien dan toen krediet is aangevraagd)</t>
  </si>
  <si>
    <t>overschrijding krediet</t>
  </si>
  <si>
    <t>Financieel / economisch</t>
  </si>
  <si>
    <t>Aanbesteding</t>
  </si>
  <si>
    <t>1) melden aan OG dat bij dit project (maar ook bij andere projecten) het risico bestaat dat door de extreme kostenstijgingen het krediet wordt overschreden</t>
  </si>
  <si>
    <t>IPM + PB</t>
  </si>
  <si>
    <t>Geen toestemming voor het doorvoeren van leggerwijziging (beschermingszone op perceel Van Woerden en Van der Berg)</t>
  </si>
  <si>
    <t>1) Afspraak met vastgoed
2) Bepalen nadeelcompensatie en vervolgens in gesprek met de stakeholder</t>
  </si>
  <si>
    <t>Likelihood</t>
  </si>
  <si>
    <t>Type</t>
  </si>
  <si>
    <t>Quantitative</t>
  </si>
  <si>
    <t>Unit</t>
  </si>
  <si>
    <t>%</t>
  </si>
  <si>
    <t>Class</t>
  </si>
  <si>
    <t>Quantifier</t>
  </si>
  <si>
    <t>Name</t>
  </si>
  <si>
    <t>Financieel</t>
  </si>
  <si>
    <t>Role</t>
  </si>
  <si>
    <t>Money</t>
  </si>
  <si>
    <t>€</t>
  </si>
  <si>
    <t>Imago</t>
  </si>
  <si>
    <t>Qualitative</t>
  </si>
  <si>
    <t>None</t>
  </si>
  <si>
    <t>Geen</t>
  </si>
  <si>
    <t>Zeer laag</t>
  </si>
  <si>
    <t>Laag</t>
  </si>
  <si>
    <t>Midden</t>
  </si>
  <si>
    <t>Hoog</t>
  </si>
  <si>
    <t>Zeer hoog</t>
  </si>
  <si>
    <t>Kwaliteit</t>
  </si>
  <si>
    <t>Erg laag</t>
  </si>
  <si>
    <t>Matig</t>
  </si>
  <si>
    <t xml:space="preserve">Hoog </t>
  </si>
  <si>
    <t>Omgeving</t>
  </si>
  <si>
    <t xml:space="preserve">Geen </t>
  </si>
  <si>
    <t>Op- en aanmerkingen</t>
  </si>
  <si>
    <t>Enkele klachten</t>
  </si>
  <si>
    <t>Meerdere klachten</t>
  </si>
  <si>
    <t>Groot aantal klachten</t>
  </si>
  <si>
    <t>Permanente klachten</t>
  </si>
  <si>
    <t>Veiligheid</t>
  </si>
  <si>
    <t>Licht letsel</t>
  </si>
  <si>
    <t>Medische behandeling</t>
  </si>
  <si>
    <t>Ernstig letselschade</t>
  </si>
  <si>
    <t>Meerdere gewonden</t>
  </si>
  <si>
    <t>Dodelijke afloop</t>
  </si>
  <si>
    <t>Tijd</t>
  </si>
  <si>
    <t>Time</t>
  </si>
  <si>
    <t>Weken</t>
  </si>
  <si>
    <t>Filter</t>
  </si>
  <si>
    <t>Multi-select</t>
  </si>
  <si>
    <t>Searchable</t>
  </si>
  <si>
    <t>Value</t>
  </si>
  <si>
    <t>CM - Marcel de Jong</t>
  </si>
  <si>
    <t xml:space="preserve">PB - Eric Oosterhof </t>
  </si>
  <si>
    <t>-</t>
  </si>
  <si>
    <t>Initiatief</t>
  </si>
  <si>
    <t>Definitie</t>
  </si>
  <si>
    <t>Bestek</t>
  </si>
  <si>
    <t>Nazorg &amp; beheer</t>
  </si>
  <si>
    <t>setupTypeKeys</t>
  </si>
  <si>
    <t>filter</t>
  </si>
  <si>
    <t>likelihood</t>
  </si>
  <si>
    <t>quantifier</t>
  </si>
  <si>
    <t>setupKeys</t>
  </si>
  <si>
    <t>multiselect</t>
  </si>
  <si>
    <t>searchable</t>
  </si>
  <si>
    <t>type</t>
  </si>
  <si>
    <t>unit</t>
  </si>
  <si>
    <t>class</t>
  </si>
  <si>
    <t>value</t>
  </si>
  <si>
    <t>name</t>
  </si>
  <si>
    <t>role</t>
  </si>
  <si>
    <t>quantifierMode</t>
  </si>
  <si>
    <t>quantitative</t>
  </si>
  <si>
    <t>qualitative</t>
  </si>
  <si>
    <t>measureStatusKeys</t>
  </si>
  <si>
    <t>unselected</t>
  </si>
  <si>
    <t>underConsideration</t>
  </si>
  <si>
    <t>Under consideration</t>
  </si>
  <si>
    <t>decidedAwaitingExecution</t>
  </si>
  <si>
    <t>Decided: awaiting execution</t>
  </si>
  <si>
    <t>decidedCancelled</t>
  </si>
  <si>
    <t>underExecution</t>
  </si>
  <si>
    <t>completed</t>
  </si>
  <si>
    <t>riskSheetKeys</t>
  </si>
  <si>
    <t>notes</t>
  </si>
  <si>
    <t>quantifierScore</t>
  </si>
  <si>
    <t>Score</t>
  </si>
  <si>
    <t>min</t>
  </si>
  <si>
    <t>Min</t>
  </si>
  <si>
    <t>most</t>
  </si>
  <si>
    <t>Most</t>
  </si>
  <si>
    <t>max</t>
  </si>
  <si>
    <t>Max</t>
  </si>
  <si>
    <t>calculated</t>
  </si>
  <si>
    <t>expected</t>
  </si>
  <si>
    <t>riskExternalId</t>
  </si>
  <si>
    <t>Risk Id</t>
  </si>
  <si>
    <t>riskDescription</t>
  </si>
  <si>
    <t>causeExternalId</t>
  </si>
  <si>
    <t>Cause Id</t>
  </si>
  <si>
    <t>causes</t>
  </si>
  <si>
    <t>effectExternalId</t>
  </si>
  <si>
    <t>Effect Id</t>
  </si>
  <si>
    <t>effects</t>
  </si>
  <si>
    <t>total</t>
  </si>
  <si>
    <t>measureExternalId</t>
  </si>
  <si>
    <t>Measure Id</t>
  </si>
  <si>
    <t>measure</t>
  </si>
  <si>
    <t>measureNotes</t>
  </si>
  <si>
    <t>measureOwner</t>
  </si>
  <si>
    <t>measureStartDate</t>
  </si>
  <si>
    <t>measureRemindDate</t>
  </si>
  <si>
    <t>measureDeadline</t>
  </si>
  <si>
    <t>measureCosts</t>
  </si>
  <si>
    <t>measureStatus</t>
  </si>
  <si>
    <t>measureProgress</t>
  </si>
  <si>
    <t>actualLikelihoodScore</t>
  </si>
  <si>
    <t>residualLikelihoodScore</t>
  </si>
  <si>
    <t>Omschrijving</t>
  </si>
  <si>
    <t>Toelichting</t>
  </si>
  <si>
    <t>Oorzaken</t>
  </si>
  <si>
    <t xml:space="preserve">Gevolgen
</t>
  </si>
  <si>
    <t>Kans</t>
  </si>
  <si>
    <t>Geld - Score</t>
  </si>
  <si>
    <t>Geld - gevolg</t>
  </si>
  <si>
    <t>Geld - kans x gevolg</t>
  </si>
  <si>
    <t>Tijd - gevolg</t>
  </si>
  <si>
    <t>Tijd - kans x gevolg</t>
  </si>
  <si>
    <t>Totaal score</t>
  </si>
  <si>
    <t>Kans - %</t>
  </si>
  <si>
    <t>nr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</si>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</sst>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1" fillId="0" borderId="0" xfId="0" applyNumberFormat="1" applyFont="1"/>
    <xf numFmtId="0" fontId="0" fillId="0" borderId="1" xfId="0" applyNumberFormat="1" applyBorder="1"/>
    <xf numFmtId="1" fontId="0" fillId="0" borderId="1" xfId="0" applyNumberFormat="1" applyBorder="1"/>
    <xf numFmtId="9" fontId="0" fillId="0" borderId="1" xfId="0" applyNumberFormat="1" applyBorder="1"/>
    <xf numFmtId="9" fontId="0" fillId="0" borderId="0" xfId="0" applyNumberFormat="1"/>
    <xf numFmtId="0" fontId="0" fillId="0" borderId="1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wrapText="1"/>
    </xf>
    <xf numFmtId="0" fontId="0" fillId="0" borderId="1" xfId="0" applyNumberFormat="1" applyBorder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vertical="top"/>
    </xf>
    <xf numFmtId="0" fontId="1" fillId="0" borderId="0" xfId="0" applyNumberFormat="1" applyFont="1" applyAlignment="1"/>
  </cellXfs>
  <cellStyles count="1">
    <cellStyle name="Standaard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70"/>
  <sheetViews>
    <sheetView tabSelected="1" workbookViewId="0">
      <selection activeCell="C3" sqref="C3"/>
    </sheetView>
  </sheetViews>
  <sheetFormatPr defaultRowHeight="15.75" x14ac:dyDescent="0.25"/>
  <cols>
    <col min="1" max="1" width="2.875" bestFit="1" customWidth="1"/>
    <col min="2" max="5" width="30"/>
    <col min="6" max="6" width="9.75" customWidth="1"/>
    <col min="7" max="7" width="17" customWidth="1"/>
    <col min="8" max="8" width="13.625" hidden="1" customWidth="1"/>
    <col min="9" max="9" width="13" bestFit="1" customWidth="1"/>
    <col min="10" max="10" width="16.125" customWidth="1"/>
    <col min="11" max="11" width="7"/>
    <col min="12" max="12" width="7.75" customWidth="1"/>
    <col min="13" max="13" width="7"/>
    <col min="14" max="14" width="8.125" customWidth="1"/>
    <col min="15" max="15" width="10.25" customWidth="1"/>
    <col min="16" max="16" width="7"/>
    <col min="17" max="17" width="8.375" customWidth="1"/>
    <col min="18" max="18" width="9.625" customWidth="1"/>
    <col min="19" max="19" width="9.875" customWidth="1"/>
    <col min="20" max="20" width="7"/>
    <col min="21" max="21" width="7" customWidth="1"/>
    <col min="22" max="22" width="9.5" customWidth="1"/>
    <col min="23" max="23" width="6.625" customWidth="1"/>
    <col min="24" max="24" width="37.875" customWidth="1"/>
    <col min="25" max="25" width="0" hidden="1" customWidth="1"/>
    <col min="26" max="26" width="18.625" customWidth="1"/>
    <col min="27" max="30" width="0" hidden="1" customWidth="1"/>
    <col min="31" max="31" width="13.875" customWidth="1"/>
    <col min="32" max="46" width="0" hidden="1" customWidth="1"/>
  </cols>
  <sheetData>
    <row r="1" spans="1:46" ht="31.5" x14ac:dyDescent="0.25">
      <c r="A1" t="s">
        <v>368</v>
      </c>
      <c r="B1" s="8" t="s">
        <v>356</v>
      </c>
      <c r="C1" s="8" t="s">
        <v>357</v>
      </c>
      <c r="D1" s="8" t="s">
        <v>358</v>
      </c>
      <c r="E1" s="8" t="s">
        <v>359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360</v>
      </c>
      <c r="L1" s="8" t="s">
        <v>367</v>
      </c>
      <c r="M1" s="8" t="s">
        <v>361</v>
      </c>
      <c r="N1" s="8" t="s">
        <v>362</v>
      </c>
      <c r="O1" s="8" t="s">
        <v>363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8" t="s">
        <v>364</v>
      </c>
      <c r="V1" s="8" t="s">
        <v>365</v>
      </c>
      <c r="W1" s="8" t="s">
        <v>366</v>
      </c>
      <c r="X1" s="12" t="s">
        <v>19</v>
      </c>
      <c r="Y1" s="12" t="s">
        <v>20</v>
      </c>
      <c r="Z1" s="12" t="s">
        <v>21</v>
      </c>
      <c r="AA1" s="12" t="s">
        <v>22</v>
      </c>
      <c r="AB1" s="12" t="s">
        <v>23</v>
      </c>
      <c r="AC1" s="12" t="s">
        <v>24</v>
      </c>
      <c r="AD1" s="12" t="s">
        <v>25</v>
      </c>
      <c r="AE1" s="12" t="s">
        <v>26</v>
      </c>
      <c r="AF1" s="1" t="s">
        <v>27</v>
      </c>
      <c r="AG1" s="1" t="s">
        <v>9</v>
      </c>
      <c r="AH1" s="1" t="s">
        <v>10</v>
      </c>
      <c r="AI1" s="1" t="s">
        <v>11</v>
      </c>
      <c r="AJ1" s="1" t="s">
        <v>10</v>
      </c>
      <c r="AK1" s="1" t="s">
        <v>12</v>
      </c>
      <c r="AL1" s="1" t="s">
        <v>13</v>
      </c>
      <c r="AM1" s="1" t="s">
        <v>14</v>
      </c>
      <c r="AN1" s="1" t="s">
        <v>15</v>
      </c>
      <c r="AO1" s="1" t="s">
        <v>16</v>
      </c>
      <c r="AP1" s="1" t="s">
        <v>17</v>
      </c>
      <c r="AQ1" s="1" t="s">
        <v>10</v>
      </c>
      <c r="AR1" s="1" t="s">
        <v>12</v>
      </c>
      <c r="AS1" s="1" t="s">
        <v>18</v>
      </c>
      <c r="AT1" s="1"/>
    </row>
    <row r="2" spans="1:46" ht="63" x14ac:dyDescent="0.25">
      <c r="A2">
        <v>1</v>
      </c>
      <c r="B2" s="6" t="s">
        <v>28</v>
      </c>
      <c r="C2" s="6" t="s">
        <v>29</v>
      </c>
      <c r="D2" s="6" t="s">
        <v>30</v>
      </c>
      <c r="E2" s="6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6" t="s">
        <v>36</v>
      </c>
      <c r="K2" s="3">
        <v>1</v>
      </c>
      <c r="L2" s="3">
        <v>2.5</v>
      </c>
      <c r="M2" s="3">
        <v>5</v>
      </c>
      <c r="N2" s="3">
        <v>150000</v>
      </c>
      <c r="O2" s="3">
        <f>IFERROR(L2*N2/100,"")</f>
        <v>3750</v>
      </c>
      <c r="P2" s="3">
        <v>0</v>
      </c>
      <c r="Q2" s="3">
        <v>0</v>
      </c>
      <c r="R2" s="3">
        <v>0</v>
      </c>
      <c r="S2" s="3">
        <v>0</v>
      </c>
      <c r="T2" s="3">
        <v>4</v>
      </c>
      <c r="U2" s="3">
        <v>18</v>
      </c>
      <c r="V2" s="3">
        <f>IFERROR(L2*U2/100,"")</f>
        <v>0.45</v>
      </c>
      <c r="W2" s="3">
        <f>K2*(M2+P2+Q2+R2+S2+T2)</f>
        <v>9</v>
      </c>
      <c r="X2" s="9" t="s">
        <v>37</v>
      </c>
      <c r="Y2" s="6"/>
      <c r="Z2" s="2" t="s">
        <v>38</v>
      </c>
      <c r="AA2" s="2"/>
      <c r="AB2" s="2"/>
      <c r="AC2" s="2"/>
      <c r="AD2" s="2"/>
      <c r="AE2" s="2" t="s">
        <v>39</v>
      </c>
      <c r="AF2" s="4">
        <v>1</v>
      </c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">
        <f>AG2*(AI2+AL2+AM2+AN2+AO2+AP2)</f>
        <v>0</v>
      </c>
      <c r="AT2" s="2"/>
    </row>
    <row r="3" spans="1:46" ht="78.75" x14ac:dyDescent="0.25">
      <c r="B3" s="7"/>
      <c r="C3" s="7" t="s">
        <v>369</v>
      </c>
      <c r="D3" s="7"/>
      <c r="E3" s="7"/>
      <c r="J3" s="7"/>
      <c r="X3" s="10" t="s">
        <v>40</v>
      </c>
      <c r="Y3" s="7"/>
      <c r="Z3" t="s">
        <v>38</v>
      </c>
      <c r="AE3" t="s">
        <v>39</v>
      </c>
      <c r="AF3" s="5">
        <v>1</v>
      </c>
    </row>
    <row r="4" spans="1:46" ht="63" x14ac:dyDescent="0.25">
      <c r="A4">
        <v>2</v>
      </c>
      <c r="B4" s="6" t="s">
        <v>41</v>
      </c>
      <c r="C4" s="6"/>
      <c r="D4" s="6" t="s">
        <v>42</v>
      </c>
      <c r="E4" s="6" t="s">
        <v>43</v>
      </c>
      <c r="F4" s="2" t="s">
        <v>32</v>
      </c>
      <c r="G4" s="2" t="s">
        <v>44</v>
      </c>
      <c r="H4" s="2" t="s">
        <v>45</v>
      </c>
      <c r="I4" s="2" t="s">
        <v>46</v>
      </c>
      <c r="J4" s="6" t="s">
        <v>47</v>
      </c>
      <c r="K4" s="3">
        <v>4</v>
      </c>
      <c r="L4" s="3">
        <v>32.5</v>
      </c>
      <c r="M4" s="3">
        <v>4</v>
      </c>
      <c r="N4" s="3">
        <v>75000</v>
      </c>
      <c r="O4" s="3">
        <f>IFERROR(L4*N4/100,"")</f>
        <v>24375</v>
      </c>
      <c r="P4" s="3">
        <v>0</v>
      </c>
      <c r="Q4" s="3">
        <v>0</v>
      </c>
      <c r="R4" s="3">
        <v>0</v>
      </c>
      <c r="S4" s="3">
        <v>0</v>
      </c>
      <c r="T4" s="3">
        <v>5</v>
      </c>
      <c r="U4" s="3">
        <v>30</v>
      </c>
      <c r="V4" s="3">
        <f>IFERROR(L4*U4/100,"")</f>
        <v>9.75</v>
      </c>
      <c r="W4" s="3">
        <f>K4*(M4+P4+Q4+R4+S4+T4)</f>
        <v>36</v>
      </c>
      <c r="X4" s="9" t="s">
        <v>48</v>
      </c>
      <c r="Y4" s="6"/>
      <c r="Z4" s="2" t="s">
        <v>44</v>
      </c>
      <c r="AA4" s="2"/>
      <c r="AB4" s="2"/>
      <c r="AC4" s="2"/>
      <c r="AD4" s="2"/>
      <c r="AE4" s="2" t="s">
        <v>49</v>
      </c>
      <c r="AF4" s="4">
        <v>0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3">
        <f>AG4*(AI4+AL4+AM4+AN4+AO4+AP4)</f>
        <v>0</v>
      </c>
      <c r="AT4" s="2"/>
    </row>
    <row r="5" spans="1:46" ht="47.25" x14ac:dyDescent="0.25">
      <c r="B5" s="7"/>
      <c r="C5" s="7"/>
      <c r="D5" s="7"/>
      <c r="E5" s="7" t="s">
        <v>50</v>
      </c>
      <c r="J5" s="7"/>
      <c r="X5" s="10"/>
      <c r="Y5" s="7"/>
    </row>
    <row r="6" spans="1:46" ht="78.75" x14ac:dyDescent="0.25">
      <c r="A6">
        <v>3</v>
      </c>
      <c r="B6" s="6" t="s">
        <v>51</v>
      </c>
      <c r="C6" s="6" t="s">
        <v>52</v>
      </c>
      <c r="D6" s="6" t="s">
        <v>53</v>
      </c>
      <c r="E6" s="6" t="s">
        <v>54</v>
      </c>
      <c r="F6" s="2" t="s">
        <v>55</v>
      </c>
      <c r="G6" s="2" t="s">
        <v>44</v>
      </c>
      <c r="H6" s="2" t="s">
        <v>56</v>
      </c>
      <c r="I6" s="2" t="s">
        <v>46</v>
      </c>
      <c r="J6" s="6" t="s">
        <v>47</v>
      </c>
      <c r="K6" s="3">
        <v>3</v>
      </c>
      <c r="L6" s="3">
        <v>17.5</v>
      </c>
      <c r="M6" s="3">
        <v>4</v>
      </c>
      <c r="N6" s="3">
        <v>75000</v>
      </c>
      <c r="O6" s="3">
        <f>IFERROR(L6*N6/100,"")</f>
        <v>13125</v>
      </c>
      <c r="P6" s="3">
        <v>0</v>
      </c>
      <c r="Q6" s="3">
        <v>0</v>
      </c>
      <c r="R6" s="3">
        <v>0</v>
      </c>
      <c r="S6" s="3">
        <v>0</v>
      </c>
      <c r="T6" s="3">
        <v>3</v>
      </c>
      <c r="U6" s="3">
        <v>10</v>
      </c>
      <c r="V6" s="3">
        <f>IFERROR(L6*U6/100,"")</f>
        <v>1.75</v>
      </c>
      <c r="W6" s="3">
        <f>K6*(M6+P6+Q6+R6+S6+T6)</f>
        <v>21</v>
      </c>
      <c r="X6" s="9" t="s">
        <v>57</v>
      </c>
      <c r="Y6" s="6"/>
      <c r="Z6" s="2" t="s">
        <v>44</v>
      </c>
      <c r="AA6" s="2"/>
      <c r="AB6" s="2"/>
      <c r="AC6" s="2"/>
      <c r="AD6" s="2"/>
      <c r="AE6" s="2" t="s">
        <v>49</v>
      </c>
      <c r="AF6" s="4">
        <v>0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3">
        <f>AG6*(AI6+AL6+AM6+AN6+AO6+AP6)</f>
        <v>0</v>
      </c>
      <c r="AT6" s="2"/>
    </row>
    <row r="7" spans="1:46" ht="63" x14ac:dyDescent="0.25">
      <c r="B7" s="7"/>
      <c r="C7" s="7"/>
      <c r="D7" s="7"/>
      <c r="E7" s="7"/>
      <c r="J7" s="7"/>
      <c r="X7" s="10" t="s">
        <v>58</v>
      </c>
      <c r="Y7" s="7"/>
      <c r="Z7" t="s">
        <v>38</v>
      </c>
      <c r="AE7" t="s">
        <v>39</v>
      </c>
      <c r="AF7" s="5">
        <v>1</v>
      </c>
    </row>
    <row r="8" spans="1:46" x14ac:dyDescent="0.25">
      <c r="B8" s="7"/>
      <c r="C8" s="7"/>
      <c r="D8" s="7"/>
      <c r="E8" s="7"/>
      <c r="J8" s="7"/>
      <c r="X8" s="10" t="s">
        <v>59</v>
      </c>
      <c r="Y8" s="7"/>
      <c r="Z8" t="s">
        <v>38</v>
      </c>
      <c r="AE8" t="s">
        <v>39</v>
      </c>
      <c r="AF8" s="5">
        <v>1</v>
      </c>
    </row>
    <row r="9" spans="1:46" ht="47.25" x14ac:dyDescent="0.25">
      <c r="B9" s="7"/>
      <c r="C9" s="7"/>
      <c r="D9" s="7"/>
      <c r="E9" s="7"/>
      <c r="J9" s="7"/>
      <c r="X9" s="10" t="s">
        <v>60</v>
      </c>
      <c r="Y9" s="7"/>
      <c r="Z9" t="s">
        <v>44</v>
      </c>
      <c r="AE9" t="s">
        <v>39</v>
      </c>
      <c r="AF9" s="5">
        <v>1</v>
      </c>
    </row>
    <row r="10" spans="1:46" ht="94.5" x14ac:dyDescent="0.25">
      <c r="A10">
        <v>4</v>
      </c>
      <c r="B10" s="6" t="s">
        <v>61</v>
      </c>
      <c r="C10" s="6" t="s">
        <v>62</v>
      </c>
      <c r="D10" s="6" t="s">
        <v>63</v>
      </c>
      <c r="E10" s="6" t="s">
        <v>64</v>
      </c>
      <c r="F10" s="2" t="s">
        <v>65</v>
      </c>
      <c r="G10" s="2" t="s">
        <v>44</v>
      </c>
      <c r="H10" s="2" t="s">
        <v>66</v>
      </c>
      <c r="I10" s="2" t="s">
        <v>35</v>
      </c>
      <c r="J10" s="6" t="s">
        <v>67</v>
      </c>
      <c r="K10" s="3">
        <v>0</v>
      </c>
      <c r="L10" s="2"/>
      <c r="M10" s="3">
        <v>3</v>
      </c>
      <c r="N10" s="3">
        <v>40000</v>
      </c>
      <c r="O10" s="2"/>
      <c r="P10" s="3">
        <v>0</v>
      </c>
      <c r="Q10" s="3">
        <v>0</v>
      </c>
      <c r="R10" s="3">
        <v>0</v>
      </c>
      <c r="S10" s="3">
        <v>0</v>
      </c>
      <c r="T10" s="3">
        <v>5</v>
      </c>
      <c r="U10" s="3">
        <v>30</v>
      </c>
      <c r="V10" s="2"/>
      <c r="W10" s="3">
        <f>K10*(M10+P10+Q10+R10+S10+T10)</f>
        <v>0</v>
      </c>
      <c r="X10" s="9" t="s">
        <v>68</v>
      </c>
      <c r="Y10" s="6"/>
      <c r="Z10" s="2" t="s">
        <v>44</v>
      </c>
      <c r="AA10" s="2"/>
      <c r="AB10" s="2"/>
      <c r="AC10" s="2"/>
      <c r="AD10" s="2"/>
      <c r="AE10" s="2" t="s">
        <v>49</v>
      </c>
      <c r="AF10" s="4">
        <v>0</v>
      </c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>
        <f>AG10*(AI10+AL10+AM10+AN10+AO10+AP10)</f>
        <v>0</v>
      </c>
      <c r="AT10" s="2"/>
    </row>
    <row r="11" spans="1:46" ht="47.25" x14ac:dyDescent="0.25">
      <c r="B11" s="7"/>
      <c r="C11" s="7"/>
      <c r="D11" s="7"/>
      <c r="E11" s="7"/>
      <c r="J11" s="7"/>
      <c r="X11" s="10" t="s">
        <v>69</v>
      </c>
      <c r="Y11" s="7"/>
      <c r="Z11" t="s">
        <v>38</v>
      </c>
      <c r="AE11" t="s">
        <v>70</v>
      </c>
      <c r="AF11" s="5">
        <v>0</v>
      </c>
    </row>
    <row r="12" spans="1:46" ht="47.25" x14ac:dyDescent="0.25">
      <c r="B12" s="7"/>
      <c r="C12" s="7"/>
      <c r="D12" s="7"/>
      <c r="E12" s="7"/>
      <c r="J12" s="7"/>
      <c r="X12" s="10" t="s">
        <v>71</v>
      </c>
      <c r="Y12" s="7"/>
      <c r="Z12" t="s">
        <v>38</v>
      </c>
      <c r="AE12" t="s">
        <v>39</v>
      </c>
      <c r="AF12" s="5">
        <v>1</v>
      </c>
    </row>
    <row r="13" spans="1:46" ht="63" x14ac:dyDescent="0.25">
      <c r="A13">
        <v>5</v>
      </c>
      <c r="B13" s="6" t="s">
        <v>72</v>
      </c>
      <c r="C13" s="6"/>
      <c r="D13" s="6" t="s">
        <v>73</v>
      </c>
      <c r="E13" s="6" t="s">
        <v>74</v>
      </c>
      <c r="F13" s="2" t="s">
        <v>32</v>
      </c>
      <c r="G13" s="2" t="s">
        <v>33</v>
      </c>
      <c r="H13" s="2" t="s">
        <v>34</v>
      </c>
      <c r="I13" s="2" t="s">
        <v>46</v>
      </c>
      <c r="J13" s="6" t="s">
        <v>75</v>
      </c>
      <c r="K13" s="3">
        <v>5</v>
      </c>
      <c r="L13" s="3">
        <v>45</v>
      </c>
      <c r="M13" s="3">
        <v>4</v>
      </c>
      <c r="N13" s="3">
        <v>75000</v>
      </c>
      <c r="O13" s="3">
        <f>IFERROR(L13*N13/100,"")</f>
        <v>33750</v>
      </c>
      <c r="P13" s="3">
        <v>0</v>
      </c>
      <c r="Q13" s="3">
        <v>0</v>
      </c>
      <c r="R13" s="3">
        <v>0</v>
      </c>
      <c r="S13" s="3">
        <v>0</v>
      </c>
      <c r="T13" s="3">
        <v>3</v>
      </c>
      <c r="U13" s="3">
        <v>10</v>
      </c>
      <c r="V13" s="3">
        <f>IFERROR(L13*U13/100,"")</f>
        <v>4.5</v>
      </c>
      <c r="W13" s="3">
        <f>K13*(M13+P13+Q13+R13+S13+T13)</f>
        <v>35</v>
      </c>
      <c r="X13" s="9" t="s">
        <v>76</v>
      </c>
      <c r="Y13" s="6"/>
      <c r="Z13" s="2" t="s">
        <v>38</v>
      </c>
      <c r="AA13" s="2"/>
      <c r="AB13" s="2"/>
      <c r="AC13" s="2"/>
      <c r="AD13" s="2"/>
      <c r="AE13" s="2" t="s">
        <v>70</v>
      </c>
      <c r="AF13" s="4">
        <v>0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3">
        <f>AG13*(AI13+AL13+AM13+AN13+AO13+AP13)</f>
        <v>0</v>
      </c>
      <c r="AT13" s="2"/>
    </row>
    <row r="14" spans="1:46" ht="47.25" x14ac:dyDescent="0.25">
      <c r="A14">
        <v>6</v>
      </c>
      <c r="B14" s="6" t="s">
        <v>77</v>
      </c>
      <c r="C14" s="6"/>
      <c r="D14" s="6" t="s">
        <v>78</v>
      </c>
      <c r="E14" s="6" t="s">
        <v>79</v>
      </c>
      <c r="F14" s="2" t="s">
        <v>55</v>
      </c>
      <c r="G14" s="2" t="s">
        <v>44</v>
      </c>
      <c r="H14" s="2" t="s">
        <v>80</v>
      </c>
      <c r="I14" s="2" t="s">
        <v>46</v>
      </c>
      <c r="J14" s="6" t="s">
        <v>81</v>
      </c>
      <c r="K14" s="3">
        <v>5</v>
      </c>
      <c r="L14" s="3">
        <v>45</v>
      </c>
      <c r="M14" s="3">
        <v>3</v>
      </c>
      <c r="N14" s="3">
        <v>40000</v>
      </c>
      <c r="O14" s="3">
        <f>IFERROR(L14*N14/100,"")</f>
        <v>18000</v>
      </c>
      <c r="P14" s="3">
        <v>2</v>
      </c>
      <c r="Q14" s="3">
        <v>0</v>
      </c>
      <c r="R14" s="3">
        <v>0</v>
      </c>
      <c r="S14" s="3">
        <v>0</v>
      </c>
      <c r="T14" s="3">
        <v>4</v>
      </c>
      <c r="U14" s="3">
        <v>18</v>
      </c>
      <c r="V14" s="3">
        <f>IFERROR(L14*U14/100,"")</f>
        <v>8.1</v>
      </c>
      <c r="W14" s="3">
        <f>K14*(M14+P14+Q14+R14+S14+T14)</f>
        <v>45</v>
      </c>
      <c r="X14" s="9" t="s">
        <v>82</v>
      </c>
      <c r="Y14" s="6"/>
      <c r="Z14" s="2" t="s">
        <v>38</v>
      </c>
      <c r="AA14" s="2"/>
      <c r="AB14" s="2"/>
      <c r="AC14" s="2"/>
      <c r="AD14" s="2"/>
      <c r="AE14" s="2" t="s">
        <v>39</v>
      </c>
      <c r="AF14" s="4">
        <v>1</v>
      </c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3">
        <f>AG14*(AI14+AL14+AM14+AN14+AO14+AP14)</f>
        <v>0</v>
      </c>
      <c r="AT14" s="2"/>
    </row>
    <row r="15" spans="1:46" ht="47.25" x14ac:dyDescent="0.25">
      <c r="B15" s="7"/>
      <c r="C15" s="7"/>
      <c r="D15" s="7"/>
      <c r="E15" s="7"/>
      <c r="J15" s="7"/>
      <c r="X15" s="10" t="s">
        <v>83</v>
      </c>
      <c r="Y15" s="7"/>
      <c r="Z15" t="s">
        <v>44</v>
      </c>
      <c r="AE15" t="s">
        <v>70</v>
      </c>
      <c r="AF15" s="5">
        <v>0</v>
      </c>
    </row>
    <row r="16" spans="1:46" ht="94.5" x14ac:dyDescent="0.25">
      <c r="A16">
        <v>7</v>
      </c>
      <c r="B16" s="6" t="s">
        <v>84</v>
      </c>
      <c r="C16" s="6"/>
      <c r="D16" s="6" t="s">
        <v>85</v>
      </c>
      <c r="E16" s="6" t="s">
        <v>86</v>
      </c>
      <c r="F16" s="2" t="s">
        <v>32</v>
      </c>
      <c r="G16" s="2" t="s">
        <v>33</v>
      </c>
      <c r="H16" s="2" t="s">
        <v>34</v>
      </c>
      <c r="I16" s="2" t="s">
        <v>46</v>
      </c>
      <c r="J16" s="6" t="s">
        <v>75</v>
      </c>
      <c r="K16" s="3">
        <v>2</v>
      </c>
      <c r="L16" s="3">
        <v>7.5</v>
      </c>
      <c r="M16" s="3">
        <v>5</v>
      </c>
      <c r="N16" s="3">
        <v>150000</v>
      </c>
      <c r="O16" s="3">
        <f>IFERROR(L16*N16/100,"")</f>
        <v>11250</v>
      </c>
      <c r="P16" s="3">
        <v>0</v>
      </c>
      <c r="Q16" s="3">
        <v>0</v>
      </c>
      <c r="R16" s="3">
        <v>0</v>
      </c>
      <c r="S16" s="3">
        <v>0</v>
      </c>
      <c r="T16" s="3">
        <v>4</v>
      </c>
      <c r="U16" s="3">
        <v>18</v>
      </c>
      <c r="V16" s="3">
        <f>IFERROR(L16*U16/100,"")</f>
        <v>1.35</v>
      </c>
      <c r="W16" s="3">
        <f>K16*(M16+P16+Q16+R16+S16+T16)</f>
        <v>18</v>
      </c>
      <c r="X16" s="9" t="s">
        <v>87</v>
      </c>
      <c r="Y16" s="6"/>
      <c r="Z16" s="2" t="s">
        <v>38</v>
      </c>
      <c r="AA16" s="2"/>
      <c r="AB16" s="2"/>
      <c r="AC16" s="2"/>
      <c r="AD16" s="2"/>
      <c r="AE16" s="2" t="s">
        <v>70</v>
      </c>
      <c r="AF16" s="4">
        <v>0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3">
        <f>AG16*(AI16+AL16+AM16+AN16+AO16+AP16)</f>
        <v>0</v>
      </c>
      <c r="AT16" s="2"/>
    </row>
    <row r="17" spans="1:46" ht="31.5" x14ac:dyDescent="0.25">
      <c r="B17" s="7"/>
      <c r="C17" s="7"/>
      <c r="D17" s="7"/>
      <c r="E17" s="7"/>
      <c r="J17" s="7"/>
      <c r="X17" s="10" t="s">
        <v>88</v>
      </c>
      <c r="Y17" s="7"/>
      <c r="Z17" t="s">
        <v>38</v>
      </c>
      <c r="AE17" t="s">
        <v>70</v>
      </c>
      <c r="AF17" s="5">
        <v>0</v>
      </c>
    </row>
    <row r="18" spans="1:46" ht="94.5" x14ac:dyDescent="0.25">
      <c r="A18">
        <v>8</v>
      </c>
      <c r="B18" s="6" t="s">
        <v>89</v>
      </c>
      <c r="C18" s="6" t="s">
        <v>90</v>
      </c>
      <c r="D18" s="6" t="s">
        <v>91</v>
      </c>
      <c r="E18" s="6" t="s">
        <v>92</v>
      </c>
      <c r="F18" s="2" t="s">
        <v>32</v>
      </c>
      <c r="G18" s="2" t="s">
        <v>44</v>
      </c>
      <c r="H18" s="2" t="s">
        <v>66</v>
      </c>
      <c r="I18" s="2" t="s">
        <v>46</v>
      </c>
      <c r="J18" s="6" t="s">
        <v>47</v>
      </c>
      <c r="K18" s="3">
        <v>1</v>
      </c>
      <c r="L18" s="3">
        <v>2.5</v>
      </c>
      <c r="M18" s="3">
        <v>3</v>
      </c>
      <c r="N18" s="3">
        <v>40000</v>
      </c>
      <c r="O18" s="3">
        <f>IFERROR(L18*N18/100,"")</f>
        <v>1000</v>
      </c>
      <c r="P18" s="3">
        <v>0</v>
      </c>
      <c r="Q18" s="3">
        <v>1</v>
      </c>
      <c r="R18" s="3">
        <v>0</v>
      </c>
      <c r="S18" s="3">
        <v>0</v>
      </c>
      <c r="T18" s="3">
        <v>4</v>
      </c>
      <c r="U18" s="3">
        <v>18</v>
      </c>
      <c r="V18" s="3">
        <f>IFERROR(L18*U18/100,"")</f>
        <v>0.45</v>
      </c>
      <c r="W18" s="3">
        <f>K18*(M18+P18+Q18+R18+S18+T18)</f>
        <v>8</v>
      </c>
      <c r="X18" s="9" t="s">
        <v>93</v>
      </c>
      <c r="Y18" s="6"/>
      <c r="Z18" s="2" t="s">
        <v>44</v>
      </c>
      <c r="AA18" s="2"/>
      <c r="AB18" s="2"/>
      <c r="AC18" s="2"/>
      <c r="AD18" s="2"/>
      <c r="AE18" s="2" t="s">
        <v>70</v>
      </c>
      <c r="AF18" s="4">
        <v>0</v>
      </c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3">
        <f>AG18*(AI18+AL18+AM18+AN18+AO18+AP18)</f>
        <v>0</v>
      </c>
      <c r="AT18" s="2"/>
    </row>
    <row r="19" spans="1:46" ht="31.5" x14ac:dyDescent="0.25">
      <c r="A19">
        <v>9</v>
      </c>
      <c r="B19" s="6" t="s">
        <v>94</v>
      </c>
      <c r="C19" s="6" t="s">
        <v>95</v>
      </c>
      <c r="D19" s="6" t="s">
        <v>96</v>
      </c>
      <c r="E19" s="6" t="s">
        <v>97</v>
      </c>
      <c r="F19" s="2" t="s">
        <v>32</v>
      </c>
      <c r="G19" s="2" t="s">
        <v>44</v>
      </c>
      <c r="H19" s="2" t="s">
        <v>98</v>
      </c>
      <c r="I19" s="2" t="s">
        <v>46</v>
      </c>
      <c r="J19" s="6" t="s">
        <v>47</v>
      </c>
      <c r="K19" s="3">
        <v>4</v>
      </c>
      <c r="L19" s="3">
        <v>32.5</v>
      </c>
      <c r="M19" s="3">
        <v>3</v>
      </c>
      <c r="N19" s="3">
        <v>40000</v>
      </c>
      <c r="O19" s="3">
        <f>IFERROR(L19*N19/100,"")</f>
        <v>13000</v>
      </c>
      <c r="P19" s="3">
        <v>2</v>
      </c>
      <c r="Q19" s="3">
        <v>0</v>
      </c>
      <c r="R19" s="3">
        <v>0</v>
      </c>
      <c r="S19" s="3">
        <v>0</v>
      </c>
      <c r="T19" s="3">
        <v>3</v>
      </c>
      <c r="U19" s="3">
        <v>10</v>
      </c>
      <c r="V19" s="3">
        <f>IFERROR(L19*U19/100,"")</f>
        <v>3.25</v>
      </c>
      <c r="W19" s="3">
        <f>K19*(M19+P19+Q19+R19+S19+T19)</f>
        <v>32</v>
      </c>
      <c r="X19" s="9" t="s">
        <v>99</v>
      </c>
      <c r="Y19" s="6"/>
      <c r="Z19" s="2" t="s">
        <v>38</v>
      </c>
      <c r="AA19" s="2"/>
      <c r="AB19" s="2"/>
      <c r="AC19" s="2"/>
      <c r="AD19" s="2"/>
      <c r="AE19" s="2" t="s">
        <v>39</v>
      </c>
      <c r="AF19" s="4">
        <v>1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3">
        <f>AG19*(AI19+AL19+AM19+AN19+AO19+AP19)</f>
        <v>0</v>
      </c>
      <c r="AT19" s="2"/>
    </row>
    <row r="20" spans="1:46" ht="63" x14ac:dyDescent="0.25">
      <c r="B20" s="7"/>
      <c r="C20" s="7"/>
      <c r="D20" s="7"/>
      <c r="E20" s="7"/>
      <c r="J20" s="7"/>
      <c r="X20" s="10" t="s">
        <v>100</v>
      </c>
      <c r="Y20" s="7"/>
      <c r="Z20" t="s">
        <v>38</v>
      </c>
      <c r="AE20" t="s">
        <v>70</v>
      </c>
      <c r="AF20" s="5">
        <v>0</v>
      </c>
    </row>
    <row r="21" spans="1:46" ht="63" x14ac:dyDescent="0.25">
      <c r="A21">
        <v>10</v>
      </c>
      <c r="B21" s="6" t="s">
        <v>101</v>
      </c>
      <c r="C21" s="6"/>
      <c r="D21" s="6" t="s">
        <v>102</v>
      </c>
      <c r="E21" s="6" t="s">
        <v>103</v>
      </c>
      <c r="F21" s="2" t="s">
        <v>32</v>
      </c>
      <c r="G21" s="2" t="s">
        <v>33</v>
      </c>
      <c r="H21" s="2" t="s">
        <v>66</v>
      </c>
      <c r="I21" s="2" t="s">
        <v>46</v>
      </c>
      <c r="J21" s="6" t="s">
        <v>75</v>
      </c>
      <c r="K21" s="3">
        <v>4</v>
      </c>
      <c r="L21" s="3">
        <v>32.5</v>
      </c>
      <c r="M21" s="3">
        <v>3</v>
      </c>
      <c r="N21" s="3">
        <v>40000</v>
      </c>
      <c r="O21" s="3">
        <f>IFERROR(L21*N21/100,"")</f>
        <v>13000</v>
      </c>
      <c r="P21" s="3">
        <v>0</v>
      </c>
      <c r="Q21" s="3">
        <v>0</v>
      </c>
      <c r="R21" s="3">
        <v>0</v>
      </c>
      <c r="S21" s="3">
        <v>0</v>
      </c>
      <c r="T21" s="3">
        <v>3</v>
      </c>
      <c r="U21" s="3">
        <v>10</v>
      </c>
      <c r="V21" s="3">
        <f>IFERROR(L21*U21/100,"")</f>
        <v>3.25</v>
      </c>
      <c r="W21" s="3">
        <f>K21*(M21+P21+Q21+R21+S21+T21)</f>
        <v>24</v>
      </c>
      <c r="X21" s="9" t="s">
        <v>104</v>
      </c>
      <c r="Y21" s="6"/>
      <c r="Z21" s="2" t="s">
        <v>38</v>
      </c>
      <c r="AA21" s="2"/>
      <c r="AB21" s="2"/>
      <c r="AC21" s="2"/>
      <c r="AD21" s="2"/>
      <c r="AE21" s="2" t="s">
        <v>39</v>
      </c>
      <c r="AF21" s="4">
        <v>1</v>
      </c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3">
        <f>AG21*(AI21+AL21+AM21+AN21+AO21+AP21)</f>
        <v>0</v>
      </c>
      <c r="AT21" s="2"/>
    </row>
    <row r="22" spans="1:46" ht="31.5" x14ac:dyDescent="0.25">
      <c r="B22" s="7"/>
      <c r="C22" s="7"/>
      <c r="D22" s="7"/>
      <c r="E22" s="7"/>
      <c r="J22" s="7"/>
      <c r="X22" s="10" t="s">
        <v>105</v>
      </c>
      <c r="Y22" s="7"/>
      <c r="Z22" t="s">
        <v>44</v>
      </c>
      <c r="AE22" t="s">
        <v>70</v>
      </c>
      <c r="AF22" s="5">
        <v>0</v>
      </c>
    </row>
    <row r="23" spans="1:46" ht="63" x14ac:dyDescent="0.25">
      <c r="A23">
        <v>11</v>
      </c>
      <c r="B23" s="6" t="s">
        <v>106</v>
      </c>
      <c r="C23" s="6" t="s">
        <v>107</v>
      </c>
      <c r="D23" s="6" t="s">
        <v>108</v>
      </c>
      <c r="E23" s="6" t="s">
        <v>109</v>
      </c>
      <c r="F23" s="2" t="s">
        <v>32</v>
      </c>
      <c r="G23" s="2" t="s">
        <v>33</v>
      </c>
      <c r="H23" s="2" t="s">
        <v>34</v>
      </c>
      <c r="I23" s="2" t="s">
        <v>46</v>
      </c>
      <c r="J23" s="6" t="s">
        <v>110</v>
      </c>
      <c r="K23" s="3">
        <v>3</v>
      </c>
      <c r="L23" s="3">
        <v>17.5</v>
      </c>
      <c r="M23" s="3">
        <v>1</v>
      </c>
      <c r="N23" s="3">
        <v>5000</v>
      </c>
      <c r="O23" s="3">
        <f>IFERROR(L23*N23/100,"")</f>
        <v>875</v>
      </c>
      <c r="P23" s="3">
        <v>0</v>
      </c>
      <c r="Q23" s="3">
        <v>2</v>
      </c>
      <c r="R23" s="3">
        <v>0</v>
      </c>
      <c r="S23" s="3">
        <v>0</v>
      </c>
      <c r="T23" s="3">
        <v>3</v>
      </c>
      <c r="U23" s="3">
        <v>10</v>
      </c>
      <c r="V23" s="3">
        <f>IFERROR(L23*U23/100,"")</f>
        <v>1.75</v>
      </c>
      <c r="W23" s="3">
        <f>K23*(M23+P23+Q23+R23+S23+T23)</f>
        <v>18</v>
      </c>
      <c r="X23" s="9" t="s">
        <v>111</v>
      </c>
      <c r="Y23" s="6"/>
      <c r="Z23" s="2" t="s">
        <v>33</v>
      </c>
      <c r="AA23" s="2"/>
      <c r="AB23" s="2"/>
      <c r="AC23" s="2"/>
      <c r="AD23" s="2"/>
      <c r="AE23" s="2" t="s">
        <v>39</v>
      </c>
      <c r="AF23" s="4">
        <v>1</v>
      </c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3">
        <f>AG23*(AI23+AL23+AM23+AN23+AO23+AP23)</f>
        <v>0</v>
      </c>
      <c r="AT23" s="2"/>
    </row>
    <row r="24" spans="1:46" ht="31.5" x14ac:dyDescent="0.25">
      <c r="B24" s="7"/>
      <c r="C24" s="7"/>
      <c r="D24" s="7" t="s">
        <v>112</v>
      </c>
      <c r="E24" s="7"/>
      <c r="J24" s="7"/>
      <c r="X24" s="10" t="s">
        <v>113</v>
      </c>
      <c r="Y24" s="7"/>
      <c r="Z24" t="s">
        <v>38</v>
      </c>
      <c r="AE24" t="s">
        <v>114</v>
      </c>
      <c r="AF24" s="5">
        <v>0</v>
      </c>
    </row>
    <row r="25" spans="1:46" ht="63" x14ac:dyDescent="0.25">
      <c r="A25">
        <v>12</v>
      </c>
      <c r="B25" s="6" t="s">
        <v>115</v>
      </c>
      <c r="C25" s="6" t="s">
        <v>116</v>
      </c>
      <c r="D25" s="6" t="s">
        <v>117</v>
      </c>
      <c r="E25" s="6" t="s">
        <v>118</v>
      </c>
      <c r="F25" s="2" t="s">
        <v>47</v>
      </c>
      <c r="G25" s="2" t="s">
        <v>44</v>
      </c>
      <c r="H25" s="2" t="s">
        <v>66</v>
      </c>
      <c r="I25" s="2" t="s">
        <v>46</v>
      </c>
      <c r="J25" s="6" t="s">
        <v>47</v>
      </c>
      <c r="K25" s="3">
        <v>1</v>
      </c>
      <c r="L25" s="3">
        <v>2.5</v>
      </c>
      <c r="M25" s="3">
        <v>1</v>
      </c>
      <c r="N25" s="3">
        <v>5000</v>
      </c>
      <c r="O25" s="3">
        <f>IFERROR(L25*N25/100,"")</f>
        <v>125</v>
      </c>
      <c r="P25" s="3">
        <v>2</v>
      </c>
      <c r="Q25" s="3">
        <v>0</v>
      </c>
      <c r="R25" s="3">
        <v>0</v>
      </c>
      <c r="S25" s="3">
        <v>0</v>
      </c>
      <c r="T25" s="3">
        <v>4</v>
      </c>
      <c r="U25" s="3">
        <v>18</v>
      </c>
      <c r="V25" s="3">
        <f>IFERROR(L25*U25/100,"")</f>
        <v>0.45</v>
      </c>
      <c r="W25" s="3">
        <f>K25*(M25+P25+Q25+R25+S25+T25)</f>
        <v>7</v>
      </c>
      <c r="X25" s="9" t="s">
        <v>119</v>
      </c>
      <c r="Y25" s="6"/>
      <c r="Z25" s="2" t="s">
        <v>38</v>
      </c>
      <c r="AA25" s="2"/>
      <c r="AB25" s="2"/>
      <c r="AC25" s="2"/>
      <c r="AD25" s="2"/>
      <c r="AE25" s="2" t="s">
        <v>70</v>
      </c>
      <c r="AF25" s="4">
        <v>0</v>
      </c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3">
        <f>AG25*(AI25+AL25+AM25+AN25+AO25+AP25)</f>
        <v>0</v>
      </c>
      <c r="AT25" s="2"/>
    </row>
    <row r="26" spans="1:46" ht="78.75" x14ac:dyDescent="0.25">
      <c r="A26">
        <v>13</v>
      </c>
      <c r="B26" s="6" t="s">
        <v>120</v>
      </c>
      <c r="C26" s="6"/>
      <c r="D26" s="6" t="s">
        <v>121</v>
      </c>
      <c r="E26" s="6" t="s">
        <v>97</v>
      </c>
      <c r="F26" s="2" t="s">
        <v>55</v>
      </c>
      <c r="G26" s="2" t="s">
        <v>33</v>
      </c>
      <c r="H26" s="2" t="s">
        <v>34</v>
      </c>
      <c r="I26" s="2" t="s">
        <v>46</v>
      </c>
      <c r="J26" s="6" t="s">
        <v>122</v>
      </c>
      <c r="K26" s="3">
        <v>3</v>
      </c>
      <c r="L26" s="3">
        <v>17.5</v>
      </c>
      <c r="M26" s="3">
        <v>4</v>
      </c>
      <c r="N26" s="3">
        <v>75000</v>
      </c>
      <c r="O26" s="3">
        <f>IFERROR(L26*N26/100,"")</f>
        <v>13125</v>
      </c>
      <c r="P26" s="3">
        <v>0</v>
      </c>
      <c r="Q26" s="3">
        <v>2</v>
      </c>
      <c r="R26" s="3">
        <v>0</v>
      </c>
      <c r="S26" s="3">
        <v>0</v>
      </c>
      <c r="T26" s="3">
        <v>1</v>
      </c>
      <c r="U26" s="3">
        <v>2</v>
      </c>
      <c r="V26" s="3">
        <f>IFERROR(L26*U26/100,"")</f>
        <v>0.35</v>
      </c>
      <c r="W26" s="3">
        <f>K26*(M26+P26+Q26+R26+S26+T26)</f>
        <v>21</v>
      </c>
      <c r="X26" s="9" t="s">
        <v>123</v>
      </c>
      <c r="Y26" s="6"/>
      <c r="Z26" s="2" t="s">
        <v>33</v>
      </c>
      <c r="AA26" s="2"/>
      <c r="AB26" s="2"/>
      <c r="AC26" s="2"/>
      <c r="AD26" s="2"/>
      <c r="AE26" s="2" t="s">
        <v>70</v>
      </c>
      <c r="AF26" s="4">
        <v>0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3">
        <f>AG26*(AI26+AL26+AM26+AN26+AO26+AP26)</f>
        <v>0</v>
      </c>
      <c r="AT26" s="2"/>
    </row>
    <row r="27" spans="1:46" ht="31.5" x14ac:dyDescent="0.25">
      <c r="B27" s="7"/>
      <c r="C27" s="7"/>
      <c r="D27" s="7"/>
      <c r="E27" s="7"/>
      <c r="J27" s="7"/>
      <c r="X27" s="10" t="s">
        <v>124</v>
      </c>
      <c r="Y27" s="7"/>
      <c r="Z27" t="s">
        <v>38</v>
      </c>
      <c r="AE27" t="s">
        <v>70</v>
      </c>
      <c r="AF27" s="5">
        <v>0</v>
      </c>
    </row>
    <row r="28" spans="1:46" ht="94.5" x14ac:dyDescent="0.25">
      <c r="A28">
        <v>14</v>
      </c>
      <c r="B28" s="6" t="s">
        <v>125</v>
      </c>
      <c r="C28" s="6" t="s">
        <v>126</v>
      </c>
      <c r="D28" s="6" t="s">
        <v>127</v>
      </c>
      <c r="E28" s="6" t="s">
        <v>118</v>
      </c>
      <c r="F28" s="2" t="s">
        <v>32</v>
      </c>
      <c r="G28" s="2" t="s">
        <v>44</v>
      </c>
      <c r="H28" s="2" t="s">
        <v>128</v>
      </c>
      <c r="I28" s="2" t="s">
        <v>46</v>
      </c>
      <c r="J28" s="6" t="s">
        <v>47</v>
      </c>
      <c r="K28" s="3">
        <v>4</v>
      </c>
      <c r="L28" s="3">
        <v>32.5</v>
      </c>
      <c r="M28" s="3">
        <v>1</v>
      </c>
      <c r="N28" s="3">
        <v>5000</v>
      </c>
      <c r="O28" s="3">
        <f>IFERROR(L28*N28/100,"")</f>
        <v>1625</v>
      </c>
      <c r="P28" s="3">
        <v>2</v>
      </c>
      <c r="Q28" s="3">
        <v>0</v>
      </c>
      <c r="R28" s="3">
        <v>0</v>
      </c>
      <c r="S28" s="3">
        <v>0</v>
      </c>
      <c r="T28" s="3">
        <v>3</v>
      </c>
      <c r="U28" s="3">
        <v>10</v>
      </c>
      <c r="V28" s="3">
        <f>IFERROR(L28*U28/100,"")</f>
        <v>3.25</v>
      </c>
      <c r="W28" s="3">
        <f>K28*(M28+P28+Q28+R28+S28+T28)</f>
        <v>24</v>
      </c>
      <c r="X28" s="9" t="s">
        <v>129</v>
      </c>
      <c r="Y28" s="6"/>
      <c r="Z28" s="2" t="s">
        <v>38</v>
      </c>
      <c r="AA28" s="2"/>
      <c r="AB28" s="2"/>
      <c r="AC28" s="2"/>
      <c r="AD28" s="2"/>
      <c r="AE28" s="2" t="s">
        <v>70</v>
      </c>
      <c r="AF28" s="4">
        <v>0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3">
        <f>AG28*(AI28+AL28+AM28+AN28+AO28+AP28)</f>
        <v>0</v>
      </c>
      <c r="AT28" s="2"/>
    </row>
    <row r="29" spans="1:46" ht="31.5" x14ac:dyDescent="0.25">
      <c r="B29" s="7"/>
      <c r="C29" s="7"/>
      <c r="D29" s="7"/>
      <c r="E29" s="7"/>
      <c r="J29" s="7"/>
      <c r="X29" s="10" t="s">
        <v>130</v>
      </c>
      <c r="Y29" s="7"/>
      <c r="Z29" t="s">
        <v>38</v>
      </c>
      <c r="AE29" t="s">
        <v>39</v>
      </c>
      <c r="AF29" s="5">
        <v>1</v>
      </c>
    </row>
    <row r="30" spans="1:46" ht="63" x14ac:dyDescent="0.25">
      <c r="A30">
        <v>15</v>
      </c>
      <c r="B30" s="6" t="s">
        <v>131</v>
      </c>
      <c r="C30" s="6"/>
      <c r="D30" s="6" t="s">
        <v>132</v>
      </c>
      <c r="E30" s="6" t="s">
        <v>133</v>
      </c>
      <c r="F30" s="2" t="s">
        <v>32</v>
      </c>
      <c r="G30" s="2" t="s">
        <v>44</v>
      </c>
      <c r="H30" s="2" t="s">
        <v>134</v>
      </c>
      <c r="I30" s="2" t="s">
        <v>46</v>
      </c>
      <c r="J30" s="6" t="s">
        <v>47</v>
      </c>
      <c r="K30" s="3">
        <v>3</v>
      </c>
      <c r="L30" s="3">
        <v>17.5</v>
      </c>
      <c r="M30" s="3">
        <v>2</v>
      </c>
      <c r="N30" s="3">
        <v>20000</v>
      </c>
      <c r="O30" s="3">
        <f>IFERROR(L30*N30/100,"")</f>
        <v>3500</v>
      </c>
      <c r="P30" s="3">
        <v>0</v>
      </c>
      <c r="Q30" s="3">
        <v>0</v>
      </c>
      <c r="R30" s="3">
        <v>0</v>
      </c>
      <c r="S30" s="3">
        <v>0</v>
      </c>
      <c r="T30" s="3">
        <v>4</v>
      </c>
      <c r="U30" s="3">
        <v>18</v>
      </c>
      <c r="V30" s="3">
        <f>IFERROR(L30*U30/100,"")</f>
        <v>3.15</v>
      </c>
      <c r="W30" s="3">
        <f>K30*(M30+P30+Q30+R30+S30+T30)</f>
        <v>18</v>
      </c>
      <c r="X30" s="9" t="s">
        <v>135</v>
      </c>
      <c r="Y30" s="6"/>
      <c r="Z30" s="2" t="s">
        <v>44</v>
      </c>
      <c r="AA30" s="2"/>
      <c r="AB30" s="2"/>
      <c r="AC30" s="2"/>
      <c r="AD30" s="2"/>
      <c r="AE30" s="2" t="s">
        <v>49</v>
      </c>
      <c r="AF30" s="4">
        <v>0</v>
      </c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3">
        <f>AG30*(AI30+AL30+AM30+AN30+AO30+AP30)</f>
        <v>0</v>
      </c>
      <c r="AT30" s="2"/>
    </row>
    <row r="31" spans="1:46" x14ac:dyDescent="0.25">
      <c r="B31" s="7"/>
      <c r="C31" s="7"/>
      <c r="D31" s="7"/>
      <c r="E31" s="7"/>
      <c r="J31" s="7"/>
      <c r="X31" s="10" t="s">
        <v>136</v>
      </c>
      <c r="Y31" s="7"/>
      <c r="Z31" t="s">
        <v>38</v>
      </c>
      <c r="AE31" t="s">
        <v>70</v>
      </c>
      <c r="AF31" s="5">
        <v>0</v>
      </c>
    </row>
    <row r="32" spans="1:46" ht="47.25" x14ac:dyDescent="0.25">
      <c r="A32">
        <v>16</v>
      </c>
      <c r="B32" s="6" t="s">
        <v>137</v>
      </c>
      <c r="C32" s="6" t="s">
        <v>138</v>
      </c>
      <c r="D32" s="6" t="s">
        <v>139</v>
      </c>
      <c r="E32" s="6" t="s">
        <v>140</v>
      </c>
      <c r="F32" s="2" t="s">
        <v>32</v>
      </c>
      <c r="G32" s="2" t="s">
        <v>44</v>
      </c>
      <c r="H32" s="2" t="s">
        <v>56</v>
      </c>
      <c r="I32" s="2" t="s">
        <v>46</v>
      </c>
      <c r="J32" s="6" t="s">
        <v>47</v>
      </c>
      <c r="K32" s="3">
        <v>1</v>
      </c>
      <c r="L32" s="3">
        <v>2.5</v>
      </c>
      <c r="M32" s="3">
        <v>2</v>
      </c>
      <c r="N32" s="3">
        <v>20000</v>
      </c>
      <c r="O32" s="3">
        <f>IFERROR(L32*N32/100,"")</f>
        <v>500</v>
      </c>
      <c r="P32" s="3">
        <v>0</v>
      </c>
      <c r="Q32" s="3">
        <v>0</v>
      </c>
      <c r="R32" s="3">
        <v>0</v>
      </c>
      <c r="S32" s="3">
        <v>0</v>
      </c>
      <c r="T32" s="3">
        <v>3</v>
      </c>
      <c r="U32" s="3">
        <v>10</v>
      </c>
      <c r="V32" s="3">
        <f>IFERROR(L32*U32/100,"")</f>
        <v>0.25</v>
      </c>
      <c r="W32" s="3">
        <f>K32*(M32+P32+Q32+R32+S32+T32)</f>
        <v>5</v>
      </c>
      <c r="X32" s="9" t="s">
        <v>141</v>
      </c>
      <c r="Y32" s="6"/>
      <c r="Z32" s="2" t="s">
        <v>44</v>
      </c>
      <c r="AA32" s="2"/>
      <c r="AB32" s="2"/>
      <c r="AC32" s="2"/>
      <c r="AD32" s="2"/>
      <c r="AE32" s="2" t="s">
        <v>70</v>
      </c>
      <c r="AF32" s="4">
        <v>0</v>
      </c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3">
        <f>AG32*(AI32+AL32+AM32+AN32+AO32+AP32)</f>
        <v>0</v>
      </c>
      <c r="AT32" s="2"/>
    </row>
    <row r="33" spans="1:46" ht="31.5" x14ac:dyDescent="0.25">
      <c r="B33" s="7"/>
      <c r="C33" s="7"/>
      <c r="D33" s="7"/>
      <c r="E33" s="7"/>
      <c r="J33" s="7"/>
      <c r="X33" s="10" t="s">
        <v>142</v>
      </c>
      <c r="Y33" s="7"/>
      <c r="Z33" t="s">
        <v>38</v>
      </c>
      <c r="AE33" t="s">
        <v>70</v>
      </c>
      <c r="AF33" s="5">
        <v>0</v>
      </c>
    </row>
    <row r="34" spans="1:46" ht="47.25" x14ac:dyDescent="0.25">
      <c r="A34">
        <v>17</v>
      </c>
      <c r="B34" s="6" t="s">
        <v>143</v>
      </c>
      <c r="C34" s="6" t="s">
        <v>144</v>
      </c>
      <c r="D34" s="6" t="s">
        <v>145</v>
      </c>
      <c r="E34" s="6" t="s">
        <v>146</v>
      </c>
      <c r="F34" s="2" t="s">
        <v>55</v>
      </c>
      <c r="G34" s="2" t="s">
        <v>33</v>
      </c>
      <c r="H34" s="2" t="s">
        <v>147</v>
      </c>
      <c r="I34" s="2" t="s">
        <v>46</v>
      </c>
      <c r="J34" s="6" t="s">
        <v>81</v>
      </c>
      <c r="K34" s="3">
        <v>5</v>
      </c>
      <c r="L34" s="3">
        <v>45</v>
      </c>
      <c r="M34" s="3">
        <v>5</v>
      </c>
      <c r="N34" s="3">
        <v>150000</v>
      </c>
      <c r="O34" s="3">
        <f>IFERROR(L34*N34/100,"")</f>
        <v>67500</v>
      </c>
      <c r="P34" s="3">
        <v>0</v>
      </c>
      <c r="Q34" s="3">
        <v>0</v>
      </c>
      <c r="R34" s="3">
        <v>0</v>
      </c>
      <c r="S34" s="3">
        <v>0</v>
      </c>
      <c r="T34" s="3">
        <v>5</v>
      </c>
      <c r="U34" s="3">
        <v>30</v>
      </c>
      <c r="V34" s="3">
        <f>IFERROR(L34*U34/100,"")</f>
        <v>13.5</v>
      </c>
      <c r="W34" s="3">
        <f>K34*(M34+P34+Q34+R34+S34+T34)</f>
        <v>50</v>
      </c>
      <c r="X34" s="9" t="s">
        <v>148</v>
      </c>
      <c r="Y34" s="6"/>
      <c r="Z34" s="2" t="s">
        <v>38</v>
      </c>
      <c r="AA34" s="2"/>
      <c r="AB34" s="2"/>
      <c r="AC34" s="2"/>
      <c r="AD34" s="2"/>
      <c r="AE34" s="2" t="s">
        <v>49</v>
      </c>
      <c r="AF34" s="4">
        <v>0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3">
        <f>AG34*(AI34+AL34+AM34+AN34+AO34+AP34)</f>
        <v>0</v>
      </c>
      <c r="AT34" s="2"/>
    </row>
    <row r="35" spans="1:46" ht="63" x14ac:dyDescent="0.25">
      <c r="B35" s="7"/>
      <c r="C35" s="7"/>
      <c r="D35" s="7" t="s">
        <v>149</v>
      </c>
      <c r="E35" s="7"/>
      <c r="J35" s="7"/>
      <c r="X35" s="10"/>
      <c r="Y35" s="7"/>
    </row>
    <row r="36" spans="1:46" ht="47.25" x14ac:dyDescent="0.25">
      <c r="A36">
        <v>18</v>
      </c>
      <c r="B36" s="6" t="s">
        <v>150</v>
      </c>
      <c r="C36" s="6" t="s">
        <v>151</v>
      </c>
      <c r="D36" s="6" t="s">
        <v>152</v>
      </c>
      <c r="E36" s="6" t="s">
        <v>153</v>
      </c>
      <c r="F36" s="2" t="s">
        <v>32</v>
      </c>
      <c r="G36" s="2" t="s">
        <v>44</v>
      </c>
      <c r="H36" s="2" t="s">
        <v>66</v>
      </c>
      <c r="I36" s="2" t="s">
        <v>46</v>
      </c>
      <c r="J36" s="6" t="s">
        <v>47</v>
      </c>
      <c r="K36" s="3">
        <v>1</v>
      </c>
      <c r="L36" s="3">
        <v>2.5</v>
      </c>
      <c r="M36" s="3">
        <v>2</v>
      </c>
      <c r="N36" s="3">
        <v>20000</v>
      </c>
      <c r="O36" s="3">
        <f>IFERROR(L36*N36/100,"")</f>
        <v>500</v>
      </c>
      <c r="P36" s="3">
        <v>0</v>
      </c>
      <c r="Q36" s="3">
        <v>0</v>
      </c>
      <c r="R36" s="3">
        <v>0</v>
      </c>
      <c r="S36" s="3">
        <v>0</v>
      </c>
      <c r="T36" s="3">
        <v>3</v>
      </c>
      <c r="U36" s="3">
        <v>10</v>
      </c>
      <c r="V36" s="3">
        <f>IFERROR(L36*U36/100,"")</f>
        <v>0.25</v>
      </c>
      <c r="W36" s="3">
        <f>K36*(M36+P36+Q36+R36+S36+T36)</f>
        <v>5</v>
      </c>
      <c r="X36" s="9" t="s">
        <v>154</v>
      </c>
      <c r="Y36" s="6"/>
      <c r="Z36" s="2" t="s">
        <v>44</v>
      </c>
      <c r="AA36" s="2"/>
      <c r="AB36" s="2"/>
      <c r="AC36" s="2"/>
      <c r="AD36" s="2"/>
      <c r="AE36" s="2" t="s">
        <v>39</v>
      </c>
      <c r="AF36" s="4">
        <v>1</v>
      </c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3">
        <f>AG36*(AI36+AL36+AM36+AN36+AO36+AP36)</f>
        <v>0</v>
      </c>
      <c r="AT36" s="2"/>
    </row>
    <row r="37" spans="1:46" ht="47.25" x14ac:dyDescent="0.25">
      <c r="B37" s="7"/>
      <c r="C37" s="7"/>
      <c r="D37" s="7"/>
      <c r="E37" s="7" t="s">
        <v>155</v>
      </c>
      <c r="J37" s="7"/>
      <c r="X37" s="10" t="s">
        <v>156</v>
      </c>
      <c r="Y37" s="7"/>
      <c r="Z37" t="s">
        <v>38</v>
      </c>
      <c r="AE37" t="s">
        <v>70</v>
      </c>
      <c r="AF37" s="5">
        <v>0</v>
      </c>
    </row>
    <row r="38" spans="1:46" x14ac:dyDescent="0.25">
      <c r="B38" s="7"/>
      <c r="C38" s="7"/>
      <c r="D38" s="7"/>
      <c r="E38" s="7" t="s">
        <v>157</v>
      </c>
      <c r="J38" s="7"/>
      <c r="X38" s="10"/>
      <c r="Y38" s="7"/>
    </row>
    <row r="39" spans="1:46" ht="78.75" x14ac:dyDescent="0.25">
      <c r="A39">
        <v>19</v>
      </c>
      <c r="B39" s="6" t="s">
        <v>158</v>
      </c>
      <c r="C39" s="6" t="s">
        <v>159</v>
      </c>
      <c r="D39" s="6" t="s">
        <v>160</v>
      </c>
      <c r="E39" s="6" t="s">
        <v>161</v>
      </c>
      <c r="F39" s="2" t="s">
        <v>32</v>
      </c>
      <c r="G39" s="2" t="s">
        <v>33</v>
      </c>
      <c r="H39" s="2" t="s">
        <v>34</v>
      </c>
      <c r="I39" s="2" t="s">
        <v>46</v>
      </c>
      <c r="J39" s="6" t="s">
        <v>75</v>
      </c>
      <c r="K39" s="3">
        <v>5</v>
      </c>
      <c r="L39" s="3">
        <v>45</v>
      </c>
      <c r="M39" s="3">
        <v>3</v>
      </c>
      <c r="N39" s="3">
        <v>40000</v>
      </c>
      <c r="O39" s="3">
        <f>IFERROR(L39*N39/100,"")</f>
        <v>18000</v>
      </c>
      <c r="P39" s="3">
        <v>0</v>
      </c>
      <c r="Q39" s="3">
        <v>0</v>
      </c>
      <c r="R39" s="3">
        <v>0</v>
      </c>
      <c r="S39" s="3">
        <v>0</v>
      </c>
      <c r="T39" s="3">
        <v>4</v>
      </c>
      <c r="U39" s="3">
        <v>18</v>
      </c>
      <c r="V39" s="3">
        <f>IFERROR(L39*U39/100,"")</f>
        <v>8.1</v>
      </c>
      <c r="W39" s="3">
        <f>K39*(M39+P39+Q39+R39+S39+T39)</f>
        <v>35</v>
      </c>
      <c r="X39" s="9" t="s">
        <v>162</v>
      </c>
      <c r="Y39" s="6"/>
      <c r="Z39" s="2" t="s">
        <v>33</v>
      </c>
      <c r="AA39" s="2"/>
      <c r="AB39" s="2"/>
      <c r="AC39" s="2"/>
      <c r="AD39" s="2"/>
      <c r="AE39" s="2" t="s">
        <v>70</v>
      </c>
      <c r="AF39" s="4">
        <v>0</v>
      </c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3">
        <f>AG39*(AI39+AL39+AM39+AN39+AO39+AP39)</f>
        <v>0</v>
      </c>
      <c r="AT39" s="2"/>
    </row>
    <row r="40" spans="1:46" ht="78.75" x14ac:dyDescent="0.25">
      <c r="A40">
        <v>20</v>
      </c>
      <c r="B40" s="6" t="s">
        <v>163</v>
      </c>
      <c r="C40" s="6" t="s">
        <v>164</v>
      </c>
      <c r="D40" s="6" t="s">
        <v>165</v>
      </c>
      <c r="E40" s="6" t="s">
        <v>146</v>
      </c>
      <c r="F40" s="2" t="s">
        <v>32</v>
      </c>
      <c r="G40" s="2" t="s">
        <v>44</v>
      </c>
      <c r="H40" s="2" t="s">
        <v>166</v>
      </c>
      <c r="I40" s="2" t="s">
        <v>35</v>
      </c>
      <c r="J40" s="6" t="s">
        <v>47</v>
      </c>
      <c r="K40" s="3">
        <v>3</v>
      </c>
      <c r="L40" s="3">
        <v>17.5</v>
      </c>
      <c r="M40" s="3">
        <v>1</v>
      </c>
      <c r="N40" s="3">
        <v>5000</v>
      </c>
      <c r="O40" s="3">
        <f>IFERROR(L40*N40/100,"")</f>
        <v>875</v>
      </c>
      <c r="P40" s="3">
        <v>0</v>
      </c>
      <c r="Q40" s="3">
        <v>0</v>
      </c>
      <c r="R40" s="3">
        <v>0</v>
      </c>
      <c r="S40" s="3">
        <v>0</v>
      </c>
      <c r="T40" s="3">
        <v>3</v>
      </c>
      <c r="U40" s="3">
        <v>10</v>
      </c>
      <c r="V40" s="3">
        <f>IFERROR(L40*U40/100,"")</f>
        <v>1.75</v>
      </c>
      <c r="W40" s="3">
        <f>K40*(M40+P40+Q40+R40+S40+T40)</f>
        <v>12</v>
      </c>
      <c r="X40" s="9" t="s">
        <v>167</v>
      </c>
      <c r="Y40" s="6"/>
      <c r="Z40" s="2" t="s">
        <v>44</v>
      </c>
      <c r="AA40" s="2"/>
      <c r="AB40" s="2"/>
      <c r="AC40" s="2"/>
      <c r="AD40" s="2"/>
      <c r="AE40" s="2" t="s">
        <v>39</v>
      </c>
      <c r="AF40" s="4">
        <v>1</v>
      </c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3">
        <f>AG40*(AI40+AL40+AM40+AN40+AO40+AP40)</f>
        <v>0</v>
      </c>
      <c r="AT40" s="2"/>
    </row>
    <row r="41" spans="1:46" ht="47.25" x14ac:dyDescent="0.25">
      <c r="A41">
        <v>21</v>
      </c>
      <c r="B41" s="6" t="s">
        <v>168</v>
      </c>
      <c r="C41" s="6"/>
      <c r="D41" s="6" t="s">
        <v>169</v>
      </c>
      <c r="E41" s="6" t="s">
        <v>170</v>
      </c>
      <c r="F41" s="2" t="s">
        <v>32</v>
      </c>
      <c r="G41" s="2" t="s">
        <v>44</v>
      </c>
      <c r="H41" s="2" t="s">
        <v>166</v>
      </c>
      <c r="I41" s="2" t="s">
        <v>46</v>
      </c>
      <c r="J41" s="6" t="s">
        <v>47</v>
      </c>
      <c r="K41" s="3">
        <v>2</v>
      </c>
      <c r="L41" s="3">
        <v>7.5</v>
      </c>
      <c r="M41" s="3">
        <v>2</v>
      </c>
      <c r="N41" s="3">
        <v>20000</v>
      </c>
      <c r="O41" s="3">
        <f>IFERROR(L41*N41/100,"")</f>
        <v>1500</v>
      </c>
      <c r="P41" s="3">
        <v>0</v>
      </c>
      <c r="Q41" s="3">
        <v>0</v>
      </c>
      <c r="R41" s="3">
        <v>0</v>
      </c>
      <c r="S41" s="3">
        <v>0</v>
      </c>
      <c r="T41" s="3">
        <v>4</v>
      </c>
      <c r="U41" s="3">
        <v>18</v>
      </c>
      <c r="V41" s="3">
        <f>IFERROR(L41*U41/100,"")</f>
        <v>1.35</v>
      </c>
      <c r="W41" s="3">
        <f>K41*(M41+P41+Q41+R41+S41+T41)</f>
        <v>12</v>
      </c>
      <c r="X41" s="9" t="s">
        <v>171</v>
      </c>
      <c r="Y41" s="6"/>
      <c r="Z41" s="2" t="s">
        <v>44</v>
      </c>
      <c r="AA41" s="2"/>
      <c r="AB41" s="2"/>
      <c r="AC41" s="2"/>
      <c r="AD41" s="2"/>
      <c r="AE41" s="2" t="s">
        <v>39</v>
      </c>
      <c r="AF41" s="4">
        <v>1</v>
      </c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3">
        <f>AG41*(AI41+AL41+AM41+AN41+AO41+AP41)</f>
        <v>0</v>
      </c>
      <c r="AT41" s="2"/>
    </row>
    <row r="42" spans="1:46" ht="47.25" x14ac:dyDescent="0.25">
      <c r="B42" s="7"/>
      <c r="C42" s="7"/>
      <c r="D42" s="7"/>
      <c r="E42" s="7"/>
      <c r="J42" s="7"/>
      <c r="X42" s="10" t="s">
        <v>172</v>
      </c>
      <c r="Y42" s="7"/>
      <c r="Z42" t="s">
        <v>44</v>
      </c>
      <c r="AE42" t="s">
        <v>70</v>
      </c>
      <c r="AF42" s="5">
        <v>0</v>
      </c>
    </row>
    <row r="43" spans="1:46" ht="94.5" x14ac:dyDescent="0.25">
      <c r="B43" s="7"/>
      <c r="C43" s="7"/>
      <c r="D43" s="7"/>
      <c r="E43" s="7"/>
      <c r="J43" s="7"/>
      <c r="X43" s="10" t="s">
        <v>173</v>
      </c>
      <c r="Y43" s="7"/>
      <c r="Z43" t="s">
        <v>44</v>
      </c>
      <c r="AE43" t="s">
        <v>70</v>
      </c>
      <c r="AF43" s="5">
        <v>0</v>
      </c>
    </row>
    <row r="44" spans="1:46" ht="31.5" x14ac:dyDescent="0.25">
      <c r="B44" s="7"/>
      <c r="C44" s="7"/>
      <c r="D44" s="7"/>
      <c r="E44" s="7"/>
      <c r="J44" s="7"/>
      <c r="X44" s="10" t="s">
        <v>174</v>
      </c>
      <c r="Y44" s="7"/>
      <c r="Z44" t="s">
        <v>38</v>
      </c>
      <c r="AE44" t="s">
        <v>70</v>
      </c>
      <c r="AF44" s="5">
        <v>0</v>
      </c>
    </row>
    <row r="45" spans="1:46" ht="63" x14ac:dyDescent="0.25">
      <c r="A45">
        <v>22</v>
      </c>
      <c r="B45" s="6" t="s">
        <v>175</v>
      </c>
      <c r="C45" s="6"/>
      <c r="D45" s="6"/>
      <c r="E45" s="6" t="s">
        <v>176</v>
      </c>
      <c r="F45" s="2" t="s">
        <v>55</v>
      </c>
      <c r="G45" s="2" t="s">
        <v>33</v>
      </c>
      <c r="H45" s="2" t="s">
        <v>34</v>
      </c>
      <c r="I45" s="2" t="s">
        <v>46</v>
      </c>
      <c r="J45" s="6" t="s">
        <v>47</v>
      </c>
      <c r="K45" s="3">
        <v>4</v>
      </c>
      <c r="L45" s="3">
        <v>32.5</v>
      </c>
      <c r="M45" s="3">
        <v>2</v>
      </c>
      <c r="N45" s="3">
        <v>20000</v>
      </c>
      <c r="O45" s="3">
        <f>IFERROR(L45*N45/100,"")</f>
        <v>6500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2</v>
      </c>
      <c r="V45" s="3">
        <f>IFERROR(L45*U45/100,"")</f>
        <v>0.65</v>
      </c>
      <c r="W45" s="3">
        <f>K45*(M45+P45+Q45+R45+S45+T45)</f>
        <v>12</v>
      </c>
      <c r="X45" s="9" t="s">
        <v>177</v>
      </c>
      <c r="Y45" s="6"/>
      <c r="Z45" s="2" t="s">
        <v>38</v>
      </c>
      <c r="AA45" s="2"/>
      <c r="AB45" s="2"/>
      <c r="AC45" s="2"/>
      <c r="AD45" s="2"/>
      <c r="AE45" s="2" t="s">
        <v>39</v>
      </c>
      <c r="AF45" s="4">
        <v>1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3">
        <f>AG45*(AI45+AL45+AM45+AN45+AO45+AP45)</f>
        <v>0</v>
      </c>
      <c r="AT45" s="2"/>
    </row>
    <row r="46" spans="1:46" ht="63" x14ac:dyDescent="0.25">
      <c r="A46">
        <v>23</v>
      </c>
      <c r="B46" s="6" t="s">
        <v>178</v>
      </c>
      <c r="C46" s="6" t="s">
        <v>179</v>
      </c>
      <c r="D46" s="6" t="s">
        <v>180</v>
      </c>
      <c r="E46" s="6" t="s">
        <v>181</v>
      </c>
      <c r="F46" s="2" t="s">
        <v>65</v>
      </c>
      <c r="G46" s="2" t="s">
        <v>44</v>
      </c>
      <c r="H46" s="2" t="s">
        <v>45</v>
      </c>
      <c r="I46" s="2" t="s">
        <v>46</v>
      </c>
      <c r="J46" s="6" t="s">
        <v>47</v>
      </c>
      <c r="K46" s="3">
        <v>4</v>
      </c>
      <c r="L46" s="3">
        <v>32.5</v>
      </c>
      <c r="M46" s="3">
        <v>1</v>
      </c>
      <c r="N46" s="3">
        <v>5000</v>
      </c>
      <c r="O46" s="3">
        <f>IFERROR(L46*N46/100,"")</f>
        <v>1625</v>
      </c>
      <c r="P46" s="3">
        <v>0</v>
      </c>
      <c r="Q46" s="3">
        <v>0</v>
      </c>
      <c r="R46" s="3">
        <v>0</v>
      </c>
      <c r="S46" s="3">
        <v>0</v>
      </c>
      <c r="T46" s="3">
        <v>4</v>
      </c>
      <c r="U46" s="3">
        <v>18</v>
      </c>
      <c r="V46" s="3">
        <f>IFERROR(L46*U46/100,"")</f>
        <v>5.85</v>
      </c>
      <c r="W46" s="3">
        <f>K46*(M46+P46+Q46+R46+S46+T46)</f>
        <v>20</v>
      </c>
      <c r="X46" s="9" t="s">
        <v>182</v>
      </c>
      <c r="Y46" s="6"/>
      <c r="Z46" s="2" t="s">
        <v>38</v>
      </c>
      <c r="AA46" s="2"/>
      <c r="AB46" s="2"/>
      <c r="AC46" s="2"/>
      <c r="AD46" s="2"/>
      <c r="AE46" s="2" t="s">
        <v>70</v>
      </c>
      <c r="AF46" s="4">
        <v>0</v>
      </c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3">
        <f>AG46*(AI46+AL46+AM46+AN46+AO46+AP46)</f>
        <v>0</v>
      </c>
      <c r="AT46" s="2"/>
    </row>
    <row r="47" spans="1:46" ht="31.5" x14ac:dyDescent="0.25">
      <c r="B47" s="7"/>
      <c r="C47" s="7"/>
      <c r="D47" s="7" t="s">
        <v>183</v>
      </c>
      <c r="E47" s="7"/>
      <c r="J47" s="7"/>
      <c r="X47" s="10"/>
      <c r="Y47" s="7"/>
    </row>
    <row r="48" spans="1:46" ht="47.25" x14ac:dyDescent="0.25">
      <c r="A48">
        <v>24</v>
      </c>
      <c r="B48" s="6" t="s">
        <v>184</v>
      </c>
      <c r="C48" s="6"/>
      <c r="D48" s="6" t="s">
        <v>185</v>
      </c>
      <c r="E48" s="6" t="s">
        <v>186</v>
      </c>
      <c r="F48" s="2" t="s">
        <v>32</v>
      </c>
      <c r="G48" s="2" t="s">
        <v>44</v>
      </c>
      <c r="H48" s="2" t="s">
        <v>66</v>
      </c>
      <c r="I48" s="2" t="s">
        <v>46</v>
      </c>
      <c r="J48" s="6" t="s">
        <v>67</v>
      </c>
      <c r="K48" s="3">
        <v>2</v>
      </c>
      <c r="L48" s="3">
        <v>7.5</v>
      </c>
      <c r="M48" s="3">
        <v>2</v>
      </c>
      <c r="N48" s="3">
        <v>20000</v>
      </c>
      <c r="O48" s="3">
        <f>IFERROR(L48*N48/100,"")</f>
        <v>1500</v>
      </c>
      <c r="P48" s="3">
        <v>0</v>
      </c>
      <c r="Q48" s="3">
        <v>0</v>
      </c>
      <c r="R48" s="3">
        <v>0</v>
      </c>
      <c r="S48" s="3">
        <v>0</v>
      </c>
      <c r="T48" s="3">
        <v>3</v>
      </c>
      <c r="U48" s="3">
        <v>10</v>
      </c>
      <c r="V48" s="3">
        <f>IFERROR(L48*U48/100,"")</f>
        <v>0.75</v>
      </c>
      <c r="W48" s="3">
        <f>K48*(M48+P48+Q48+R48+S48+T48)</f>
        <v>10</v>
      </c>
      <c r="X48" s="9" t="s">
        <v>187</v>
      </c>
      <c r="Y48" s="6"/>
      <c r="Z48" s="2" t="s">
        <v>44</v>
      </c>
      <c r="AA48" s="2"/>
      <c r="AB48" s="2"/>
      <c r="AC48" s="2"/>
      <c r="AD48" s="2"/>
      <c r="AE48" s="2" t="s">
        <v>114</v>
      </c>
      <c r="AF48" s="4">
        <v>0</v>
      </c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3">
        <f>AG48*(AI48+AL48+AM48+AN48+AO48+AP48)</f>
        <v>0</v>
      </c>
      <c r="AT48" s="2"/>
    </row>
    <row r="49" spans="1:46" ht="31.5" x14ac:dyDescent="0.25">
      <c r="B49" s="7"/>
      <c r="C49" s="7"/>
      <c r="D49" s="7"/>
      <c r="E49" s="7" t="s">
        <v>188</v>
      </c>
      <c r="J49" s="7"/>
      <c r="X49" s="10"/>
      <c r="Y49" s="7"/>
    </row>
    <row r="50" spans="1:46" ht="31.5" x14ac:dyDescent="0.25">
      <c r="B50" s="7"/>
      <c r="C50" s="7"/>
      <c r="D50" s="7"/>
      <c r="E50" s="7" t="s">
        <v>189</v>
      </c>
      <c r="J50" s="7"/>
      <c r="X50" s="10"/>
      <c r="Y50" s="7"/>
    </row>
    <row r="51" spans="1:46" ht="47.25" x14ac:dyDescent="0.25">
      <c r="A51">
        <v>25</v>
      </c>
      <c r="B51" s="6" t="s">
        <v>190</v>
      </c>
      <c r="C51" s="6"/>
      <c r="D51" s="6" t="s">
        <v>191</v>
      </c>
      <c r="E51" s="6" t="s">
        <v>192</v>
      </c>
      <c r="F51" s="2" t="s">
        <v>32</v>
      </c>
      <c r="G51" s="2" t="s">
        <v>44</v>
      </c>
      <c r="H51" s="2" t="s">
        <v>98</v>
      </c>
      <c r="I51" s="2" t="s">
        <v>46</v>
      </c>
      <c r="J51" s="6" t="s">
        <v>36</v>
      </c>
      <c r="K51" s="3">
        <v>2</v>
      </c>
      <c r="L51" s="3">
        <v>7.5</v>
      </c>
      <c r="M51" s="3">
        <v>3</v>
      </c>
      <c r="N51" s="3">
        <v>40000</v>
      </c>
      <c r="O51" s="3">
        <f>IFERROR(L51*N51/100,"")</f>
        <v>3000</v>
      </c>
      <c r="P51" s="3">
        <v>0</v>
      </c>
      <c r="Q51" s="3">
        <v>0</v>
      </c>
      <c r="R51" s="3">
        <v>0</v>
      </c>
      <c r="S51" s="3">
        <v>0</v>
      </c>
      <c r="T51" s="3">
        <v>2</v>
      </c>
      <c r="U51" s="3">
        <v>6</v>
      </c>
      <c r="V51" s="3">
        <f>IFERROR(L51*U51/100,"")</f>
        <v>0.45</v>
      </c>
      <c r="W51" s="3">
        <f>K51*(M51+P51+Q51+R51+S51+T51)</f>
        <v>10</v>
      </c>
      <c r="X51" s="9" t="s">
        <v>193</v>
      </c>
      <c r="Y51" s="6"/>
      <c r="Z51" s="2" t="s">
        <v>38</v>
      </c>
      <c r="AA51" s="2"/>
      <c r="AB51" s="2"/>
      <c r="AC51" s="2"/>
      <c r="AD51" s="2"/>
      <c r="AE51" s="2" t="s">
        <v>49</v>
      </c>
      <c r="AF51" s="4">
        <v>0</v>
      </c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3">
        <f>AG51*(AI51+AL51+AM51+AN51+AO51+AP51)</f>
        <v>0</v>
      </c>
      <c r="AT51" s="2"/>
    </row>
    <row r="52" spans="1:46" ht="31.5" x14ac:dyDescent="0.25">
      <c r="B52" s="7"/>
      <c r="C52" s="7"/>
      <c r="D52" s="7"/>
      <c r="E52" s="7"/>
      <c r="J52" s="7"/>
      <c r="X52" s="10" t="s">
        <v>194</v>
      </c>
      <c r="Y52" s="7"/>
      <c r="Z52" t="s">
        <v>38</v>
      </c>
      <c r="AE52" t="s">
        <v>70</v>
      </c>
      <c r="AF52" s="5">
        <v>0</v>
      </c>
    </row>
    <row r="53" spans="1:46" ht="78.75" x14ac:dyDescent="0.25">
      <c r="A53">
        <v>26</v>
      </c>
      <c r="B53" s="6" t="s">
        <v>195</v>
      </c>
      <c r="C53" s="6"/>
      <c r="D53" s="6" t="s">
        <v>196</v>
      </c>
      <c r="E53" s="6" t="s">
        <v>197</v>
      </c>
      <c r="F53" s="2" t="s">
        <v>55</v>
      </c>
      <c r="G53" s="2" t="s">
        <v>44</v>
      </c>
      <c r="H53" s="2" t="s">
        <v>134</v>
      </c>
      <c r="I53" s="2" t="s">
        <v>46</v>
      </c>
      <c r="J53" s="6" t="s">
        <v>36</v>
      </c>
      <c r="K53" s="3">
        <v>2</v>
      </c>
      <c r="L53" s="3">
        <v>7.5</v>
      </c>
      <c r="M53" s="3">
        <v>2</v>
      </c>
      <c r="N53" s="3">
        <v>20000</v>
      </c>
      <c r="O53" s="3">
        <f>IFERROR(L53*N53/100,"")</f>
        <v>1500</v>
      </c>
      <c r="P53" s="3">
        <v>0</v>
      </c>
      <c r="Q53" s="3">
        <v>0</v>
      </c>
      <c r="R53" s="3">
        <v>0</v>
      </c>
      <c r="S53" s="3">
        <v>0</v>
      </c>
      <c r="T53" s="3">
        <v>3</v>
      </c>
      <c r="U53" s="3">
        <v>10</v>
      </c>
      <c r="V53" s="3">
        <f>IFERROR(L53*U53/100,"")</f>
        <v>0.75</v>
      </c>
      <c r="W53" s="3">
        <f>K53*(M53+P53+Q53+R53+S53+T53)</f>
        <v>10</v>
      </c>
      <c r="X53" s="9" t="s">
        <v>198</v>
      </c>
      <c r="Y53" s="6"/>
      <c r="Z53" s="2" t="s">
        <v>38</v>
      </c>
      <c r="AA53" s="2"/>
      <c r="AB53" s="2"/>
      <c r="AC53" s="2"/>
      <c r="AD53" s="2"/>
      <c r="AE53" s="2" t="s">
        <v>49</v>
      </c>
      <c r="AF53" s="4">
        <v>0</v>
      </c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3">
        <f>AG53*(AI53+AL53+AM53+AN53+AO53+AP53)</f>
        <v>0</v>
      </c>
      <c r="AT53" s="2"/>
    </row>
    <row r="54" spans="1:46" ht="63" x14ac:dyDescent="0.25">
      <c r="A54">
        <v>27</v>
      </c>
      <c r="B54" s="6" t="s">
        <v>199</v>
      </c>
      <c r="C54" s="6"/>
      <c r="D54" s="6" t="s">
        <v>200</v>
      </c>
      <c r="E54" s="6" t="s">
        <v>201</v>
      </c>
      <c r="F54" s="2" t="s">
        <v>32</v>
      </c>
      <c r="G54" s="2" t="s">
        <v>202</v>
      </c>
      <c r="H54" s="2" t="s">
        <v>45</v>
      </c>
      <c r="I54" s="2" t="s">
        <v>46</v>
      </c>
      <c r="J54" s="6" t="s">
        <v>47</v>
      </c>
      <c r="K54" s="3">
        <v>2</v>
      </c>
      <c r="L54" s="3">
        <v>7.5</v>
      </c>
      <c r="M54" s="3">
        <v>1</v>
      </c>
      <c r="N54" s="3">
        <v>5000</v>
      </c>
      <c r="O54" s="3">
        <f>IFERROR(L54*N54/100,"")</f>
        <v>375</v>
      </c>
      <c r="P54" s="3">
        <v>0</v>
      </c>
      <c r="Q54" s="3">
        <v>1</v>
      </c>
      <c r="R54" s="3">
        <v>0</v>
      </c>
      <c r="S54" s="3">
        <v>0</v>
      </c>
      <c r="T54" s="3">
        <v>3</v>
      </c>
      <c r="U54" s="3">
        <v>10</v>
      </c>
      <c r="V54" s="3">
        <f>IFERROR(L54*U54/100,"")</f>
        <v>0.75</v>
      </c>
      <c r="W54" s="3">
        <f>K54*(M54+P54+Q54+R54+S54+T54)</f>
        <v>10</v>
      </c>
      <c r="X54" s="9" t="s">
        <v>203</v>
      </c>
      <c r="Y54" s="6"/>
      <c r="Z54" s="2" t="s">
        <v>202</v>
      </c>
      <c r="AA54" s="2"/>
      <c r="AB54" s="2"/>
      <c r="AC54" s="2"/>
      <c r="AD54" s="2"/>
      <c r="AE54" s="2" t="s">
        <v>70</v>
      </c>
      <c r="AF54" s="4">
        <v>0</v>
      </c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3">
        <f>AG54*(AI54+AL54+AM54+AN54+AO54+AP54)</f>
        <v>0</v>
      </c>
      <c r="AT54" s="2"/>
    </row>
    <row r="55" spans="1:46" ht="47.25" x14ac:dyDescent="0.25">
      <c r="B55" s="7"/>
      <c r="C55" s="7"/>
      <c r="D55" s="7" t="s">
        <v>204</v>
      </c>
      <c r="E55" s="7" t="s">
        <v>205</v>
      </c>
      <c r="J55" s="7"/>
      <c r="X55" s="10"/>
      <c r="Y55" s="7"/>
    </row>
    <row r="56" spans="1:46" ht="47.25" x14ac:dyDescent="0.25">
      <c r="B56" s="7"/>
      <c r="C56" s="7"/>
      <c r="D56" s="7" t="s">
        <v>206</v>
      </c>
      <c r="E56" s="7" t="s">
        <v>207</v>
      </c>
      <c r="J56" s="7"/>
      <c r="X56" s="10"/>
      <c r="Y56" s="7"/>
    </row>
    <row r="57" spans="1:46" ht="31.5" x14ac:dyDescent="0.25">
      <c r="B57" s="7"/>
      <c r="C57" s="7"/>
      <c r="D57" s="7"/>
      <c r="E57" s="7" t="s">
        <v>208</v>
      </c>
      <c r="J57" s="7"/>
      <c r="X57" s="10"/>
      <c r="Y57" s="7"/>
    </row>
    <row r="58" spans="1:46" ht="63" x14ac:dyDescent="0.25">
      <c r="A58">
        <v>28</v>
      </c>
      <c r="B58" s="6" t="s">
        <v>209</v>
      </c>
      <c r="C58" s="6" t="s">
        <v>210</v>
      </c>
      <c r="D58" s="6" t="s">
        <v>211</v>
      </c>
      <c r="E58" s="6" t="s">
        <v>212</v>
      </c>
      <c r="F58" s="2" t="s">
        <v>32</v>
      </c>
      <c r="G58" s="2" t="s">
        <v>44</v>
      </c>
      <c r="H58" s="2" t="s">
        <v>56</v>
      </c>
      <c r="I58" s="2" t="s">
        <v>46</v>
      </c>
      <c r="J58" s="6" t="s">
        <v>67</v>
      </c>
      <c r="K58" s="3">
        <v>0</v>
      </c>
      <c r="L58" s="2"/>
      <c r="M58" s="3">
        <v>0</v>
      </c>
      <c r="N58" s="3">
        <v>0</v>
      </c>
      <c r="O58" s="2"/>
      <c r="P58" s="3">
        <v>0</v>
      </c>
      <c r="Q58" s="3">
        <v>0</v>
      </c>
      <c r="R58" s="3">
        <v>0</v>
      </c>
      <c r="S58" s="3">
        <v>0</v>
      </c>
      <c r="T58" s="3">
        <v>4</v>
      </c>
      <c r="U58" s="3">
        <v>18</v>
      </c>
      <c r="V58" s="2"/>
      <c r="W58" s="3">
        <f>K58*(M58+P58+Q58+R58+S58+T58)</f>
        <v>0</v>
      </c>
      <c r="X58" s="9" t="s">
        <v>213</v>
      </c>
      <c r="Y58" s="6"/>
      <c r="Z58" s="2" t="s">
        <v>214</v>
      </c>
      <c r="AA58" s="2"/>
      <c r="AB58" s="2"/>
      <c r="AC58" s="2"/>
      <c r="AD58" s="2"/>
      <c r="AE58" s="2" t="s">
        <v>70</v>
      </c>
      <c r="AF58" s="4">
        <v>0</v>
      </c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3">
        <f>AG58*(AI58+AL58+AM58+AN58+AO58+AP58)</f>
        <v>0</v>
      </c>
      <c r="AT58" s="2"/>
    </row>
    <row r="59" spans="1:46" ht="47.25" x14ac:dyDescent="0.25">
      <c r="B59" s="7"/>
      <c r="C59" s="7"/>
      <c r="D59" s="7"/>
      <c r="E59" s="7"/>
      <c r="J59" s="7"/>
      <c r="X59" s="10" t="s">
        <v>215</v>
      </c>
      <c r="Y59" s="7"/>
      <c r="Z59" t="s">
        <v>44</v>
      </c>
      <c r="AE59" t="s">
        <v>39</v>
      </c>
      <c r="AF59" s="5">
        <v>1</v>
      </c>
    </row>
    <row r="60" spans="1:46" ht="94.5" x14ac:dyDescent="0.25">
      <c r="A60">
        <v>29</v>
      </c>
      <c r="B60" s="6" t="s">
        <v>216</v>
      </c>
      <c r="C60" s="6"/>
      <c r="D60" s="6" t="s">
        <v>217</v>
      </c>
      <c r="E60" s="6" t="s">
        <v>218</v>
      </c>
      <c r="F60" s="2" t="s">
        <v>55</v>
      </c>
      <c r="G60" s="2" t="s">
        <v>33</v>
      </c>
      <c r="H60" s="2" t="s">
        <v>134</v>
      </c>
      <c r="I60" s="2" t="s">
        <v>219</v>
      </c>
      <c r="J60" s="6" t="s">
        <v>75</v>
      </c>
      <c r="K60" s="3">
        <v>2</v>
      </c>
      <c r="L60" s="3">
        <v>7.5</v>
      </c>
      <c r="M60" s="3">
        <v>2</v>
      </c>
      <c r="N60" s="3">
        <v>20000</v>
      </c>
      <c r="O60" s="3">
        <f>IFERROR(L60*N60/100,"")</f>
        <v>1500</v>
      </c>
      <c r="P60" s="3">
        <v>0</v>
      </c>
      <c r="Q60" s="3">
        <v>0</v>
      </c>
      <c r="R60" s="3">
        <v>0</v>
      </c>
      <c r="S60" s="3">
        <v>0</v>
      </c>
      <c r="T60" s="3">
        <v>2</v>
      </c>
      <c r="U60" s="3">
        <v>6</v>
      </c>
      <c r="V60" s="3">
        <f>IFERROR(L60*U60/100,"")</f>
        <v>0.45</v>
      </c>
      <c r="W60" s="3">
        <f>K60*(M60+P60+Q60+R60+S60+T60)</f>
        <v>8</v>
      </c>
      <c r="X60" s="9" t="s">
        <v>220</v>
      </c>
      <c r="Y60" s="6"/>
      <c r="Z60" s="2" t="s">
        <v>38</v>
      </c>
      <c r="AA60" s="2"/>
      <c r="AB60" s="2"/>
      <c r="AC60" s="2"/>
      <c r="AD60" s="2"/>
      <c r="AE60" s="2" t="s">
        <v>70</v>
      </c>
      <c r="AF60" s="4">
        <v>0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3">
        <f>AG60*(AI60+AL60+AM60+AN60+AO60+AP60)</f>
        <v>0</v>
      </c>
      <c r="AT60" s="2"/>
    </row>
    <row r="61" spans="1:46" ht="47.25" x14ac:dyDescent="0.25">
      <c r="A61">
        <v>30</v>
      </c>
      <c r="B61" s="6" t="s">
        <v>221</v>
      </c>
      <c r="C61" s="6"/>
      <c r="D61" s="6" t="s">
        <v>222</v>
      </c>
      <c r="E61" s="6" t="s">
        <v>223</v>
      </c>
      <c r="F61" s="2" t="s">
        <v>32</v>
      </c>
      <c r="G61" s="2" t="s">
        <v>202</v>
      </c>
      <c r="H61" s="2" t="s">
        <v>45</v>
      </c>
      <c r="I61" s="2" t="s">
        <v>46</v>
      </c>
      <c r="J61" s="6" t="s">
        <v>36</v>
      </c>
      <c r="K61" s="3">
        <v>2</v>
      </c>
      <c r="L61" s="3">
        <v>7.5</v>
      </c>
      <c r="M61" s="3">
        <v>2</v>
      </c>
      <c r="N61" s="3">
        <v>20000</v>
      </c>
      <c r="O61" s="3">
        <f>IFERROR(L61*N61/100,"")</f>
        <v>1500</v>
      </c>
      <c r="P61" s="3">
        <v>0</v>
      </c>
      <c r="Q61" s="3">
        <v>0</v>
      </c>
      <c r="R61" s="3">
        <v>0</v>
      </c>
      <c r="S61" s="3">
        <v>0</v>
      </c>
      <c r="T61" s="3">
        <v>3</v>
      </c>
      <c r="U61" s="3">
        <v>10</v>
      </c>
      <c r="V61" s="3">
        <f>IFERROR(L61*U61/100,"")</f>
        <v>0.75</v>
      </c>
      <c r="W61" s="3">
        <f>K61*(M61+P61+Q61+R61+S61+T61)</f>
        <v>10</v>
      </c>
      <c r="X61" s="9"/>
      <c r="Y61" s="6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3">
        <f>AG61*(AI61+AL61+AM61+AN61+AO61+AP61)</f>
        <v>0</v>
      </c>
      <c r="AT61" s="2"/>
    </row>
    <row r="62" spans="1:46" ht="47.25" x14ac:dyDescent="0.25">
      <c r="B62" s="7"/>
      <c r="C62" s="7"/>
      <c r="D62" s="7" t="s">
        <v>224</v>
      </c>
      <c r="E62" s="7" t="s">
        <v>225</v>
      </c>
      <c r="J62" s="7"/>
      <c r="X62" s="10"/>
      <c r="Y62" s="7"/>
    </row>
    <row r="63" spans="1:46" ht="63" x14ac:dyDescent="0.25">
      <c r="B63" s="7"/>
      <c r="C63" s="7"/>
      <c r="D63" s="7"/>
      <c r="E63" s="7" t="s">
        <v>226</v>
      </c>
      <c r="J63" s="7"/>
      <c r="X63" s="10"/>
      <c r="Y63" s="7"/>
    </row>
    <row r="64" spans="1:46" ht="63" x14ac:dyDescent="0.25">
      <c r="A64">
        <v>31</v>
      </c>
      <c r="B64" s="6" t="s">
        <v>227</v>
      </c>
      <c r="C64" s="6"/>
      <c r="D64" s="6" t="s">
        <v>228</v>
      </c>
      <c r="E64" s="6" t="s">
        <v>229</v>
      </c>
      <c r="F64" s="2" t="s">
        <v>47</v>
      </c>
      <c r="G64" s="2" t="s">
        <v>47</v>
      </c>
      <c r="H64" s="2" t="s">
        <v>45</v>
      </c>
      <c r="I64" s="2" t="s">
        <v>47</v>
      </c>
      <c r="J64" s="6" t="s">
        <v>47</v>
      </c>
      <c r="K64" s="3">
        <v>1</v>
      </c>
      <c r="L64" s="3">
        <v>2.5</v>
      </c>
      <c r="M64" s="3">
        <v>3</v>
      </c>
      <c r="N64" s="3">
        <v>40000</v>
      </c>
      <c r="O64" s="3">
        <f>IFERROR(L64*N64/100,"")</f>
        <v>1000</v>
      </c>
      <c r="P64" s="3">
        <v>0</v>
      </c>
      <c r="Q64" s="3">
        <v>0</v>
      </c>
      <c r="R64" s="3">
        <v>0</v>
      </c>
      <c r="S64" s="3">
        <v>0</v>
      </c>
      <c r="T64" s="3">
        <v>4</v>
      </c>
      <c r="U64" s="3">
        <v>18</v>
      </c>
      <c r="V64" s="3">
        <f>IFERROR(L64*U64/100,"")</f>
        <v>0.45</v>
      </c>
      <c r="W64" s="3">
        <f>K64*(M64+P64+Q64+R64+S64+T64)</f>
        <v>7</v>
      </c>
      <c r="X64" s="9"/>
      <c r="Y64" s="6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3">
        <f>AG64*(AI64+AL64+AM64+AN64+AO64+AP64)</f>
        <v>0</v>
      </c>
      <c r="AT64" s="2"/>
    </row>
    <row r="65" spans="1:46" ht="47.25" x14ac:dyDescent="0.25">
      <c r="A65">
        <v>32</v>
      </c>
      <c r="B65" s="6" t="s">
        <v>230</v>
      </c>
      <c r="C65" s="6"/>
      <c r="D65" s="6" t="s">
        <v>231</v>
      </c>
      <c r="E65" s="6" t="s">
        <v>232</v>
      </c>
      <c r="F65" s="2" t="s">
        <v>32</v>
      </c>
      <c r="G65" s="2" t="s">
        <v>202</v>
      </c>
      <c r="H65" s="2" t="s">
        <v>45</v>
      </c>
      <c r="I65" s="2" t="s">
        <v>46</v>
      </c>
      <c r="J65" s="6" t="s">
        <v>47</v>
      </c>
      <c r="K65" s="3">
        <v>1</v>
      </c>
      <c r="L65" s="3">
        <v>2.5</v>
      </c>
      <c r="M65" s="3">
        <v>3</v>
      </c>
      <c r="N65" s="3">
        <v>40000</v>
      </c>
      <c r="O65" s="3">
        <f>IFERROR(L65*N65/100,"")</f>
        <v>1000</v>
      </c>
      <c r="P65" s="3">
        <v>0</v>
      </c>
      <c r="Q65" s="3">
        <v>0</v>
      </c>
      <c r="R65" s="3">
        <v>0</v>
      </c>
      <c r="S65" s="3">
        <v>0</v>
      </c>
      <c r="T65" s="3">
        <v>3</v>
      </c>
      <c r="U65" s="3">
        <v>10</v>
      </c>
      <c r="V65" s="3">
        <f>IFERROR(L65*U65/100,"")</f>
        <v>0.25</v>
      </c>
      <c r="W65" s="3">
        <f>K65*(M65+P65+Q65+R65+S65+T65)</f>
        <v>6</v>
      </c>
      <c r="X65" s="9"/>
      <c r="Y65" s="6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3">
        <f>AG65*(AI65+AL65+AM65+AN65+AO65+AP65)</f>
        <v>0</v>
      </c>
      <c r="AT65" s="2"/>
    </row>
    <row r="66" spans="1:46" ht="47.25" x14ac:dyDescent="0.25">
      <c r="B66" s="7"/>
      <c r="C66" s="7"/>
      <c r="D66" s="7" t="s">
        <v>233</v>
      </c>
      <c r="E66" s="7" t="s">
        <v>234</v>
      </c>
      <c r="J66" s="7"/>
      <c r="X66" s="10"/>
      <c r="Y66" s="7"/>
    </row>
    <row r="67" spans="1:46" ht="63" x14ac:dyDescent="0.25">
      <c r="A67">
        <v>33</v>
      </c>
      <c r="B67" s="6" t="s">
        <v>235</v>
      </c>
      <c r="C67" s="6"/>
      <c r="D67" s="6" t="s">
        <v>236</v>
      </c>
      <c r="E67" s="6" t="s">
        <v>237</v>
      </c>
      <c r="F67" s="2" t="s">
        <v>55</v>
      </c>
      <c r="G67" s="2" t="s">
        <v>202</v>
      </c>
      <c r="H67" s="2" t="s">
        <v>238</v>
      </c>
      <c r="I67" s="2" t="s">
        <v>46</v>
      </c>
      <c r="J67" s="6" t="s">
        <v>239</v>
      </c>
      <c r="K67" s="3">
        <v>5</v>
      </c>
      <c r="L67" s="3">
        <v>45</v>
      </c>
      <c r="M67" s="3">
        <v>5</v>
      </c>
      <c r="N67" s="3">
        <v>150000</v>
      </c>
      <c r="O67" s="3">
        <f>IFERROR(L67*N67/100,"")</f>
        <v>67500</v>
      </c>
      <c r="P67" s="2"/>
      <c r="Q67" s="2"/>
      <c r="R67" s="2"/>
      <c r="S67" s="2"/>
      <c r="T67" s="3">
        <v>3</v>
      </c>
      <c r="U67" s="3">
        <v>10</v>
      </c>
      <c r="V67" s="3">
        <f>IFERROR(L67*U67/100,"")</f>
        <v>4.5</v>
      </c>
      <c r="W67" s="3">
        <f>K67*(M67+P67+Q67+R67+S67+T67)</f>
        <v>40</v>
      </c>
      <c r="X67" s="9" t="s">
        <v>240</v>
      </c>
      <c r="Y67" s="6"/>
      <c r="Z67" s="2" t="s">
        <v>241</v>
      </c>
      <c r="AA67" s="2"/>
      <c r="AB67" s="2"/>
      <c r="AC67" s="2"/>
      <c r="AD67" s="2"/>
      <c r="AE67" s="2" t="s">
        <v>39</v>
      </c>
      <c r="AF67" s="4">
        <v>1</v>
      </c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3">
        <f>AG67*(AI67+AL67+AM67+AN67+AO67+AP67)</f>
        <v>0</v>
      </c>
      <c r="AT67" s="2"/>
    </row>
    <row r="68" spans="1:46" ht="63" x14ac:dyDescent="0.25">
      <c r="A68">
        <v>34</v>
      </c>
      <c r="B68" s="6" t="s">
        <v>242</v>
      </c>
      <c r="C68" s="6"/>
      <c r="D68" s="6"/>
      <c r="E68" s="6"/>
      <c r="F68" s="2" t="s">
        <v>32</v>
      </c>
      <c r="G68" s="2" t="s">
        <v>44</v>
      </c>
      <c r="H68" s="2" t="s">
        <v>47</v>
      </c>
      <c r="I68" s="2" t="s">
        <v>46</v>
      </c>
      <c r="J68" s="6" t="s">
        <v>75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>
        <f>K68*(M68+P68+Q68+R68+S68+T68)</f>
        <v>0</v>
      </c>
      <c r="X68" s="9" t="s">
        <v>243</v>
      </c>
      <c r="Y68" s="6"/>
      <c r="Z68" s="2" t="s">
        <v>44</v>
      </c>
      <c r="AA68" s="2"/>
      <c r="AB68" s="2"/>
      <c r="AC68" s="2"/>
      <c r="AD68" s="2"/>
      <c r="AE68" s="2" t="s">
        <v>49</v>
      </c>
      <c r="AF68" s="4">
        <v>0</v>
      </c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3">
        <f>AG68*(AI68+AL68+AM68+AN68+AO68+AP68)</f>
        <v>0</v>
      </c>
      <c r="AT68" s="2"/>
    </row>
    <row r="69" spans="1:46" x14ac:dyDescent="0.25">
      <c r="X69" s="11"/>
    </row>
    <row r="70" spans="1:46" x14ac:dyDescent="0.25">
      <c r="X70" s="11"/>
    </row>
  </sheetData>
  <pageMargins left="0.7" right="0.7" top="0.75" bottom="0.75" header="0.3" footer="0.3"/>
  <pageSetup paperSize="9" scale="22" fitToHeight="0" orientation="portrait" r:id="rId1"/>
  <ignoredErrors>
    <ignoredError sqref="B2:AT2 F1:J1 P1:T1 X1:AT1 B4:AT69 D3:R3 T3:AT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workbookViewId="0"/>
  </sheetViews>
  <sheetFormatPr defaultRowHeight="15.75" x14ac:dyDescent="0.25"/>
  <cols>
    <col min="1" max="3" width="30"/>
  </cols>
  <sheetData>
    <row r="1" spans="1:4" x14ac:dyDescent="0.25">
      <c r="A1" s="2" t="s">
        <v>244</v>
      </c>
      <c r="B1" s="2" t="s">
        <v>245</v>
      </c>
      <c r="C1" s="2" t="s">
        <v>246</v>
      </c>
      <c r="D1" s="2"/>
    </row>
    <row r="2" spans="1:4" x14ac:dyDescent="0.25">
      <c r="B2" t="s">
        <v>247</v>
      </c>
      <c r="C2" t="s">
        <v>248</v>
      </c>
    </row>
    <row r="3" spans="1:4" x14ac:dyDescent="0.25">
      <c r="B3" t="s">
        <v>249</v>
      </c>
      <c r="C3">
        <v>0</v>
      </c>
    </row>
    <row r="4" spans="1:4" x14ac:dyDescent="0.25">
      <c r="B4" t="s">
        <v>249</v>
      </c>
      <c r="C4">
        <v>5</v>
      </c>
    </row>
    <row r="5" spans="1:4" x14ac:dyDescent="0.25">
      <c r="B5" t="s">
        <v>249</v>
      </c>
      <c r="C5">
        <v>10</v>
      </c>
    </row>
    <row r="6" spans="1:4" x14ac:dyDescent="0.25">
      <c r="B6" t="s">
        <v>249</v>
      </c>
      <c r="C6">
        <v>25</v>
      </c>
    </row>
    <row r="7" spans="1:4" x14ac:dyDescent="0.25">
      <c r="B7" t="s">
        <v>249</v>
      </c>
      <c r="C7">
        <v>40</v>
      </c>
    </row>
    <row r="8" spans="1:4" x14ac:dyDescent="0.25">
      <c r="B8" t="s">
        <v>249</v>
      </c>
      <c r="C8">
        <v>50</v>
      </c>
    </row>
    <row r="9" spans="1:4" x14ac:dyDescent="0.25">
      <c r="A9" s="2" t="s">
        <v>250</v>
      </c>
      <c r="B9" s="2" t="s">
        <v>251</v>
      </c>
      <c r="C9" s="2" t="s">
        <v>252</v>
      </c>
      <c r="D9" s="2"/>
    </row>
    <row r="10" spans="1:4" x14ac:dyDescent="0.25">
      <c r="B10" t="s">
        <v>245</v>
      </c>
      <c r="C10" t="s">
        <v>246</v>
      </c>
    </row>
    <row r="11" spans="1:4" x14ac:dyDescent="0.25">
      <c r="B11" t="s">
        <v>253</v>
      </c>
      <c r="C11" t="s">
        <v>254</v>
      </c>
    </row>
    <row r="12" spans="1:4" x14ac:dyDescent="0.25">
      <c r="B12" t="s">
        <v>247</v>
      </c>
      <c r="C12" t="s">
        <v>255</v>
      </c>
    </row>
    <row r="13" spans="1:4" x14ac:dyDescent="0.25">
      <c r="B13" t="s">
        <v>249</v>
      </c>
      <c r="C13">
        <v>0</v>
      </c>
    </row>
    <row r="14" spans="1:4" x14ac:dyDescent="0.25">
      <c r="B14" t="s">
        <v>249</v>
      </c>
      <c r="C14">
        <v>10000</v>
      </c>
    </row>
    <row r="15" spans="1:4" x14ac:dyDescent="0.25">
      <c r="B15" t="s">
        <v>249</v>
      </c>
      <c r="C15">
        <v>30000</v>
      </c>
    </row>
    <row r="16" spans="1:4" x14ac:dyDescent="0.25">
      <c r="B16" t="s">
        <v>249</v>
      </c>
      <c r="C16">
        <v>50000</v>
      </c>
    </row>
    <row r="17" spans="1:4" x14ac:dyDescent="0.25">
      <c r="B17" t="s">
        <v>249</v>
      </c>
      <c r="C17">
        <v>100000</v>
      </c>
    </row>
    <row r="18" spans="1:4" x14ac:dyDescent="0.25">
      <c r="B18" t="s">
        <v>249</v>
      </c>
      <c r="C18">
        <v>200000</v>
      </c>
    </row>
    <row r="19" spans="1:4" x14ac:dyDescent="0.25">
      <c r="A19" s="2" t="s">
        <v>250</v>
      </c>
      <c r="B19" s="2" t="s">
        <v>251</v>
      </c>
      <c r="C19" s="2" t="s">
        <v>256</v>
      </c>
      <c r="D19" s="2"/>
    </row>
    <row r="20" spans="1:4" x14ac:dyDescent="0.25">
      <c r="B20" t="s">
        <v>245</v>
      </c>
      <c r="C20" t="s">
        <v>257</v>
      </c>
    </row>
    <row r="21" spans="1:4" x14ac:dyDescent="0.25">
      <c r="B21" t="s">
        <v>253</v>
      </c>
      <c r="C21" t="s">
        <v>258</v>
      </c>
    </row>
    <row r="22" spans="1:4" x14ac:dyDescent="0.25">
      <c r="B22" t="s">
        <v>247</v>
      </c>
      <c r="C22" t="s">
        <v>47</v>
      </c>
    </row>
    <row r="23" spans="1:4" x14ac:dyDescent="0.25">
      <c r="B23" t="s">
        <v>249</v>
      </c>
      <c r="C23" t="s">
        <v>259</v>
      </c>
    </row>
    <row r="24" spans="1:4" x14ac:dyDescent="0.25">
      <c r="B24" t="s">
        <v>249</v>
      </c>
      <c r="C24" t="s">
        <v>260</v>
      </c>
    </row>
    <row r="25" spans="1:4" x14ac:dyDescent="0.25">
      <c r="B25" t="s">
        <v>249</v>
      </c>
      <c r="C25" t="s">
        <v>261</v>
      </c>
    </row>
    <row r="26" spans="1:4" x14ac:dyDescent="0.25">
      <c r="B26" t="s">
        <v>249</v>
      </c>
      <c r="C26" t="s">
        <v>262</v>
      </c>
    </row>
    <row r="27" spans="1:4" x14ac:dyDescent="0.25">
      <c r="B27" t="s">
        <v>249</v>
      </c>
      <c r="C27" t="s">
        <v>263</v>
      </c>
    </row>
    <row r="28" spans="1:4" x14ac:dyDescent="0.25">
      <c r="B28" t="s">
        <v>249</v>
      </c>
      <c r="C28" t="s">
        <v>264</v>
      </c>
    </row>
    <row r="29" spans="1:4" x14ac:dyDescent="0.25">
      <c r="A29" s="2" t="s">
        <v>250</v>
      </c>
      <c r="B29" s="2" t="s">
        <v>251</v>
      </c>
      <c r="C29" s="2" t="s">
        <v>265</v>
      </c>
      <c r="D29" s="2"/>
    </row>
    <row r="30" spans="1:4" x14ac:dyDescent="0.25">
      <c r="B30" t="s">
        <v>245</v>
      </c>
      <c r="C30" t="s">
        <v>257</v>
      </c>
    </row>
    <row r="31" spans="1:4" x14ac:dyDescent="0.25">
      <c r="B31" t="s">
        <v>253</v>
      </c>
      <c r="C31" t="s">
        <v>258</v>
      </c>
    </row>
    <row r="32" spans="1:4" x14ac:dyDescent="0.25">
      <c r="B32" t="s">
        <v>247</v>
      </c>
      <c r="C32" t="s">
        <v>47</v>
      </c>
    </row>
    <row r="33" spans="1:4" x14ac:dyDescent="0.25">
      <c r="B33" t="s">
        <v>249</v>
      </c>
      <c r="C33" t="s">
        <v>259</v>
      </c>
    </row>
    <row r="34" spans="1:4" x14ac:dyDescent="0.25">
      <c r="B34" t="s">
        <v>249</v>
      </c>
      <c r="C34" t="s">
        <v>266</v>
      </c>
    </row>
    <row r="35" spans="1:4" x14ac:dyDescent="0.25">
      <c r="B35" t="s">
        <v>249</v>
      </c>
      <c r="C35" t="s">
        <v>261</v>
      </c>
    </row>
    <row r="36" spans="1:4" x14ac:dyDescent="0.25">
      <c r="B36" t="s">
        <v>249</v>
      </c>
      <c r="C36" t="s">
        <v>267</v>
      </c>
    </row>
    <row r="37" spans="1:4" x14ac:dyDescent="0.25">
      <c r="B37" t="s">
        <v>249</v>
      </c>
      <c r="C37" t="s">
        <v>268</v>
      </c>
    </row>
    <row r="38" spans="1:4" x14ac:dyDescent="0.25">
      <c r="B38" t="s">
        <v>249</v>
      </c>
      <c r="C38" t="s">
        <v>264</v>
      </c>
    </row>
    <row r="39" spans="1:4" x14ac:dyDescent="0.25">
      <c r="A39" s="2" t="s">
        <v>250</v>
      </c>
      <c r="B39" s="2" t="s">
        <v>251</v>
      </c>
      <c r="C39" s="2" t="s">
        <v>269</v>
      </c>
      <c r="D39" s="2"/>
    </row>
    <row r="40" spans="1:4" x14ac:dyDescent="0.25">
      <c r="B40" t="s">
        <v>245</v>
      </c>
      <c r="C40" t="s">
        <v>257</v>
      </c>
    </row>
    <row r="41" spans="1:4" x14ac:dyDescent="0.25">
      <c r="B41" t="s">
        <v>253</v>
      </c>
      <c r="C41" t="s">
        <v>258</v>
      </c>
    </row>
    <row r="42" spans="1:4" x14ac:dyDescent="0.25">
      <c r="B42" t="s">
        <v>247</v>
      </c>
      <c r="C42" t="s">
        <v>47</v>
      </c>
    </row>
    <row r="43" spans="1:4" x14ac:dyDescent="0.25">
      <c r="B43" t="s">
        <v>249</v>
      </c>
      <c r="C43" t="s">
        <v>270</v>
      </c>
    </row>
    <row r="44" spans="1:4" x14ac:dyDescent="0.25">
      <c r="B44" t="s">
        <v>249</v>
      </c>
      <c r="C44" t="s">
        <v>271</v>
      </c>
    </row>
    <row r="45" spans="1:4" x14ac:dyDescent="0.25">
      <c r="B45" t="s">
        <v>249</v>
      </c>
      <c r="C45" t="s">
        <v>272</v>
      </c>
    </row>
    <row r="46" spans="1:4" x14ac:dyDescent="0.25">
      <c r="B46" t="s">
        <v>249</v>
      </c>
      <c r="C46" t="s">
        <v>273</v>
      </c>
    </row>
    <row r="47" spans="1:4" x14ac:dyDescent="0.25">
      <c r="B47" t="s">
        <v>249</v>
      </c>
      <c r="C47" t="s">
        <v>274</v>
      </c>
    </row>
    <row r="48" spans="1:4" x14ac:dyDescent="0.25">
      <c r="B48" t="s">
        <v>249</v>
      </c>
      <c r="C48" t="s">
        <v>275</v>
      </c>
    </row>
    <row r="49" spans="1:4" x14ac:dyDescent="0.25">
      <c r="A49" s="2" t="s">
        <v>250</v>
      </c>
      <c r="B49" s="2" t="s">
        <v>251</v>
      </c>
      <c r="C49" s="2" t="s">
        <v>276</v>
      </c>
      <c r="D49" s="2"/>
    </row>
    <row r="50" spans="1:4" x14ac:dyDescent="0.25">
      <c r="B50" t="s">
        <v>245</v>
      </c>
      <c r="C50" t="s">
        <v>257</v>
      </c>
    </row>
    <row r="51" spans="1:4" x14ac:dyDescent="0.25">
      <c r="B51" t="s">
        <v>253</v>
      </c>
      <c r="C51" t="s">
        <v>258</v>
      </c>
    </row>
    <row r="52" spans="1:4" x14ac:dyDescent="0.25">
      <c r="B52" t="s">
        <v>247</v>
      </c>
      <c r="C52" t="s">
        <v>47</v>
      </c>
    </row>
    <row r="53" spans="1:4" x14ac:dyDescent="0.25">
      <c r="B53" t="s">
        <v>249</v>
      </c>
      <c r="C53" t="s">
        <v>259</v>
      </c>
    </row>
    <row r="54" spans="1:4" x14ac:dyDescent="0.25">
      <c r="B54" t="s">
        <v>249</v>
      </c>
      <c r="C54" t="s">
        <v>277</v>
      </c>
    </row>
    <row r="55" spans="1:4" x14ac:dyDescent="0.25">
      <c r="B55" t="s">
        <v>249</v>
      </c>
      <c r="C55" t="s">
        <v>278</v>
      </c>
    </row>
    <row r="56" spans="1:4" x14ac:dyDescent="0.25">
      <c r="B56" t="s">
        <v>249</v>
      </c>
      <c r="C56" t="s">
        <v>279</v>
      </c>
    </row>
    <row r="57" spans="1:4" x14ac:dyDescent="0.25">
      <c r="B57" t="s">
        <v>249</v>
      </c>
      <c r="C57" t="s">
        <v>280</v>
      </c>
    </row>
    <row r="58" spans="1:4" x14ac:dyDescent="0.25">
      <c r="B58" t="s">
        <v>249</v>
      </c>
      <c r="C58" t="s">
        <v>281</v>
      </c>
    </row>
    <row r="59" spans="1:4" x14ac:dyDescent="0.25">
      <c r="A59" s="2" t="s">
        <v>250</v>
      </c>
      <c r="B59" s="2" t="s">
        <v>251</v>
      </c>
      <c r="C59" s="2" t="s">
        <v>282</v>
      </c>
      <c r="D59" s="2"/>
    </row>
    <row r="60" spans="1:4" x14ac:dyDescent="0.25">
      <c r="B60" t="s">
        <v>245</v>
      </c>
      <c r="C60" t="s">
        <v>246</v>
      </c>
    </row>
    <row r="61" spans="1:4" x14ac:dyDescent="0.25">
      <c r="B61" t="s">
        <v>253</v>
      </c>
      <c r="C61" t="s">
        <v>283</v>
      </c>
    </row>
    <row r="62" spans="1:4" x14ac:dyDescent="0.25">
      <c r="B62" t="s">
        <v>247</v>
      </c>
      <c r="C62" t="s">
        <v>284</v>
      </c>
    </row>
    <row r="63" spans="1:4" x14ac:dyDescent="0.25">
      <c r="B63" t="s">
        <v>249</v>
      </c>
      <c r="C63">
        <v>0</v>
      </c>
    </row>
    <row r="64" spans="1:4" x14ac:dyDescent="0.25">
      <c r="B64" t="s">
        <v>249</v>
      </c>
      <c r="C64">
        <v>4</v>
      </c>
    </row>
    <row r="65" spans="1:4" x14ac:dyDescent="0.25">
      <c r="B65" t="s">
        <v>249</v>
      </c>
      <c r="C65">
        <v>8</v>
      </c>
    </row>
    <row r="66" spans="1:4" x14ac:dyDescent="0.25">
      <c r="B66" t="s">
        <v>249</v>
      </c>
      <c r="C66">
        <v>12</v>
      </c>
    </row>
    <row r="67" spans="1:4" x14ac:dyDescent="0.25">
      <c r="B67" t="s">
        <v>249</v>
      </c>
      <c r="C67">
        <v>24</v>
      </c>
    </row>
    <row r="68" spans="1:4" x14ac:dyDescent="0.25">
      <c r="B68" t="s">
        <v>249</v>
      </c>
      <c r="C68">
        <v>36</v>
      </c>
    </row>
    <row r="69" spans="1:4" x14ac:dyDescent="0.25">
      <c r="A69" s="2" t="s">
        <v>285</v>
      </c>
      <c r="B69" s="2" t="s">
        <v>251</v>
      </c>
      <c r="C69" s="2" t="s">
        <v>4</v>
      </c>
      <c r="D69" s="2"/>
    </row>
    <row r="70" spans="1:4" x14ac:dyDescent="0.25">
      <c r="B70" t="s">
        <v>286</v>
      </c>
      <c r="C70" t="b">
        <v>1</v>
      </c>
    </row>
    <row r="71" spans="1:4" x14ac:dyDescent="0.25">
      <c r="B71" t="s">
        <v>287</v>
      </c>
      <c r="C71" t="b">
        <v>0</v>
      </c>
    </row>
    <row r="72" spans="1:4" x14ac:dyDescent="0.25">
      <c r="B72" t="s">
        <v>288</v>
      </c>
      <c r="C72" t="s">
        <v>32</v>
      </c>
    </row>
    <row r="73" spans="1:4" x14ac:dyDescent="0.25">
      <c r="B73" t="s">
        <v>288</v>
      </c>
      <c r="C73" t="s">
        <v>55</v>
      </c>
    </row>
    <row r="74" spans="1:4" x14ac:dyDescent="0.25">
      <c r="A74" s="2" t="s">
        <v>285</v>
      </c>
      <c r="B74" s="2" t="s">
        <v>251</v>
      </c>
      <c r="C74" s="2" t="s">
        <v>5</v>
      </c>
      <c r="D74" s="2"/>
    </row>
    <row r="75" spans="1:4" x14ac:dyDescent="0.25">
      <c r="B75" t="s">
        <v>286</v>
      </c>
      <c r="C75" t="b">
        <v>1</v>
      </c>
    </row>
    <row r="76" spans="1:4" x14ac:dyDescent="0.25">
      <c r="B76" t="s">
        <v>287</v>
      </c>
      <c r="C76" t="b">
        <v>0</v>
      </c>
    </row>
    <row r="77" spans="1:4" x14ac:dyDescent="0.25">
      <c r="B77" t="s">
        <v>288</v>
      </c>
      <c r="C77" t="s">
        <v>202</v>
      </c>
    </row>
    <row r="78" spans="1:4" x14ac:dyDescent="0.25">
      <c r="B78" t="s">
        <v>288</v>
      </c>
      <c r="C78" t="s">
        <v>44</v>
      </c>
    </row>
    <row r="79" spans="1:4" x14ac:dyDescent="0.25">
      <c r="B79" t="s">
        <v>288</v>
      </c>
      <c r="C79" t="s">
        <v>33</v>
      </c>
    </row>
    <row r="80" spans="1:4" x14ac:dyDescent="0.25">
      <c r="B80" t="s">
        <v>288</v>
      </c>
      <c r="C80" t="s">
        <v>289</v>
      </c>
    </row>
    <row r="81" spans="1:4" x14ac:dyDescent="0.25">
      <c r="B81" t="s">
        <v>288</v>
      </c>
      <c r="C81" t="s">
        <v>290</v>
      </c>
    </row>
    <row r="82" spans="1:4" x14ac:dyDescent="0.25">
      <c r="A82" s="2" t="s">
        <v>285</v>
      </c>
      <c r="B82" s="2" t="s">
        <v>251</v>
      </c>
      <c r="C82" s="2" t="s">
        <v>6</v>
      </c>
      <c r="D82" s="2"/>
    </row>
    <row r="83" spans="1:4" x14ac:dyDescent="0.25">
      <c r="B83" t="s">
        <v>286</v>
      </c>
      <c r="C83" t="b">
        <v>1</v>
      </c>
    </row>
    <row r="84" spans="1:4" x14ac:dyDescent="0.25">
      <c r="B84" t="s">
        <v>287</v>
      </c>
      <c r="C84" t="b">
        <v>0</v>
      </c>
    </row>
    <row r="85" spans="1:4" x14ac:dyDescent="0.25">
      <c r="B85" t="s">
        <v>288</v>
      </c>
      <c r="C85" t="s">
        <v>291</v>
      </c>
    </row>
    <row r="86" spans="1:4" x14ac:dyDescent="0.25">
      <c r="B86" t="s">
        <v>288</v>
      </c>
      <c r="C86" t="s">
        <v>56</v>
      </c>
    </row>
    <row r="87" spans="1:4" x14ac:dyDescent="0.25">
      <c r="B87" t="s">
        <v>288</v>
      </c>
      <c r="C87" t="s">
        <v>238</v>
      </c>
    </row>
    <row r="88" spans="1:4" x14ac:dyDescent="0.25">
      <c r="B88" t="s">
        <v>288</v>
      </c>
      <c r="C88" t="s">
        <v>166</v>
      </c>
    </row>
    <row r="89" spans="1:4" x14ac:dyDescent="0.25">
      <c r="B89" t="s">
        <v>288</v>
      </c>
      <c r="C89" t="s">
        <v>34</v>
      </c>
    </row>
    <row r="90" spans="1:4" x14ac:dyDescent="0.25">
      <c r="B90" t="s">
        <v>288</v>
      </c>
      <c r="C90" t="s">
        <v>45</v>
      </c>
    </row>
    <row r="91" spans="1:4" x14ac:dyDescent="0.25">
      <c r="B91" t="s">
        <v>288</v>
      </c>
      <c r="C91" t="s">
        <v>66</v>
      </c>
    </row>
    <row r="92" spans="1:4" x14ac:dyDescent="0.25">
      <c r="B92" t="s">
        <v>288</v>
      </c>
      <c r="C92" t="s">
        <v>134</v>
      </c>
    </row>
    <row r="93" spans="1:4" x14ac:dyDescent="0.25">
      <c r="A93" s="2" t="s">
        <v>285</v>
      </c>
      <c r="B93" s="2" t="s">
        <v>251</v>
      </c>
      <c r="C93" s="2" t="s">
        <v>7</v>
      </c>
      <c r="D93" s="2"/>
    </row>
    <row r="94" spans="1:4" x14ac:dyDescent="0.25">
      <c r="B94" t="s">
        <v>286</v>
      </c>
      <c r="C94" t="b">
        <v>1</v>
      </c>
    </row>
    <row r="95" spans="1:4" x14ac:dyDescent="0.25">
      <c r="B95" t="s">
        <v>287</v>
      </c>
      <c r="C95" t="b">
        <v>0</v>
      </c>
    </row>
    <row r="96" spans="1:4" x14ac:dyDescent="0.25">
      <c r="B96" t="s">
        <v>288</v>
      </c>
      <c r="C96" t="s">
        <v>291</v>
      </c>
    </row>
    <row r="97" spans="1:4" x14ac:dyDescent="0.25">
      <c r="B97" t="s">
        <v>288</v>
      </c>
      <c r="C97" t="s">
        <v>219</v>
      </c>
    </row>
    <row r="98" spans="1:4" x14ac:dyDescent="0.25">
      <c r="B98" t="s">
        <v>288</v>
      </c>
      <c r="C98" t="s">
        <v>46</v>
      </c>
    </row>
    <row r="99" spans="1:4" x14ac:dyDescent="0.25">
      <c r="B99" t="s">
        <v>288</v>
      </c>
      <c r="C99" t="s">
        <v>35</v>
      </c>
    </row>
    <row r="100" spans="1:4" x14ac:dyDescent="0.25">
      <c r="A100" s="2" t="s">
        <v>285</v>
      </c>
      <c r="B100" s="2" t="s">
        <v>251</v>
      </c>
      <c r="C100" s="2" t="s">
        <v>8</v>
      </c>
      <c r="D100" s="2"/>
    </row>
    <row r="101" spans="1:4" x14ac:dyDescent="0.25">
      <c r="B101" t="s">
        <v>286</v>
      </c>
      <c r="C101" t="b">
        <v>1</v>
      </c>
    </row>
    <row r="102" spans="1:4" x14ac:dyDescent="0.25">
      <c r="B102" t="s">
        <v>287</v>
      </c>
      <c r="C102" t="b">
        <v>0</v>
      </c>
    </row>
    <row r="103" spans="1:4" x14ac:dyDescent="0.25">
      <c r="B103" t="s">
        <v>288</v>
      </c>
      <c r="C103" t="s">
        <v>292</v>
      </c>
    </row>
    <row r="104" spans="1:4" x14ac:dyDescent="0.25">
      <c r="B104" t="s">
        <v>288</v>
      </c>
      <c r="C104" t="s">
        <v>293</v>
      </c>
    </row>
    <row r="105" spans="1:4" x14ac:dyDescent="0.25">
      <c r="B105" t="s">
        <v>288</v>
      </c>
      <c r="C105" t="s">
        <v>67</v>
      </c>
    </row>
    <row r="106" spans="1:4" x14ac:dyDescent="0.25">
      <c r="B106" t="s">
        <v>288</v>
      </c>
      <c r="C106" t="s">
        <v>81</v>
      </c>
    </row>
    <row r="107" spans="1:4" x14ac:dyDescent="0.25">
      <c r="B107" t="s">
        <v>288</v>
      </c>
      <c r="C107" t="s">
        <v>294</v>
      </c>
    </row>
    <row r="108" spans="1:4" x14ac:dyDescent="0.25">
      <c r="B108" t="s">
        <v>288</v>
      </c>
      <c r="C108" t="s">
        <v>122</v>
      </c>
    </row>
    <row r="109" spans="1:4" x14ac:dyDescent="0.25">
      <c r="B109" t="s">
        <v>288</v>
      </c>
      <c r="C109" t="s">
        <v>239</v>
      </c>
    </row>
    <row r="110" spans="1:4" x14ac:dyDescent="0.25">
      <c r="B110" t="s">
        <v>288</v>
      </c>
      <c r="C110" t="s">
        <v>75</v>
      </c>
    </row>
    <row r="111" spans="1:4" x14ac:dyDescent="0.25">
      <c r="B111" t="s">
        <v>288</v>
      </c>
      <c r="C111" t="s">
        <v>110</v>
      </c>
    </row>
    <row r="112" spans="1:4" x14ac:dyDescent="0.25">
      <c r="B112" t="s">
        <v>288</v>
      </c>
      <c r="C112" t="s">
        <v>295</v>
      </c>
    </row>
  </sheetData>
  <pageMargins left="0.7" right="0.7" top="0.75" bottom="0.75" header="0.3" footer="0.3"/>
  <ignoredErrors>
    <ignoredError sqref="A1:D1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"/>
  <sheetViews>
    <sheetView workbookViewId="0"/>
  </sheetViews>
  <sheetFormatPr defaultRowHeight="15.75" x14ac:dyDescent="0.25"/>
  <cols>
    <col min="1" max="3" width="30"/>
  </cols>
  <sheetData>
    <row r="1" spans="1:4" x14ac:dyDescent="0.25">
      <c r="A1" t="s">
        <v>296</v>
      </c>
      <c r="B1" t="s">
        <v>297</v>
      </c>
      <c r="C1" t="s">
        <v>285</v>
      </c>
    </row>
    <row r="2" spans="1:4" x14ac:dyDescent="0.25">
      <c r="B2" t="s">
        <v>298</v>
      </c>
      <c r="C2" t="s">
        <v>244</v>
      </c>
    </row>
    <row r="3" spans="1:4" x14ac:dyDescent="0.25">
      <c r="B3" t="s">
        <v>299</v>
      </c>
      <c r="C3" t="s">
        <v>250</v>
      </c>
    </row>
    <row r="4" spans="1:4" x14ac:dyDescent="0.25">
      <c r="A4" s="2" t="s">
        <v>300</v>
      </c>
      <c r="B4" s="2" t="s">
        <v>301</v>
      </c>
      <c r="C4" s="2" t="s">
        <v>286</v>
      </c>
      <c r="D4" s="2"/>
    </row>
    <row r="5" spans="1:4" x14ac:dyDescent="0.25">
      <c r="B5" t="s">
        <v>302</v>
      </c>
      <c r="C5" t="s">
        <v>287</v>
      </c>
    </row>
    <row r="6" spans="1:4" x14ac:dyDescent="0.25">
      <c r="B6" t="s">
        <v>303</v>
      </c>
      <c r="C6" t="s">
        <v>245</v>
      </c>
    </row>
    <row r="7" spans="1:4" x14ac:dyDescent="0.25">
      <c r="B7" t="s">
        <v>304</v>
      </c>
      <c r="C7" t="s">
        <v>247</v>
      </c>
    </row>
    <row r="8" spans="1:4" x14ac:dyDescent="0.25">
      <c r="B8" t="s">
        <v>305</v>
      </c>
      <c r="C8" t="s">
        <v>249</v>
      </c>
    </row>
    <row r="9" spans="1:4" x14ac:dyDescent="0.25">
      <c r="B9" t="s">
        <v>306</v>
      </c>
      <c r="C9" t="s">
        <v>288</v>
      </c>
    </row>
    <row r="10" spans="1:4" x14ac:dyDescent="0.25">
      <c r="B10" t="s">
        <v>307</v>
      </c>
      <c r="C10" t="s">
        <v>251</v>
      </c>
    </row>
    <row r="11" spans="1:4" x14ac:dyDescent="0.25">
      <c r="B11" t="s">
        <v>308</v>
      </c>
      <c r="C11" t="s">
        <v>253</v>
      </c>
    </row>
    <row r="12" spans="1:4" x14ac:dyDescent="0.25">
      <c r="A12" s="2" t="s">
        <v>309</v>
      </c>
      <c r="B12" s="2" t="s">
        <v>310</v>
      </c>
      <c r="C12" s="2" t="s">
        <v>246</v>
      </c>
      <c r="D12" s="2"/>
    </row>
    <row r="13" spans="1:4" x14ac:dyDescent="0.25">
      <c r="B13" t="s">
        <v>311</v>
      </c>
      <c r="C13" t="s">
        <v>257</v>
      </c>
    </row>
    <row r="14" spans="1:4" x14ac:dyDescent="0.25">
      <c r="A14" s="2" t="s">
        <v>312</v>
      </c>
      <c r="B14" s="2" t="s">
        <v>313</v>
      </c>
      <c r="C14" s="2" t="s">
        <v>70</v>
      </c>
      <c r="D14" s="2"/>
    </row>
    <row r="15" spans="1:4" x14ac:dyDescent="0.25">
      <c r="B15" t="s">
        <v>314</v>
      </c>
      <c r="C15" t="s">
        <v>315</v>
      </c>
    </row>
    <row r="16" spans="1:4" x14ac:dyDescent="0.25">
      <c r="B16" t="s">
        <v>316</v>
      </c>
      <c r="C16" t="s">
        <v>317</v>
      </c>
    </row>
    <row r="17" spans="1:4" x14ac:dyDescent="0.25">
      <c r="B17" t="s">
        <v>318</v>
      </c>
      <c r="C17" t="s">
        <v>114</v>
      </c>
    </row>
    <row r="18" spans="1:4" x14ac:dyDescent="0.25">
      <c r="B18" t="s">
        <v>319</v>
      </c>
      <c r="C18" t="s">
        <v>49</v>
      </c>
    </row>
    <row r="19" spans="1:4" x14ac:dyDescent="0.25">
      <c r="B19" t="s">
        <v>320</v>
      </c>
      <c r="C19" t="s">
        <v>39</v>
      </c>
    </row>
    <row r="20" spans="1:4" x14ac:dyDescent="0.25">
      <c r="A20" s="2" t="s">
        <v>321</v>
      </c>
      <c r="B20" s="2" t="s">
        <v>322</v>
      </c>
      <c r="C20" s="2" t="s">
        <v>1</v>
      </c>
      <c r="D20" s="2"/>
    </row>
    <row r="21" spans="1:4" x14ac:dyDescent="0.25">
      <c r="B21" t="s">
        <v>323</v>
      </c>
      <c r="C21" t="s">
        <v>324</v>
      </c>
    </row>
    <row r="22" spans="1:4" x14ac:dyDescent="0.25">
      <c r="B22" t="s">
        <v>325</v>
      </c>
      <c r="C22" t="s">
        <v>326</v>
      </c>
    </row>
    <row r="23" spans="1:4" x14ac:dyDescent="0.25">
      <c r="B23" t="s">
        <v>327</v>
      </c>
      <c r="C23" t="s">
        <v>328</v>
      </c>
    </row>
    <row r="24" spans="1:4" x14ac:dyDescent="0.25">
      <c r="B24" t="s">
        <v>329</v>
      </c>
      <c r="C24" t="s">
        <v>330</v>
      </c>
    </row>
    <row r="25" spans="1:4" x14ac:dyDescent="0.25">
      <c r="B25" t="s">
        <v>331</v>
      </c>
      <c r="C25" t="s">
        <v>10</v>
      </c>
    </row>
    <row r="26" spans="1:4" x14ac:dyDescent="0.25">
      <c r="B26" t="s">
        <v>332</v>
      </c>
      <c r="C26" t="s">
        <v>12</v>
      </c>
    </row>
    <row r="27" spans="1:4" x14ac:dyDescent="0.25">
      <c r="B27" t="s">
        <v>333</v>
      </c>
      <c r="C27" t="s">
        <v>334</v>
      </c>
    </row>
    <row r="28" spans="1:4" x14ac:dyDescent="0.25">
      <c r="B28" t="s">
        <v>335</v>
      </c>
      <c r="C28" t="s">
        <v>0</v>
      </c>
    </row>
    <row r="29" spans="1:4" x14ac:dyDescent="0.25">
      <c r="B29" t="s">
        <v>336</v>
      </c>
      <c r="C29" t="s">
        <v>337</v>
      </c>
    </row>
    <row r="30" spans="1:4" x14ac:dyDescent="0.25">
      <c r="B30" t="s">
        <v>338</v>
      </c>
      <c r="C30" t="s">
        <v>2</v>
      </c>
    </row>
    <row r="31" spans="1:4" x14ac:dyDescent="0.25">
      <c r="B31" t="s">
        <v>339</v>
      </c>
      <c r="C31" t="s">
        <v>340</v>
      </c>
    </row>
    <row r="32" spans="1:4" x14ac:dyDescent="0.25">
      <c r="B32" t="s">
        <v>341</v>
      </c>
      <c r="C32" t="s">
        <v>3</v>
      </c>
    </row>
    <row r="33" spans="1:4" x14ac:dyDescent="0.25">
      <c r="B33" t="s">
        <v>342</v>
      </c>
      <c r="C33" t="s">
        <v>18</v>
      </c>
    </row>
    <row r="34" spans="1:4" x14ac:dyDescent="0.25">
      <c r="B34" t="s">
        <v>343</v>
      </c>
      <c r="C34" t="s">
        <v>344</v>
      </c>
    </row>
    <row r="35" spans="1:4" x14ac:dyDescent="0.25">
      <c r="B35" t="s">
        <v>345</v>
      </c>
      <c r="C35" t="s">
        <v>19</v>
      </c>
    </row>
    <row r="36" spans="1:4" x14ac:dyDescent="0.25">
      <c r="B36" t="s">
        <v>346</v>
      </c>
      <c r="C36" t="s">
        <v>20</v>
      </c>
    </row>
    <row r="37" spans="1:4" x14ac:dyDescent="0.25">
      <c r="B37" t="s">
        <v>347</v>
      </c>
      <c r="C37" t="s">
        <v>21</v>
      </c>
    </row>
    <row r="38" spans="1:4" x14ac:dyDescent="0.25">
      <c r="B38" t="s">
        <v>348</v>
      </c>
      <c r="C38" t="s">
        <v>22</v>
      </c>
    </row>
    <row r="39" spans="1:4" x14ac:dyDescent="0.25">
      <c r="B39" t="s">
        <v>349</v>
      </c>
      <c r="C39" t="s">
        <v>23</v>
      </c>
    </row>
    <row r="40" spans="1:4" x14ac:dyDescent="0.25">
      <c r="B40" t="s">
        <v>350</v>
      </c>
      <c r="C40" t="s">
        <v>24</v>
      </c>
    </row>
    <row r="41" spans="1:4" x14ac:dyDescent="0.25">
      <c r="B41" t="s">
        <v>351</v>
      </c>
      <c r="C41" t="s">
        <v>25</v>
      </c>
    </row>
    <row r="42" spans="1:4" x14ac:dyDescent="0.25">
      <c r="B42" t="s">
        <v>352</v>
      </c>
      <c r="C42" t="s">
        <v>26</v>
      </c>
    </row>
    <row r="43" spans="1:4" x14ac:dyDescent="0.25">
      <c r="B43" t="s">
        <v>353</v>
      </c>
      <c r="C43" t="s">
        <v>27</v>
      </c>
    </row>
    <row r="44" spans="1:4" x14ac:dyDescent="0.25">
      <c r="B44" t="s">
        <v>354</v>
      </c>
      <c r="C44" t="s">
        <v>9</v>
      </c>
    </row>
    <row r="45" spans="1:4" x14ac:dyDescent="0.25">
      <c r="B45" t="s">
        <v>355</v>
      </c>
      <c r="C45" t="s">
        <v>9</v>
      </c>
    </row>
    <row r="46" spans="1:4" x14ac:dyDescent="0.25">
      <c r="A46" s="2"/>
      <c r="B46" s="2"/>
      <c r="C46" s="2"/>
      <c r="D46" s="2"/>
    </row>
  </sheetData>
  <pageMargins left="0.7" right="0.7" top="0.75" bottom="0.75" header="0.3" footer="0.3"/>
  <ignoredErrors>
    <ignoredError sqref="A1:D4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A06CFA96FAA409B49BC1D3851BEBF" ma:contentTypeVersion="13" ma:contentTypeDescription="Een nieuw document maken." ma:contentTypeScope="" ma:versionID="8403fa79474f6a530c20847656d5a54c">
  <xsd:schema xmlns:xsd="http://www.w3.org/2001/XMLSchema" xmlns:xs="http://www.w3.org/2001/XMLSchema" xmlns:p="http://schemas.microsoft.com/office/2006/metadata/properties" xmlns:ns2="907a4e5d-0944-444d-9e0c-1f115f9b495b" xmlns:ns3="f2ad1b67-fe9b-484f-aeb0-6ed142270663" targetNamespace="http://schemas.microsoft.com/office/2006/metadata/properties" ma:root="true" ma:fieldsID="2c13bb4b9311798fac0c6fc00dddb5e8" ns2:_="" ns3:_="">
    <xsd:import namespace="907a4e5d-0944-444d-9e0c-1f115f9b495b"/>
    <xsd:import namespace="f2ad1b67-fe9b-484f-aeb0-6ed14227066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a4e5d-0944-444d-9e0c-1f115f9b495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b751bd-b449-4f72-9c60-1a4c6d1a51a7}" ma:internalName="TaxCatchAll" ma:showField="CatchAllData" ma:web="907a4e5d-0944-444d-9e0c-1f115f9b49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d1b67-fe9b-484f-aeb0-6ed142270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9e859127-965c-4449-b812-f2b50dbb9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ad1b67-fe9b-484f-aeb0-6ed142270663">
      <Terms xmlns="http://schemas.microsoft.com/office/infopath/2007/PartnerControls"/>
    </lcf76f155ced4ddcb4097134ff3c332f>
    <TaxCatchAll xmlns="907a4e5d-0944-444d-9e0c-1f115f9b495b" xsi:nil="true"/>
  </documentManagement>
</p:properties>
</file>

<file path=customXml/itemProps1.xml><?xml version="1.0" encoding="utf-8"?>
<ds:datastoreItem xmlns:ds="http://schemas.openxmlformats.org/officeDocument/2006/customXml" ds:itemID="{A15F3398-EF8D-4AD9-8291-FB8CC146EC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7a4e5d-0944-444d-9e0c-1f115f9b495b"/>
    <ds:schemaRef ds:uri="f2ad1b67-fe9b-484f-aeb0-6ed142270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3EEF61-B517-4CBC-8881-B65C812BAE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36583-532E-433E-9AB9-BA06B1D65C1C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907a4e5d-0944-444d-9e0c-1f115f9b495b"/>
    <ds:schemaRef ds:uri="http://schemas.openxmlformats.org/package/2006/metadata/core-properties"/>
    <ds:schemaRef ds:uri="http://schemas.microsoft.com/office/2006/metadata/properties"/>
    <ds:schemaRef ds:uri="f2ad1b67-fe9b-484f-aeb0-6ed14227066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Risks</vt:lpstr>
      <vt:lpstr>Setup</vt:lpstr>
      <vt:lpstr>Translation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Oosterhof, Eric</dc:creator>
  <cp:lastModifiedBy>Jong, Marcel de</cp:lastModifiedBy>
  <dcterms:created xsi:type="dcterms:W3CDTF">2022-09-21T09:54:42Z</dcterms:created>
  <dcterms:modified xsi:type="dcterms:W3CDTF">2022-11-16T20:45:53Z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d014da-bad0-4f7b-8267-8921e925f36a_Enabled">
    <vt:lpwstr>true</vt:lpwstr>
  </property>
  <property fmtid="{D5CDD505-2E9C-101B-9397-08002B2CF9AE}" pid="3" name="MSIP_Label_f8d014da-bad0-4f7b-8267-8921e925f36a_SetDate">
    <vt:lpwstr>2022-09-21T09:43:05Z</vt:lpwstr>
  </property>
  <property fmtid="{D5CDD505-2E9C-101B-9397-08002B2CF9AE}" pid="4" name="MSIP_Label_f8d014da-bad0-4f7b-8267-8921e925f36a_Method">
    <vt:lpwstr>Privileged</vt:lpwstr>
  </property>
  <property fmtid="{D5CDD505-2E9C-101B-9397-08002B2CF9AE}" pid="5" name="MSIP_Label_f8d014da-bad0-4f7b-8267-8921e925f36a_Name">
    <vt:lpwstr>Interne gebruik Delfland</vt:lpwstr>
  </property>
  <property fmtid="{D5CDD505-2E9C-101B-9397-08002B2CF9AE}" pid="6" name="MSIP_Label_f8d014da-bad0-4f7b-8267-8921e925f36a_SiteId">
    <vt:lpwstr>4c3b82f9-a594-4dd6-a60e-1f43ac6fa22e</vt:lpwstr>
  </property>
  <property fmtid="{D5CDD505-2E9C-101B-9397-08002B2CF9AE}" pid="7" name="MSIP_Label_f8d014da-bad0-4f7b-8267-8921e925f36a_ActionId">
    <vt:lpwstr>b7717765-e20d-4a58-95d1-b8fadc428f4b</vt:lpwstr>
  </property>
  <property fmtid="{D5CDD505-2E9C-101B-9397-08002B2CF9AE}" pid="8" name="MSIP_Label_f8d014da-bad0-4f7b-8267-8921e925f36a_ContentBits">
    <vt:lpwstr>0</vt:lpwstr>
  </property>
  <property fmtid="{D5CDD505-2E9C-101B-9397-08002B2CF9AE}" pid="9" name="ContentTypeId">
    <vt:lpwstr>0x010100D6DA06CFA96FAA409B49BC1D3851BEBF</vt:lpwstr>
  </property>
  <property fmtid="{D5CDD505-2E9C-101B-9397-08002B2CF9AE}" pid="10" name="eDOCS AutoSave">
    <vt:lpwstr/>
  </property>
  <property fmtid="{D5CDD505-2E9C-101B-9397-08002B2CF9AE}" pid="11" name="MediaServiceImageTags">
    <vt:lpwstr/>
  </property>
</Properties>
</file>