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2 Zuid/10407_Nuffic_Senior Inkoper_LH/Uitzendkrachten/Publicatie/"/>
    </mc:Choice>
  </mc:AlternateContent>
  <xr:revisionPtr revIDLastSave="9" documentId="8_{28EB33D7-0FE2-475B-8275-0D6BC654DB18}" xr6:coauthVersionLast="47" xr6:coauthVersionMax="47" xr10:uidLastSave="{A02C4982-8C8E-4EBE-AD1F-A30C49E5F10A}"/>
  <bookViews>
    <workbookView xWindow="28680" yWindow="-120" windowWidth="29040" windowHeight="15840" tabRatio="500" xr2:uid="{00000000-000D-0000-FFFF-FFFF00000000}"/>
  </bookViews>
  <sheets>
    <sheet name="Kostprijscalculculatie" sheetId="22" r:id="rId1"/>
    <sheet name="Totaal Fictieve Inschrijfprijs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1" i="25" l="1"/>
  <c r="D37" i="25" s="1"/>
  <c r="F37" i="25"/>
  <c r="F36" i="25"/>
  <c r="B5" i="25"/>
  <c r="B4" i="25"/>
  <c r="L64" i="22"/>
  <c r="H37" i="25" l="1"/>
  <c r="D36" i="25" l="1"/>
  <c r="J26" i="22" l="1"/>
  <c r="L62" i="22"/>
  <c r="K59" i="22"/>
  <c r="K58" i="22"/>
  <c r="K43" i="22"/>
  <c r="K44" i="22"/>
  <c r="K45" i="22"/>
  <c r="K46" i="22"/>
  <c r="K47" i="22"/>
  <c r="K48" i="22"/>
  <c r="K49" i="22"/>
  <c r="K50" i="22"/>
  <c r="K51" i="22"/>
  <c r="K42" i="22"/>
  <c r="E53" i="22"/>
  <c r="K36" i="22"/>
  <c r="K35" i="22"/>
  <c r="K25" i="22"/>
  <c r="K26" i="22"/>
  <c r="K27" i="22"/>
  <c r="K28" i="22"/>
  <c r="K29" i="22"/>
  <c r="K30" i="22"/>
  <c r="L17" i="22"/>
  <c r="K53" i="22" l="1"/>
  <c r="E37" i="22"/>
  <c r="K37" i="22"/>
  <c r="J28" i="22"/>
  <c r="I27" i="22"/>
  <c r="I26" i="22"/>
  <c r="J25" i="22"/>
  <c r="J24" i="22"/>
  <c r="K24" i="22"/>
  <c r="K31" i="22" s="1"/>
  <c r="J23" i="22"/>
  <c r="J22" i="22"/>
  <c r="L19" i="22"/>
  <c r="F19" i="22"/>
  <c r="L33" i="22" l="1"/>
  <c r="L35" i="22" s="1"/>
  <c r="L39" i="22" s="1"/>
  <c r="L55" i="22" s="1"/>
  <c r="L59" i="22" s="1"/>
  <c r="L61" i="22" s="1"/>
  <c r="L31" i="22"/>
  <c r="E31" i="22"/>
  <c r="F33" i="22" s="1"/>
  <c r="F35" i="22" s="1"/>
  <c r="F39" i="22" s="1"/>
  <c r="L63" i="22" l="1"/>
  <c r="L65" i="22" s="1"/>
  <c r="D22" i="25"/>
  <c r="D27" i="25" s="1"/>
  <c r="F31" i="22"/>
  <c r="F55" i="22"/>
  <c r="F59" i="22" s="1"/>
  <c r="F61" i="22" s="1"/>
  <c r="F63" i="22" l="1"/>
  <c r="C22" i="25"/>
  <c r="C27" i="25" s="1"/>
  <c r="E27" i="25" s="1"/>
  <c r="F65" i="22" l="1"/>
  <c r="E35" i="25"/>
  <c r="E36" i="25" l="1"/>
  <c r="H36" i="25" s="1"/>
  <c r="H35" i="25"/>
  <c r="H38" i="25" l="1"/>
</calcChain>
</file>

<file path=xl/sharedStrings.xml><?xml version="1.0" encoding="utf-8"?>
<sst xmlns="http://schemas.openxmlformats.org/spreadsheetml/2006/main" count="150" uniqueCount="95">
  <si>
    <t>Blok 1</t>
  </si>
  <si>
    <t>Blok 2</t>
  </si>
  <si>
    <t>Blok 3</t>
  </si>
  <si>
    <t>Blok 4</t>
  </si>
  <si>
    <t>Leegloop</t>
  </si>
  <si>
    <t>Standaard</t>
  </si>
  <si>
    <t>Normale 
uren</t>
  </si>
  <si>
    <t>Wachtdagencompensatie</t>
  </si>
  <si>
    <t>Reserveringen</t>
  </si>
  <si>
    <t>Kalenderdagen -/- weekend</t>
  </si>
  <si>
    <t xml:space="preserve">Vakantiedagen </t>
  </si>
  <si>
    <t>Werkbare dagen</t>
  </si>
  <si>
    <t>Feestdagen</t>
  </si>
  <si>
    <t>Kort verzuim</t>
  </si>
  <si>
    <t>(A)</t>
  </si>
  <si>
    <t>Langdurig ziek</t>
  </si>
  <si>
    <t>Subtotaal inclusief reserveringen</t>
  </si>
  <si>
    <t>(B)</t>
  </si>
  <si>
    <t>(C)</t>
  </si>
  <si>
    <t>Vakantiebijslag</t>
  </si>
  <si>
    <t>Subtotaal in % (Over (A), Blok 1)</t>
  </si>
  <si>
    <t>Sociale Verzekeringen</t>
  </si>
  <si>
    <t>Totaal inclusief sociale lasten</t>
  </si>
  <si>
    <t>Totaal inclusief reserveringen</t>
  </si>
  <si>
    <t>Subtotaal in %</t>
  </si>
  <si>
    <t>WW Algemeen Werkloosheidsfonds (AWF)</t>
  </si>
  <si>
    <t>Overige directe lasten</t>
  </si>
  <si>
    <t>Bruto Uurloon</t>
  </si>
  <si>
    <t>Loonsom</t>
  </si>
  <si>
    <t>Fase A-ABU / 
Fase 1+2-NBBU</t>
  </si>
  <si>
    <t>Eindejaarsuitkering</t>
  </si>
  <si>
    <t>ZVW bijdrage</t>
  </si>
  <si>
    <t>Zw.aanv.verzekering</t>
  </si>
  <si>
    <t>Fase B-ABU / 
Fase 3-NBBU</t>
  </si>
  <si>
    <t>Sector:</t>
  </si>
  <si>
    <t>Bruto basisuurloon:</t>
  </si>
  <si>
    <t>52 (Uitzenden)</t>
  </si>
  <si>
    <t>ATV dagen</t>
  </si>
  <si>
    <t>Dagen:</t>
  </si>
  <si>
    <t>1,4&gt;</t>
  </si>
  <si>
    <t>Transitievergoeding incl. soc lasten</t>
  </si>
  <si>
    <t>(D)</t>
  </si>
  <si>
    <t>Totaal uurtarief</t>
  </si>
  <si>
    <t>Premie Arbeidsongeschiktheidsfonds (AOF-premie, incl. opslag)</t>
  </si>
  <si>
    <t>Opleidingsdagen / Scholing</t>
  </si>
  <si>
    <t>Werkhervattingskas (Whk) gedifferentieerd ZW</t>
  </si>
  <si>
    <t>Werkhervattingskas (Whk) gedifferentieerd WGA</t>
  </si>
  <si>
    <t>Private Aanvulling WW en WGA (PAWW)</t>
  </si>
  <si>
    <t>Premie Arbeidsongeschiktheidsfonds (AOF-premie, incl. opslag) = Basispremie WGA (WAO/WIA-basispremie voor de WGA en de IVA tezamen)</t>
  </si>
  <si>
    <t>Pensioen (1e 8 wkn n.v.t.)</t>
  </si>
  <si>
    <t>Sociaal Fonds  &amp; Calamiteitenverlof</t>
  </si>
  <si>
    <t>Inschrijver verklaart bijgaand prijzenblad naar waarheid te hebben ingevuld.</t>
  </si>
  <si>
    <t>Naam</t>
  </si>
  <si>
    <t>Functie</t>
  </si>
  <si>
    <t>Onderneming</t>
  </si>
  <si>
    <t>Plaats en datum</t>
  </si>
  <si>
    <t>Soort uren</t>
  </si>
  <si>
    <t>Aangeboden door Inschrijver</t>
  </si>
  <si>
    <t>Gem. bruto uurloon</t>
  </si>
  <si>
    <t>Aantal uren</t>
  </si>
  <si>
    <t>Uitzendkracht</t>
  </si>
  <si>
    <t>Gewogen kostprijsfactor</t>
  </si>
  <si>
    <t>Bureaumarge in Euro's</t>
  </si>
  <si>
    <t>Uitzendkrachten</t>
  </si>
  <si>
    <t>Fase A-B-C / 1-2-3-4*</t>
  </si>
  <si>
    <t xml:space="preserve">Soort uren </t>
  </si>
  <si>
    <t xml:space="preserve">Bureaumarge in euro's </t>
  </si>
  <si>
    <t>Berekening</t>
  </si>
  <si>
    <t>Inzet Flexibele arbeidskrachten</t>
  </si>
  <si>
    <t>Kostprijsfactor</t>
  </si>
  <si>
    <t>Fase BC/ 3-4</t>
  </si>
  <si>
    <t>Fase A/ 1-2</t>
  </si>
  <si>
    <t>Naam van de onderneming</t>
  </si>
  <si>
    <t xml:space="preserve"> &lt; naam van de onderneming hier in te vullen&gt;</t>
  </si>
  <si>
    <t>Naam van de onderneming:</t>
  </si>
  <si>
    <t>INVULINSTRUCTIE: ALLEEN GEARCEERDE VELDEN DIENEN INGEVULD TE WORDEN. ALLE PRIJZEN EN TARIEVEN DIENEN GESTELD TE ZIJN IN EURO'S, EXCL. BTW EN INCL. OVERIGE BELASTINGEN EN/OF HEFFINGEN. HET AANGEBODEN TARIEF BEDRAAGT ZOALS AANGEGEVEN IN ONDERSTAANDE TABEL, EXCLUSIEF BTW, INCLUSIEF ALLE OVERIGE KOSTEN. BIJVOORBEELD REIS- EN PARKEERKOSTEN. ALLE GENOEMDE AFNAMEAANTALLEN ZIJN INDICATIEF. HIERAAN KUNNEN GEEN RECHTEN WORDEN ONTLEEND.</t>
  </si>
  <si>
    <t>Nominale marge flexibele arbeidskrachten in euro's</t>
  </si>
  <si>
    <t>Naam Inschrijver</t>
  </si>
  <si>
    <t>Fictieve Inschrijfprijs</t>
  </si>
  <si>
    <t>Berekening inschijfprijs</t>
  </si>
  <si>
    <t>INVULINSTRUCTIE: ALLEEN GEARCEERDE VELDEN DIENEN INGEVULD TE WORDEN. ALLE PERCENTAGES, PRIJZEN EN TARIEVEN DIENEN PER SALDO GESTELD TE ZIJN IN EURO'S, EXCL. BTW EN INCL. OVERIGE BELASTINGEN EN/OF HEFFINGEN.</t>
  </si>
  <si>
    <t>Totaal uurtarief *</t>
  </si>
  <si>
    <t>Gewogen kostprijsfactorbFase A/ 1-2</t>
  </si>
  <si>
    <t>Gewogen kostprijsfactor BC/ 3-4</t>
  </si>
  <si>
    <r>
      <t xml:space="preserve">Beschrijving 1 </t>
    </r>
    <r>
      <rPr>
        <i/>
        <sz val="11"/>
        <color theme="0" tint="-0.499984740745262"/>
        <rFont val="Century Gothic"/>
        <family val="1"/>
      </rPr>
      <t>(Bijv. Sociale aspecten)</t>
    </r>
  </si>
  <si>
    <r>
      <t xml:space="preserve">Beschrijving 2 </t>
    </r>
    <r>
      <rPr>
        <i/>
        <sz val="11"/>
        <color theme="0" tint="-0.499984740745262"/>
        <rFont val="Century Gothic"/>
        <family val="1"/>
      </rPr>
      <t>(Bijv. Vervoer, huisvesting)</t>
    </r>
  </si>
  <si>
    <t>Handtekening (rechtsgeldig ondertekend)</t>
  </si>
  <si>
    <t>Bijlage 7 Prijzenblad Nuffic</t>
  </si>
  <si>
    <t>Nominale Marge / Bureaumarge</t>
  </si>
  <si>
    <r>
      <t xml:space="preserve">Kostprijfactor </t>
    </r>
    <r>
      <rPr>
        <b/>
        <sz val="8"/>
        <color theme="1"/>
        <rFont val="Century Gothic"/>
        <family val="1"/>
      </rPr>
      <t>(Tarief zonder Marge/ Vermenigvuldigingdfactor/Omrekenfactor)</t>
    </r>
  </si>
  <si>
    <t xml:space="preserve">*  Uurtarief gebaseerd op CAO Nuffic. Verloning volgens ABU of NBBU cao. 
    Tarieven op basis van omrekenfactor inclusief bureaumarge </t>
  </si>
  <si>
    <r>
      <t xml:space="preserve">Tenderned-kenmerk:  </t>
    </r>
    <r>
      <rPr>
        <b/>
        <sz val="11"/>
        <rFont val="Century Gothic"/>
        <family val="2"/>
      </rPr>
      <t>TN 412276</t>
    </r>
  </si>
  <si>
    <t>Bijlage 7 Prijzenblad</t>
  </si>
  <si>
    <t>Europese aanbesteding volgens de openbare procedure voor de inhuur van flexibele arbeidskrachten op basis van een uitzendovereenkomst</t>
  </si>
  <si>
    <t>DIT TOTAALBLAD BETREFT DE BEREKENING VAN DE INSCHRIJFPRIJS ALS GENOEMD IN PARAGRAAF 5.2.2 VAN HET AANBESTEDINGSDOCUMENT.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</si>
</sst>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"/>
    <numFmt numFmtId="166" formatCode="_ * #,##0_ ;_ * \-#,##0_ ;_ * &quot;-&quot;??_ ;_ @_ "/>
    <numFmt numFmtId="167" formatCode="_ [$€-2]\ * #,##0.00_ ;_ [$€-2]\ * \-#,##0.00_ ;_ [$€-2]\ * &quot;-&quot;??_ ;_ @_ "/>
    <numFmt numFmtId="168" formatCode="_ [$€-413]\ * #,##0.00_ ;_ [$€-413]\ * \-#,##0.00_ ;_ [$€-413]\ * &quot;-&quot;??_ ;_ @_ "/>
    <numFmt numFmtId="169" formatCode="&quot;€&quot;\ #,##0.0000"/>
  </numFmts>
  <fonts count="2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Century Gothic"/>
      <family val="1"/>
    </font>
    <font>
      <sz val="11"/>
      <color theme="1"/>
      <name val="Century Gothic"/>
      <family val="1"/>
    </font>
    <font>
      <i/>
      <sz val="11"/>
      <color theme="1"/>
      <name val="Century Gothic"/>
      <family val="1"/>
    </font>
    <font>
      <sz val="11"/>
      <name val="Century Gothic"/>
      <family val="1"/>
    </font>
    <font>
      <sz val="11"/>
      <color rgb="FFFF0000"/>
      <name val="Century Gothic"/>
      <family val="1"/>
    </font>
    <font>
      <i/>
      <sz val="11"/>
      <color theme="3" tint="-0.249977111117893"/>
      <name val="Century Gothic"/>
      <family val="1"/>
    </font>
    <font>
      <sz val="11"/>
      <color theme="3" tint="-0.249977111117893"/>
      <name val="Century Gothic"/>
      <family val="1"/>
    </font>
    <font>
      <i/>
      <sz val="11"/>
      <color theme="6" tint="-0.499984740745262"/>
      <name val="Century Gothic"/>
      <family val="1"/>
    </font>
    <font>
      <sz val="11"/>
      <color theme="0" tint="-0.499984740745262"/>
      <name val="Century Gothic"/>
      <family val="1"/>
    </font>
    <font>
      <i/>
      <sz val="11"/>
      <color theme="0" tint="-0.499984740745262"/>
      <name val="Century Gothic"/>
      <family val="1"/>
    </font>
    <font>
      <b/>
      <sz val="11"/>
      <name val="Century Gothic"/>
      <family val="1"/>
    </font>
    <font>
      <sz val="11"/>
      <color theme="1"/>
      <name val="Century Gothic"/>
      <family val="2"/>
    </font>
    <font>
      <b/>
      <sz val="11"/>
      <color theme="0"/>
      <name val="Century Gothic"/>
      <family val="1"/>
    </font>
    <font>
      <sz val="11"/>
      <color indexed="8"/>
      <name val="Century Gothic"/>
      <family val="1"/>
    </font>
    <font>
      <sz val="11"/>
      <color indexed="55"/>
      <name val="Century Gothic"/>
      <family val="1"/>
    </font>
    <font>
      <b/>
      <sz val="18"/>
      <color theme="6" tint="-0.499984740745262"/>
      <name val="Century Gothic"/>
      <family val="1"/>
    </font>
    <font>
      <b/>
      <sz val="8"/>
      <color theme="1"/>
      <name val="Century Gothic"/>
      <family val="1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08">
    <xf numFmtId="0" fontId="0" fillId="0" borderId="0" xfId="0"/>
    <xf numFmtId="164" fontId="6" fillId="2" borderId="0" xfId="24" applyNumberFormat="1" applyFont="1" applyFill="1" applyAlignment="1">
      <alignment horizontal="right"/>
    </xf>
    <xf numFmtId="0" fontId="6" fillId="2" borderId="0" xfId="24" applyFont="1" applyFill="1"/>
    <xf numFmtId="0" fontId="6" fillId="2" borderId="0" xfId="24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8" fillId="0" borderId="0" xfId="28" applyFont="1"/>
    <xf numFmtId="43" fontId="8" fillId="0" borderId="0" xfId="29" applyFont="1" applyProtection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2" borderId="0" xfId="0" applyFont="1" applyFill="1"/>
    <xf numFmtId="0" fontId="7" fillId="0" borderId="16" xfId="0" applyFont="1" applyBorder="1"/>
    <xf numFmtId="0" fontId="7" fillId="0" borderId="17" xfId="0" applyFont="1" applyBorder="1" applyAlignment="1">
      <alignment wrapText="1"/>
    </xf>
    <xf numFmtId="0" fontId="7" fillId="2" borderId="0" xfId="0" applyFont="1" applyFill="1" applyAlignment="1">
      <alignment wrapText="1"/>
    </xf>
    <xf numFmtId="0" fontId="8" fillId="2" borderId="16" xfId="0" applyFont="1" applyFill="1" applyBorder="1"/>
    <xf numFmtId="0" fontId="8" fillId="2" borderId="9" xfId="0" applyFont="1" applyFill="1" applyBorder="1"/>
    <xf numFmtId="0" fontId="9" fillId="0" borderId="10" xfId="0" applyFont="1" applyBorder="1"/>
    <xf numFmtId="2" fontId="7" fillId="0" borderId="17" xfId="0" applyNumberFormat="1" applyFont="1" applyBorder="1"/>
    <xf numFmtId="2" fontId="7" fillId="2" borderId="0" xfId="0" applyNumberFormat="1" applyFont="1" applyFill="1"/>
    <xf numFmtId="0" fontId="8" fillId="2" borderId="10" xfId="0" applyFont="1" applyFill="1" applyBorder="1"/>
    <xf numFmtId="0" fontId="8" fillId="0" borderId="10" xfId="0" applyFont="1" applyBorder="1"/>
    <xf numFmtId="10" fontId="8" fillId="2" borderId="0" xfId="0" applyNumberFormat="1" applyFont="1" applyFill="1"/>
    <xf numFmtId="0" fontId="8" fillId="0" borderId="16" xfId="0" applyFont="1" applyBorder="1"/>
    <xf numFmtId="0" fontId="7" fillId="0" borderId="10" xfId="0" applyFont="1" applyBorder="1"/>
    <xf numFmtId="0" fontId="8" fillId="0" borderId="10" xfId="0" applyFont="1" applyBorder="1" applyAlignment="1">
      <alignment horizontal="right"/>
    </xf>
    <xf numFmtId="2" fontId="8" fillId="0" borderId="17" xfId="0" applyNumberFormat="1" applyFont="1" applyBorder="1"/>
    <xf numFmtId="2" fontId="8" fillId="2" borderId="0" xfId="0" applyNumberFormat="1" applyFont="1" applyFill="1"/>
    <xf numFmtId="0" fontId="8" fillId="0" borderId="17" xfId="0" applyFont="1" applyBorder="1"/>
    <xf numFmtId="0" fontId="8" fillId="2" borderId="0" xfId="0" applyFont="1" applyFill="1"/>
    <xf numFmtId="1" fontId="8" fillId="0" borderId="10" xfId="0" applyNumberFormat="1" applyFont="1" applyBorder="1"/>
    <xf numFmtId="0" fontId="10" fillId="0" borderId="10" xfId="0" applyFont="1" applyBorder="1"/>
    <xf numFmtId="0" fontId="11" fillId="0" borderId="17" xfId="0" applyFont="1" applyBorder="1"/>
    <xf numFmtId="165" fontId="8" fillId="0" borderId="10" xfId="0" applyNumberFormat="1" applyFont="1" applyBorder="1"/>
    <xf numFmtId="1" fontId="8" fillId="0" borderId="10" xfId="0" applyNumberFormat="1" applyFont="1" applyBorder="1" applyAlignment="1">
      <alignment horizontal="right"/>
    </xf>
    <xf numFmtId="10" fontId="8" fillId="0" borderId="0" xfId="0" applyNumberFormat="1" applyFont="1"/>
    <xf numFmtId="0" fontId="12" fillId="0" borderId="10" xfId="0" applyFont="1" applyBorder="1"/>
    <xf numFmtId="0" fontId="13" fillId="0" borderId="0" xfId="0" applyFont="1"/>
    <xf numFmtId="0" fontId="13" fillId="0" borderId="10" xfId="0" applyFont="1" applyBorder="1" applyAlignment="1">
      <alignment horizontal="right"/>
    </xf>
    <xf numFmtId="2" fontId="12" fillId="0" borderId="17" xfId="0" applyNumberFormat="1" applyFont="1" applyBorder="1"/>
    <xf numFmtId="2" fontId="12" fillId="2" borderId="0" xfId="0" applyNumberFormat="1" applyFont="1" applyFill="1"/>
    <xf numFmtId="0" fontId="7" fillId="0" borderId="3" xfId="0" applyFont="1" applyBorder="1"/>
    <xf numFmtId="0" fontId="8" fillId="0" borderId="4" xfId="0" applyFont="1" applyBorder="1"/>
    <xf numFmtId="0" fontId="10" fillId="0" borderId="5" xfId="0" applyFont="1" applyBorder="1"/>
    <xf numFmtId="0" fontId="10" fillId="0" borderId="23" xfId="0" applyFont="1" applyBorder="1"/>
    <xf numFmtId="0" fontId="8" fillId="0" borderId="6" xfId="0" applyFont="1" applyBorder="1"/>
    <xf numFmtId="0" fontId="8" fillId="0" borderId="5" xfId="0" applyFont="1" applyBorder="1"/>
    <xf numFmtId="0" fontId="10" fillId="3" borderId="23" xfId="0" applyFont="1" applyFill="1" applyBorder="1"/>
    <xf numFmtId="0" fontId="14" fillId="0" borderId="5" xfId="0" applyFont="1" applyBorder="1"/>
    <xf numFmtId="0" fontId="13" fillId="0" borderId="6" xfId="0" applyFont="1" applyBorder="1"/>
    <xf numFmtId="0" fontId="13" fillId="0" borderId="6" xfId="0" applyFont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/>
    <xf numFmtId="0" fontId="15" fillId="0" borderId="16" xfId="0" applyFont="1" applyBorder="1"/>
    <xf numFmtId="0" fontId="8" fillId="0" borderId="19" xfId="0" applyFont="1" applyBorder="1"/>
    <xf numFmtId="0" fontId="7" fillId="0" borderId="20" xfId="0" applyFont="1" applyBorder="1"/>
    <xf numFmtId="2" fontId="7" fillId="0" borderId="21" xfId="0" applyNumberFormat="1" applyFont="1" applyBorder="1"/>
    <xf numFmtId="164" fontId="8" fillId="0" borderId="17" xfId="0" applyNumberFormat="1" applyFont="1" applyBorder="1"/>
    <xf numFmtId="164" fontId="8" fillId="2" borderId="0" xfId="0" applyNumberFormat="1" applyFont="1" applyFill="1"/>
    <xf numFmtId="164" fontId="7" fillId="2" borderId="0" xfId="0" applyNumberFormat="1" applyFont="1" applyFill="1"/>
    <xf numFmtId="0" fontId="8" fillId="0" borderId="20" xfId="0" applyFont="1" applyBorder="1"/>
    <xf numFmtId="164" fontId="8" fillId="0" borderId="21" xfId="0" applyNumberFormat="1" applyFont="1" applyBorder="1"/>
    <xf numFmtId="0" fontId="7" fillId="0" borderId="46" xfId="0" applyFont="1" applyBorder="1" applyAlignment="1">
      <alignment horizontal="justify"/>
    </xf>
    <xf numFmtId="0" fontId="8" fillId="0" borderId="46" xfId="0" applyFont="1" applyBorder="1" applyAlignment="1">
      <alignment horizontal="justify" vertical="top" wrapText="1"/>
    </xf>
    <xf numFmtId="0" fontId="8" fillId="0" borderId="47" xfId="0" applyFont="1" applyBorder="1" applyAlignment="1">
      <alignment horizontal="justify" vertical="top" wrapText="1"/>
    </xf>
    <xf numFmtId="10" fontId="8" fillId="4" borderId="18" xfId="0" applyNumberFormat="1" applyFont="1" applyFill="1" applyBorder="1" applyProtection="1">
      <protection locked="0"/>
    </xf>
    <xf numFmtId="164" fontId="7" fillId="4" borderId="12" xfId="0" applyNumberFormat="1" applyFont="1" applyFill="1" applyBorder="1" applyProtection="1">
      <protection locked="0"/>
    </xf>
    <xf numFmtId="164" fontId="7" fillId="4" borderId="12" xfId="0" applyNumberFormat="1" applyFont="1" applyFill="1" applyBorder="1"/>
    <xf numFmtId="10" fontId="8" fillId="4" borderId="11" xfId="0" applyNumberFormat="1" applyFont="1" applyFill="1" applyBorder="1" applyProtection="1">
      <protection locked="0"/>
    </xf>
    <xf numFmtId="10" fontId="8" fillId="4" borderId="1" xfId="0" applyNumberFormat="1" applyFont="1" applyFill="1" applyBorder="1" applyProtection="1">
      <protection locked="0"/>
    </xf>
    <xf numFmtId="10" fontId="8" fillId="4" borderId="2" xfId="0" applyNumberFormat="1" applyFont="1" applyFill="1" applyBorder="1" applyProtection="1">
      <protection locked="0"/>
    </xf>
    <xf numFmtId="0" fontId="9" fillId="4" borderId="1" xfId="0" applyFont="1" applyFill="1" applyBorder="1" applyProtection="1">
      <protection locked="0"/>
    </xf>
    <xf numFmtId="0" fontId="6" fillId="2" borderId="0" xfId="0" applyFont="1" applyFill="1"/>
    <xf numFmtId="0" fontId="6" fillId="2" borderId="32" xfId="24" applyFont="1" applyFill="1" applyBorder="1"/>
    <xf numFmtId="0" fontId="5" fillId="2" borderId="0" xfId="24" applyFont="1" applyFill="1"/>
    <xf numFmtId="0" fontId="18" fillId="2" borderId="0" xfId="24" applyFont="1" applyFill="1"/>
    <xf numFmtId="0" fontId="18" fillId="2" borderId="0" xfId="24" applyFont="1" applyFill="1" applyAlignment="1">
      <alignment wrapText="1"/>
    </xf>
    <xf numFmtId="164" fontId="18" fillId="2" borderId="0" xfId="24" applyNumberFormat="1" applyFont="1" applyFill="1" applyAlignment="1">
      <alignment horizontal="right"/>
    </xf>
    <xf numFmtId="0" fontId="18" fillId="2" borderId="32" xfId="24" applyFont="1" applyFill="1" applyBorder="1"/>
    <xf numFmtId="0" fontId="5" fillId="0" borderId="0" xfId="24" applyFont="1"/>
    <xf numFmtId="0" fontId="18" fillId="0" borderId="0" xfId="24" applyFont="1"/>
    <xf numFmtId="0" fontId="18" fillId="0" borderId="0" xfId="24" applyFont="1" applyAlignment="1">
      <alignment wrapText="1"/>
    </xf>
    <xf numFmtId="164" fontId="18" fillId="0" borderId="0" xfId="24" applyNumberFormat="1" applyFont="1" applyAlignment="1">
      <alignment horizontal="right"/>
    </xf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wrapText="1"/>
    </xf>
    <xf numFmtId="167" fontId="8" fillId="0" borderId="50" xfId="24" applyNumberFormat="1" applyFont="1" applyBorder="1"/>
    <xf numFmtId="167" fontId="8" fillId="2" borderId="36" xfId="24" applyNumberFormat="1" applyFont="1" applyFill="1" applyBorder="1"/>
    <xf numFmtId="0" fontId="8" fillId="2" borderId="32" xfId="24" applyFont="1" applyFill="1" applyBorder="1"/>
    <xf numFmtId="0" fontId="7" fillId="2" borderId="0" xfId="24" applyFont="1" applyFill="1"/>
    <xf numFmtId="0" fontId="7" fillId="0" borderId="0" xfId="24" applyFont="1"/>
    <xf numFmtId="0" fontId="8" fillId="0" borderId="51" xfId="24" applyFont="1" applyBorder="1"/>
    <xf numFmtId="0" fontId="8" fillId="0" borderId="36" xfId="24" applyFont="1" applyBorder="1"/>
    <xf numFmtId="0" fontId="8" fillId="2" borderId="36" xfId="24" applyFont="1" applyFill="1" applyBorder="1"/>
    <xf numFmtId="0" fontId="8" fillId="0" borderId="0" xfId="24" applyFont="1"/>
    <xf numFmtId="0" fontId="8" fillId="2" borderId="0" xfId="24" applyFont="1" applyFill="1"/>
    <xf numFmtId="0" fontId="8" fillId="0" borderId="50" xfId="24" applyFont="1" applyBorder="1"/>
    <xf numFmtId="164" fontId="8" fillId="2" borderId="0" xfId="24" applyNumberFormat="1" applyFont="1" applyFill="1" applyAlignment="1">
      <alignment horizontal="right"/>
    </xf>
    <xf numFmtId="167" fontId="8" fillId="2" borderId="32" xfId="24" applyNumberFormat="1" applyFont="1" applyFill="1" applyBorder="1"/>
    <xf numFmtId="0" fontId="8" fillId="2" borderId="0" xfId="24" applyFont="1" applyFill="1" applyAlignment="1">
      <alignment horizontal="left" vertical="center" indent="4"/>
    </xf>
    <xf numFmtId="168" fontId="8" fillId="0" borderId="51" xfId="24" applyNumberFormat="1" applyFont="1" applyBorder="1"/>
    <xf numFmtId="168" fontId="8" fillId="0" borderId="36" xfId="24" applyNumberFormat="1" applyFont="1" applyBorder="1"/>
    <xf numFmtId="168" fontId="8" fillId="2" borderId="32" xfId="24" applyNumberFormat="1" applyFont="1" applyFill="1" applyBorder="1"/>
    <xf numFmtId="168" fontId="8" fillId="2" borderId="36" xfId="24" applyNumberFormat="1" applyFont="1" applyFill="1" applyBorder="1"/>
    <xf numFmtId="168" fontId="8" fillId="2" borderId="33" xfId="24" applyNumberFormat="1" applyFont="1" applyFill="1" applyBorder="1"/>
    <xf numFmtId="168" fontId="8" fillId="2" borderId="50" xfId="24" applyNumberFormat="1" applyFont="1" applyFill="1" applyBorder="1"/>
    <xf numFmtId="0" fontId="8" fillId="0" borderId="0" xfId="24" applyFont="1" applyAlignment="1">
      <alignment wrapText="1"/>
    </xf>
    <xf numFmtId="168" fontId="8" fillId="2" borderId="0" xfId="24" applyNumberFormat="1" applyFont="1" applyFill="1"/>
    <xf numFmtId="0" fontId="17" fillId="2" borderId="0" xfId="24" applyFont="1" applyFill="1" applyAlignment="1">
      <alignment horizontal="center" vertical="center" wrapText="1" readingOrder="1"/>
    </xf>
    <xf numFmtId="0" fontId="17" fillId="2" borderId="0" xfId="24" applyFont="1" applyFill="1" applyAlignment="1">
      <alignment vertical="center" wrapText="1" readingOrder="1"/>
    </xf>
    <xf numFmtId="0" fontId="10" fillId="2" borderId="0" xfId="24" applyFont="1" applyFill="1" applyAlignment="1">
      <alignment horizontal="center" vertical="center" wrapText="1"/>
    </xf>
    <xf numFmtId="0" fontId="20" fillId="2" borderId="0" xfId="24" applyFont="1" applyFill="1" applyAlignment="1">
      <alignment horizontal="center" vertical="top" wrapText="1" readingOrder="1"/>
    </xf>
    <xf numFmtId="169" fontId="21" fillId="2" borderId="0" xfId="24" applyNumberFormat="1" applyFont="1" applyFill="1" applyAlignment="1">
      <alignment horizontal="right" wrapText="1" readingOrder="1"/>
    </xf>
    <xf numFmtId="0" fontId="8" fillId="0" borderId="32" xfId="24" applyFont="1" applyBorder="1"/>
    <xf numFmtId="0" fontId="8" fillId="0" borderId="26" xfId="24" applyFont="1" applyBorder="1"/>
    <xf numFmtId="0" fontId="20" fillId="2" borderId="0" xfId="24" applyFont="1" applyFill="1" applyAlignment="1">
      <alignment horizontal="center" vertical="center" wrapText="1"/>
    </xf>
    <xf numFmtId="44" fontId="20" fillId="2" borderId="0" xfId="26" applyFont="1" applyFill="1" applyBorder="1" applyAlignment="1" applyProtection="1">
      <alignment horizontal="right" wrapText="1" readingOrder="1"/>
    </xf>
    <xf numFmtId="44" fontId="8" fillId="2" borderId="0" xfId="26" applyFont="1" applyFill="1" applyBorder="1" applyProtection="1"/>
    <xf numFmtId="0" fontId="8" fillId="2" borderId="0" xfId="24" applyFont="1" applyFill="1" applyAlignment="1">
      <alignment wrapText="1"/>
    </xf>
    <xf numFmtId="0" fontId="22" fillId="0" borderId="0" xfId="0" applyFont="1"/>
    <xf numFmtId="0" fontId="8" fillId="4" borderId="12" xfId="0" applyFont="1" applyFill="1" applyBorder="1" applyProtection="1">
      <protection locked="0"/>
    </xf>
    <xf numFmtId="0" fontId="19" fillId="4" borderId="59" xfId="24" applyFont="1" applyFill="1" applyBorder="1"/>
    <xf numFmtId="0" fontId="8" fillId="4" borderId="54" xfId="24" applyFont="1" applyFill="1" applyBorder="1" applyAlignment="1">
      <alignment horizontal="left" vertical="top" wrapText="1"/>
    </xf>
    <xf numFmtId="0" fontId="8" fillId="4" borderId="35" xfId="24" applyFont="1" applyFill="1" applyBorder="1" applyAlignment="1">
      <alignment vertical="top" wrapText="1"/>
    </xf>
    <xf numFmtId="0" fontId="8" fillId="4" borderId="60" xfId="24" applyFont="1" applyFill="1" applyBorder="1" applyAlignment="1">
      <alignment vertical="top" wrapText="1"/>
    </xf>
    <xf numFmtId="0" fontId="8" fillId="4" borderId="56" xfId="24" applyFont="1" applyFill="1" applyBorder="1"/>
    <xf numFmtId="2" fontId="20" fillId="4" borderId="61" xfId="24" applyNumberFormat="1" applyFont="1" applyFill="1" applyBorder="1" applyAlignment="1">
      <alignment horizontal="right" wrapText="1" readingOrder="1"/>
    </xf>
    <xf numFmtId="2" fontId="20" fillId="4" borderId="57" xfId="24" applyNumberFormat="1" applyFont="1" applyFill="1" applyBorder="1" applyAlignment="1">
      <alignment horizontal="right" wrapText="1" readingOrder="1"/>
    </xf>
    <xf numFmtId="9" fontId="8" fillId="4" borderId="38" xfId="25" applyFont="1" applyFill="1" applyBorder="1" applyAlignment="1" applyProtection="1">
      <alignment horizontal="center" vertical="top" wrapText="1"/>
    </xf>
    <xf numFmtId="9" fontId="8" fillId="4" borderId="37" xfId="25" applyFont="1" applyFill="1" applyBorder="1" applyAlignment="1" applyProtection="1">
      <alignment horizontal="center" vertical="top" wrapText="1"/>
    </xf>
    <xf numFmtId="0" fontId="8" fillId="4" borderId="66" xfId="24" applyFont="1" applyFill="1" applyBorder="1" applyAlignment="1">
      <alignment wrapText="1"/>
    </xf>
    <xf numFmtId="0" fontId="8" fillId="4" borderId="61" xfId="24" applyFont="1" applyFill="1" applyBorder="1" applyAlignment="1">
      <alignment wrapText="1"/>
    </xf>
    <xf numFmtId="0" fontId="8" fillId="4" borderId="57" xfId="24" applyFont="1" applyFill="1" applyBorder="1"/>
    <xf numFmtId="0" fontId="8" fillId="4" borderId="55" xfId="24" applyFont="1" applyFill="1" applyBorder="1" applyAlignment="1">
      <alignment horizontal="left" vertical="top" wrapText="1"/>
    </xf>
    <xf numFmtId="0" fontId="20" fillId="4" borderId="56" xfId="24" applyFont="1" applyFill="1" applyBorder="1" applyAlignment="1">
      <alignment horizontal="left" wrapText="1" readingOrder="1"/>
    </xf>
    <xf numFmtId="167" fontId="20" fillId="4" borderId="57" xfId="24" applyNumberFormat="1" applyFont="1" applyFill="1" applyBorder="1" applyAlignment="1">
      <alignment horizontal="left" wrapText="1" readingOrder="1"/>
    </xf>
    <xf numFmtId="0" fontId="8" fillId="4" borderId="5" xfId="24" applyFont="1" applyFill="1" applyBorder="1" applyAlignment="1">
      <alignment vertical="center" wrapText="1"/>
    </xf>
    <xf numFmtId="0" fontId="8" fillId="4" borderId="28" xfId="24" applyFont="1" applyFill="1" applyBorder="1" applyAlignment="1">
      <alignment vertical="center" wrapText="1"/>
    </xf>
    <xf numFmtId="0" fontId="8" fillId="4" borderId="27" xfId="24" applyFont="1" applyFill="1" applyBorder="1" applyAlignment="1">
      <alignment horizontal="left" vertical="center" wrapText="1"/>
    </xf>
    <xf numFmtId="0" fontId="8" fillId="4" borderId="29" xfId="24" applyFont="1" applyFill="1" applyBorder="1" applyAlignment="1">
      <alignment horizontal="left" vertical="center" wrapText="1"/>
    </xf>
    <xf numFmtId="0" fontId="8" fillId="4" borderId="74" xfId="24" applyFont="1" applyFill="1" applyBorder="1" applyAlignment="1">
      <alignment horizontal="left" vertical="center" wrapText="1"/>
    </xf>
    <xf numFmtId="0" fontId="20" fillId="4" borderId="30" xfId="24" applyFont="1" applyFill="1" applyBorder="1" applyAlignment="1">
      <alignment horizontal="left" wrapText="1" readingOrder="1"/>
    </xf>
    <xf numFmtId="2" fontId="20" fillId="4" borderId="30" xfId="24" applyNumberFormat="1" applyFont="1" applyFill="1" applyBorder="1" applyAlignment="1">
      <alignment horizontal="right" wrapText="1" readingOrder="1"/>
    </xf>
    <xf numFmtId="44" fontId="10" fillId="4" borderId="30" xfId="26" applyFont="1" applyFill="1" applyBorder="1" applyAlignment="1" applyProtection="1">
      <alignment horizontal="right" wrapText="1" readingOrder="1"/>
    </xf>
    <xf numFmtId="9" fontId="10" fillId="4" borderId="72" xfId="27" applyNumberFormat="1" applyFont="1" applyFill="1" applyBorder="1" applyAlignment="1" applyProtection="1">
      <alignment horizontal="right" wrapText="1" readingOrder="1"/>
    </xf>
    <xf numFmtId="164" fontId="20" fillId="4" borderId="75" xfId="26" applyNumberFormat="1" applyFont="1" applyFill="1" applyBorder="1" applyAlignment="1" applyProtection="1">
      <alignment horizontal="right" wrapText="1" readingOrder="1"/>
    </xf>
    <xf numFmtId="44" fontId="10" fillId="4" borderId="0" xfId="26" applyFont="1" applyFill="1" applyBorder="1" applyAlignment="1" applyProtection="1">
      <alignment horizontal="right" wrapText="1" readingOrder="1"/>
    </xf>
    <xf numFmtId="0" fontId="19" fillId="4" borderId="25" xfId="24" applyFont="1" applyFill="1" applyBorder="1" applyAlignment="1">
      <alignment horizontal="left"/>
    </xf>
    <xf numFmtId="167" fontId="19" fillId="4" borderId="76" xfId="24" applyNumberFormat="1" applyFont="1" applyFill="1" applyBorder="1"/>
    <xf numFmtId="166" fontId="8" fillId="4" borderId="30" xfId="27" applyNumberFormat="1" applyFont="1" applyFill="1" applyBorder="1" applyAlignment="1" applyProtection="1">
      <alignment horizontal="right" wrapText="1" readingOrder="1"/>
    </xf>
    <xf numFmtId="166" fontId="10" fillId="4" borderId="30" xfId="27" applyNumberFormat="1" applyFont="1" applyFill="1" applyBorder="1" applyAlignment="1" applyProtection="1">
      <alignment horizontal="right" wrapText="1" readingOrder="1"/>
    </xf>
    <xf numFmtId="0" fontId="8" fillId="0" borderId="3" xfId="0" applyFont="1" applyBorder="1" applyAlignment="1">
      <alignment horizontal="left" vertical="top" wrapText="1"/>
    </xf>
    <xf numFmtId="0" fontId="8" fillId="0" borderId="2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4" borderId="40" xfId="0" applyFont="1" applyFill="1" applyBorder="1" applyProtection="1">
      <protection locked="0"/>
    </xf>
    <xf numFmtId="0" fontId="8" fillId="4" borderId="41" xfId="0" applyFont="1" applyFill="1" applyBorder="1" applyProtection="1">
      <protection locked="0"/>
    </xf>
    <xf numFmtId="0" fontId="8" fillId="4" borderId="42" xfId="0" applyFont="1" applyFill="1" applyBorder="1" applyProtection="1">
      <protection locked="0"/>
    </xf>
    <xf numFmtId="0" fontId="17" fillId="0" borderId="43" xfId="0" applyFont="1" applyBorder="1" applyAlignment="1">
      <alignment vertical="top" wrapText="1"/>
    </xf>
    <xf numFmtId="0" fontId="8" fillId="0" borderId="44" xfId="0" applyFont="1" applyBorder="1"/>
    <xf numFmtId="0" fontId="8" fillId="0" borderId="45" xfId="0" applyFont="1" applyBorder="1"/>
    <xf numFmtId="49" fontId="8" fillId="4" borderId="1" xfId="0" applyNumberFormat="1" applyFont="1" applyFill="1" applyBorder="1" applyAlignment="1" applyProtection="1">
      <alignment horizontal="justify" vertical="top" wrapText="1"/>
      <protection locked="0"/>
    </xf>
    <xf numFmtId="49" fontId="8" fillId="4" borderId="18" xfId="0" applyNumberFormat="1" applyFont="1" applyFill="1" applyBorder="1" applyAlignment="1" applyProtection="1">
      <alignment horizontal="justify" vertical="top" wrapText="1"/>
      <protection locked="0"/>
    </xf>
    <xf numFmtId="0" fontId="8" fillId="0" borderId="46" xfId="0" applyFont="1" applyBorder="1" applyAlignment="1">
      <alignment horizontal="justify" vertical="top" wrapText="1"/>
    </xf>
    <xf numFmtId="49" fontId="8" fillId="4" borderId="48" xfId="0" applyNumberFormat="1" applyFont="1" applyFill="1" applyBorder="1" applyAlignment="1" applyProtection="1">
      <alignment horizontal="justify" vertical="top" wrapText="1"/>
      <protection locked="0"/>
    </xf>
    <xf numFmtId="49" fontId="8" fillId="4" borderId="49" xfId="0" applyNumberFormat="1" applyFont="1" applyFill="1" applyBorder="1" applyAlignment="1" applyProtection="1">
      <alignment horizontal="justify" vertical="top" wrapText="1"/>
      <protection locked="0"/>
    </xf>
    <xf numFmtId="0" fontId="7" fillId="0" borderId="2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4" borderId="1" xfId="0" applyNumberFormat="1" applyFont="1" applyFill="1" applyBorder="1" applyProtection="1">
      <protection locked="0"/>
    </xf>
    <xf numFmtId="49" fontId="8" fillId="4" borderId="18" xfId="0" applyNumberFormat="1" applyFont="1" applyFill="1" applyBorder="1" applyProtection="1">
      <protection locked="0"/>
    </xf>
    <xf numFmtId="0" fontId="9" fillId="0" borderId="3" xfId="0" applyFont="1" applyBorder="1" applyAlignment="1">
      <alignment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19" fillId="4" borderId="52" xfId="24" applyFont="1" applyFill="1" applyBorder="1" applyAlignment="1">
      <alignment horizontal="left"/>
    </xf>
    <xf numFmtId="0" fontId="19" fillId="4" borderId="58" xfId="24" applyFont="1" applyFill="1" applyBorder="1" applyAlignment="1">
      <alignment horizontal="left"/>
    </xf>
    <xf numFmtId="0" fontId="19" fillId="4" borderId="4" xfId="24" applyFont="1" applyFill="1" applyBorder="1" applyAlignment="1">
      <alignment horizontal="left"/>
    </xf>
    <xf numFmtId="0" fontId="20" fillId="4" borderId="67" xfId="24" applyFont="1" applyFill="1" applyBorder="1" applyAlignment="1">
      <alignment horizontal="center" vertical="center" wrapText="1" readingOrder="1"/>
    </xf>
    <xf numFmtId="0" fontId="20" fillId="4" borderId="73" xfId="24" applyFont="1" applyFill="1" applyBorder="1" applyAlignment="1">
      <alignment horizontal="center" vertical="center" wrapText="1" readingOrder="1"/>
    </xf>
    <xf numFmtId="0" fontId="20" fillId="4" borderId="68" xfId="24" applyFont="1" applyFill="1" applyBorder="1" applyAlignment="1">
      <alignment horizontal="center" vertical="center" wrapText="1" readingOrder="1"/>
    </xf>
    <xf numFmtId="0" fontId="19" fillId="4" borderId="69" xfId="24" applyFont="1" applyFill="1" applyBorder="1" applyAlignment="1">
      <alignment horizontal="left"/>
    </xf>
    <xf numFmtId="0" fontId="19" fillId="4" borderId="70" xfId="24" applyFont="1" applyFill="1" applyBorder="1" applyAlignment="1">
      <alignment horizontal="left"/>
    </xf>
    <xf numFmtId="0" fontId="19" fillId="4" borderId="71" xfId="24" applyFont="1" applyFill="1" applyBorder="1" applyAlignment="1">
      <alignment horizontal="left"/>
    </xf>
    <xf numFmtId="0" fontId="19" fillId="4" borderId="53" xfId="24" applyFont="1" applyFill="1" applyBorder="1" applyAlignment="1">
      <alignment horizontal="left"/>
    </xf>
    <xf numFmtId="0" fontId="8" fillId="4" borderId="62" xfId="24" applyFont="1" applyFill="1" applyBorder="1" applyAlignment="1">
      <alignment horizontal="left" vertical="center" wrapText="1"/>
    </xf>
    <xf numFmtId="0" fontId="8" fillId="4" borderId="64" xfId="24" applyFont="1" applyFill="1" applyBorder="1" applyAlignment="1">
      <alignment horizontal="left" vertical="center" wrapText="1"/>
    </xf>
    <xf numFmtId="9" fontId="8" fillId="4" borderId="35" xfId="24" applyNumberFormat="1" applyFont="1" applyFill="1" applyBorder="1" applyAlignment="1">
      <alignment horizontal="center" vertical="top" wrapText="1"/>
    </xf>
    <xf numFmtId="9" fontId="8" fillId="4" borderId="33" xfId="24" applyNumberFormat="1" applyFont="1" applyFill="1" applyBorder="1" applyAlignment="1">
      <alignment horizontal="center" vertical="top" wrapText="1"/>
    </xf>
    <xf numFmtId="9" fontId="8" fillId="4" borderId="63" xfId="24" applyNumberFormat="1" applyFont="1" applyFill="1" applyBorder="1" applyAlignment="1">
      <alignment horizontal="center" vertical="center" wrapText="1"/>
    </xf>
    <xf numFmtId="9" fontId="8" fillId="4" borderId="65" xfId="24" applyNumberFormat="1" applyFont="1" applyFill="1" applyBorder="1" applyAlignment="1">
      <alignment horizontal="center" vertical="center" wrapText="1"/>
    </xf>
    <xf numFmtId="0" fontId="10" fillId="2" borderId="0" xfId="24" applyFont="1" applyFill="1" applyAlignment="1">
      <alignment horizontal="center" vertical="center" wrapText="1" readingOrder="1"/>
    </xf>
    <xf numFmtId="0" fontId="10" fillId="2" borderId="34" xfId="24" applyFont="1" applyFill="1" applyBorder="1" applyAlignment="1">
      <alignment horizontal="center" vertical="center" wrapText="1" readingOrder="1"/>
    </xf>
    <xf numFmtId="0" fontId="8" fillId="4" borderId="22" xfId="24" applyFont="1" applyFill="1" applyBorder="1" applyAlignment="1">
      <alignment horizontal="left" vertical="top" wrapText="1"/>
    </xf>
    <xf numFmtId="0" fontId="8" fillId="4" borderId="39" xfId="24" applyFont="1" applyFill="1" applyBorder="1" applyAlignment="1">
      <alignment horizontal="left" vertical="top" wrapText="1"/>
    </xf>
    <xf numFmtId="0" fontId="8" fillId="4" borderId="2" xfId="24" applyFont="1" applyFill="1" applyBorder="1" applyAlignment="1">
      <alignment horizontal="left" vertical="top" wrapText="1"/>
    </xf>
    <xf numFmtId="0" fontId="19" fillId="4" borderId="31" xfId="24" applyFont="1" applyFill="1" applyBorder="1" applyAlignment="1">
      <alignment horizontal="left"/>
    </xf>
    <xf numFmtId="0" fontId="19" fillId="4" borderId="60" xfId="24" applyFont="1" applyFill="1" applyBorder="1" applyAlignment="1">
      <alignment horizontal="left"/>
    </xf>
  </cellXfs>
  <cellStyles count="31">
    <cellStyle name="Gevolgde hyperlink" xfId="6" builtinId="9" hidden="1"/>
    <cellStyle name="Gevolgde hyperlink" xfId="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8" builtinId="9" hidden="1"/>
    <cellStyle name="Gevolgde hyperlink" xfId="4" builtinId="9" hidden="1"/>
    <cellStyle name="Gevolgde hyperlink" xfId="22" builtinId="9" hidden="1"/>
    <cellStyle name="Gevolgde hyperlink" xfId="12" builtinId="9" hidden="1"/>
    <cellStyle name="Gevolgde hyperlink" xfId="10" builtinId="9" hidden="1"/>
    <cellStyle name="Gevolgde hyperlink" xfId="20" builtinId="9" hidden="1"/>
    <cellStyle name="Hyperlink" xfId="1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Hyperlink" xfId="5" builtinId="8" hidden="1"/>
    <cellStyle name="Hyperlink" xfId="17" builtinId="8" hidden="1"/>
    <cellStyle name="Hyperlink" xfId="19" builtinId="8" hidden="1"/>
    <cellStyle name="Hyperlink" xfId="21" builtinId="8" hidden="1"/>
    <cellStyle name="Hyperlink" xfId="13" builtinId="8" hidden="1"/>
    <cellStyle name="Hyperlink" xfId="11" builtinId="8" hidden="1"/>
    <cellStyle name="Komma 2" xfId="27" xr:uid="{00000000-0005-0000-0000-000016000000}"/>
    <cellStyle name="Komma 3" xfId="29" xr:uid="{00000000-0005-0000-0000-000017000000}"/>
    <cellStyle name="Procent 2" xfId="25" xr:uid="{00000000-0005-0000-0000-000018000000}"/>
    <cellStyle name="Procent 3" xfId="30" xr:uid="{00000000-0005-0000-0000-000019000000}"/>
    <cellStyle name="Standaard" xfId="0" builtinId="0"/>
    <cellStyle name="Standaard 2" xfId="23" xr:uid="{00000000-0005-0000-0000-00001B000000}"/>
    <cellStyle name="Standaard 3" xfId="24" xr:uid="{00000000-0005-0000-0000-00001C000000}"/>
    <cellStyle name="Standaard 4" xfId="28" xr:uid="{00000000-0005-0000-0000-00001D000000}"/>
    <cellStyle name="Valuta 2" xfId="26" xr:uid="{00000000-0005-0000-0000-00001E000000}"/>
  </cellStyles>
  <dxfs count="0"/>
  <tableStyles count="0" defaultTableStyle="TableStyleMedium9" defaultPivotStyle="PivotStyleMedium4"/>
  <colors>
    <mruColors>
      <color rgb="FF81F18C"/>
      <color rgb="FFEBA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355600</xdr:colOff>
      <xdr:row>0</xdr:row>
      <xdr:rowOff>482600</xdr:rowOff>
    </xdr:from>
    <xdr:to>
      <xdr:col>11</xdr:col>
      <xdr:colOff>248920</xdr:colOff>
      <xdr:row>3</xdr:row>
      <xdr:rowOff>96520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D87C8D-3F24-3349-9221-C5D1EE0A0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6700" y="482600"/>
          <a:ext cx="1536700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1689100</xdr:colOff>
      <xdr:row>0</xdr:row>
      <xdr:rowOff>457200</xdr:rowOff>
    </xdr:from>
    <xdr:to>
      <xdr:col>7</xdr:col>
      <xdr:colOff>1431925</xdr:colOff>
      <xdr:row>4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1397CE-754E-5348-8698-D2AB4858332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71700" y="457200"/>
          <a:ext cx="169862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2"/>
  <sheetViews>
    <sheetView tabSelected="1" topLeftCell="A13" zoomScale="80" zoomScaleNormal="80" zoomScalePageLayoutView="101" workbookViewId="0">
      <selection activeCell="S21" sqref="S21"/>
    </sheetView>
  </sheetViews>
  <sheetFormatPr defaultColWidth="10.796875" defaultRowHeight="13.8" x14ac:dyDescent="0.25"/>
  <cols>
    <col min="1" max="1" width="8.296875" style="5" customWidth="1"/>
    <col min="2" max="2" width="10" style="5" bestFit="1" customWidth="1"/>
    <col min="3" max="3" width="40.796875" style="5" customWidth="1"/>
    <col min="4" max="5" width="10.796875" style="5"/>
    <col min="6" max="6" width="9.5" style="5" customWidth="1"/>
    <col min="7" max="7" width="8.296875" style="32" customWidth="1"/>
    <col min="8" max="8" width="10" style="5" bestFit="1" customWidth="1"/>
    <col min="9" max="9" width="40.796875" style="5" customWidth="1"/>
    <col min="10" max="11" width="10.796875" style="5"/>
    <col min="12" max="12" width="9.69921875" style="5" customWidth="1"/>
    <col min="13" max="16384" width="10.796875" style="5"/>
  </cols>
  <sheetData>
    <row r="1" spans="2:12" ht="58.95" customHeight="1" x14ac:dyDescent="0.4">
      <c r="B1" s="122" t="s">
        <v>92</v>
      </c>
      <c r="G1" s="5"/>
    </row>
    <row r="2" spans="2:12" x14ac:dyDescent="0.25">
      <c r="G2" s="5"/>
    </row>
    <row r="3" spans="2:12" x14ac:dyDescent="0.25">
      <c r="G3" s="5"/>
    </row>
    <row r="4" spans="2:12" x14ac:dyDescent="0.25">
      <c r="B4" s="6" t="s">
        <v>93</v>
      </c>
      <c r="G4" s="5"/>
    </row>
    <row r="5" spans="2:12" x14ac:dyDescent="0.25">
      <c r="B5" s="7" t="s">
        <v>91</v>
      </c>
      <c r="G5" s="5"/>
    </row>
    <row r="6" spans="2:12" x14ac:dyDescent="0.25">
      <c r="B6" s="6"/>
      <c r="G6" s="5"/>
    </row>
    <row r="7" spans="2:12" x14ac:dyDescent="0.25">
      <c r="B7" s="154" t="s">
        <v>80</v>
      </c>
      <c r="C7" s="155"/>
      <c r="D7" s="155"/>
      <c r="E7" s="155"/>
      <c r="F7" s="155"/>
      <c r="G7" s="156"/>
    </row>
    <row r="8" spans="2:12" x14ac:dyDescent="0.25">
      <c r="B8" s="157"/>
      <c r="C8" s="158"/>
      <c r="D8" s="158"/>
      <c r="E8" s="158"/>
      <c r="F8" s="158"/>
      <c r="G8" s="159"/>
    </row>
    <row r="9" spans="2:12" x14ac:dyDescent="0.25">
      <c r="B9" s="157"/>
      <c r="C9" s="158"/>
      <c r="D9" s="158"/>
      <c r="E9" s="158"/>
      <c r="F9" s="158"/>
      <c r="G9" s="159"/>
    </row>
    <row r="10" spans="2:12" x14ac:dyDescent="0.25">
      <c r="B10" s="160"/>
      <c r="C10" s="161"/>
      <c r="D10" s="161"/>
      <c r="E10" s="161"/>
      <c r="F10" s="161"/>
      <c r="G10" s="162"/>
    </row>
    <row r="11" spans="2:12" ht="14.4" thickBot="1" x14ac:dyDescent="0.3">
      <c r="B11" s="8"/>
      <c r="C11" s="8"/>
      <c r="D11" s="8"/>
      <c r="E11" s="8"/>
      <c r="F11" s="8"/>
      <c r="G11" s="8"/>
    </row>
    <row r="12" spans="2:12" ht="14.4" thickBot="1" x14ac:dyDescent="0.3">
      <c r="B12" s="4" t="s">
        <v>72</v>
      </c>
      <c r="D12" s="163" t="s">
        <v>73</v>
      </c>
      <c r="E12" s="164"/>
      <c r="F12" s="164"/>
      <c r="G12" s="164"/>
      <c r="H12" s="164"/>
      <c r="I12" s="165"/>
    </row>
    <row r="13" spans="2:12" x14ac:dyDescent="0.25">
      <c r="B13" s="4"/>
      <c r="G13" s="5"/>
    </row>
    <row r="14" spans="2:12" s="9" customFormat="1" ht="14.4" thickBot="1" x14ac:dyDescent="0.3">
      <c r="E14" s="10"/>
      <c r="K14" s="10"/>
    </row>
    <row r="15" spans="2:12" ht="16.95" customHeight="1" x14ac:dyDescent="0.25">
      <c r="B15" s="11" t="s">
        <v>34</v>
      </c>
      <c r="C15" s="12" t="s">
        <v>36</v>
      </c>
      <c r="D15" s="12"/>
      <c r="E15" s="12"/>
      <c r="F15" s="13"/>
      <c r="G15" s="14"/>
      <c r="H15" s="11" t="s">
        <v>34</v>
      </c>
      <c r="I15" s="12" t="s">
        <v>36</v>
      </c>
      <c r="J15" s="12"/>
      <c r="K15" s="12"/>
      <c r="L15" s="13"/>
    </row>
    <row r="16" spans="2:12" s="4" customFormat="1" ht="27.6" x14ac:dyDescent="0.25">
      <c r="B16" s="15"/>
      <c r="C16" s="4" t="s">
        <v>5</v>
      </c>
      <c r="D16" s="174" t="s">
        <v>29</v>
      </c>
      <c r="E16" s="175"/>
      <c r="F16" s="16" t="s">
        <v>6</v>
      </c>
      <c r="G16" s="17"/>
      <c r="H16" s="15"/>
      <c r="I16" s="4" t="s">
        <v>5</v>
      </c>
      <c r="J16" s="174" t="s">
        <v>33</v>
      </c>
      <c r="K16" s="175"/>
      <c r="L16" s="16" t="s">
        <v>6</v>
      </c>
    </row>
    <row r="17" spans="2:12" x14ac:dyDescent="0.25">
      <c r="B17" s="18" t="s">
        <v>0</v>
      </c>
      <c r="C17" s="19" t="s">
        <v>35</v>
      </c>
      <c r="D17" s="20" t="s">
        <v>38</v>
      </c>
      <c r="F17" s="21">
        <v>100</v>
      </c>
      <c r="G17" s="22"/>
      <c r="H17" s="18" t="s">
        <v>0</v>
      </c>
      <c r="I17" s="19" t="s">
        <v>35</v>
      </c>
      <c r="J17" s="20" t="s">
        <v>38</v>
      </c>
      <c r="L17" s="21">
        <f>F17</f>
        <v>100</v>
      </c>
    </row>
    <row r="18" spans="2:12" x14ac:dyDescent="0.25">
      <c r="B18" s="18"/>
      <c r="C18" s="23" t="s">
        <v>7</v>
      </c>
      <c r="D18" s="24"/>
      <c r="F18" s="68">
        <v>0</v>
      </c>
      <c r="G18" s="25"/>
      <c r="H18" s="18"/>
      <c r="I18" s="23" t="s">
        <v>7</v>
      </c>
      <c r="J18" s="24"/>
      <c r="L18" s="68">
        <v>0</v>
      </c>
    </row>
    <row r="19" spans="2:12" x14ac:dyDescent="0.25">
      <c r="B19" s="26"/>
      <c r="C19" s="27"/>
      <c r="D19" s="28" t="s">
        <v>14</v>
      </c>
      <c r="F19" s="29">
        <f>+(1+F18)*F17</f>
        <v>100</v>
      </c>
      <c r="G19" s="30"/>
      <c r="H19" s="26"/>
      <c r="I19" s="27"/>
      <c r="J19" s="28" t="s">
        <v>14</v>
      </c>
      <c r="L19" s="29">
        <f>+(1+L18)*L17</f>
        <v>100</v>
      </c>
    </row>
    <row r="20" spans="2:12" ht="7.05" customHeight="1" x14ac:dyDescent="0.25">
      <c r="B20" s="26"/>
      <c r="C20" s="27"/>
      <c r="D20" s="28"/>
      <c r="F20" s="29"/>
      <c r="G20" s="30"/>
      <c r="H20" s="26"/>
      <c r="I20" s="27"/>
      <c r="J20" s="28"/>
      <c r="L20" s="29"/>
    </row>
    <row r="21" spans="2:12" x14ac:dyDescent="0.25">
      <c r="B21" s="26" t="s">
        <v>1</v>
      </c>
      <c r="C21" s="27" t="s">
        <v>8</v>
      </c>
      <c r="D21" s="24"/>
      <c r="F21" s="31"/>
      <c r="H21" s="26" t="s">
        <v>1</v>
      </c>
      <c r="I21" s="27" t="s">
        <v>8</v>
      </c>
      <c r="J21" s="24"/>
      <c r="L21" s="31"/>
    </row>
    <row r="22" spans="2:12" x14ac:dyDescent="0.25">
      <c r="B22" s="26"/>
      <c r="C22" s="24" t="s">
        <v>9</v>
      </c>
      <c r="D22" s="33">
        <v>259.71428571428572</v>
      </c>
      <c r="F22" s="31"/>
      <c r="H22" s="26"/>
      <c r="I22" s="24" t="s">
        <v>9</v>
      </c>
      <c r="J22" s="33">
        <f>D22</f>
        <v>259.71428571428572</v>
      </c>
      <c r="L22" s="31"/>
    </row>
    <row r="23" spans="2:12" x14ac:dyDescent="0.25">
      <c r="B23" s="26"/>
      <c r="C23" s="34" t="s">
        <v>11</v>
      </c>
      <c r="D23" s="33">
        <v>227.71428571428572</v>
      </c>
      <c r="F23" s="31"/>
      <c r="H23" s="26"/>
      <c r="I23" s="34" t="s">
        <v>11</v>
      </c>
      <c r="J23" s="33">
        <f t="shared" ref="J23:J28" si="0">D23</f>
        <v>227.71428571428572</v>
      </c>
      <c r="L23" s="31"/>
    </row>
    <row r="24" spans="2:12" x14ac:dyDescent="0.25">
      <c r="B24" s="26"/>
      <c r="C24" s="34" t="s">
        <v>10</v>
      </c>
      <c r="D24" s="33">
        <v>25</v>
      </c>
      <c r="E24" s="68">
        <v>0</v>
      </c>
      <c r="F24" s="31"/>
      <c r="H24" s="26"/>
      <c r="I24" s="34" t="s">
        <v>10</v>
      </c>
      <c r="J24" s="33">
        <f t="shared" si="0"/>
        <v>25</v>
      </c>
      <c r="K24" s="68">
        <f>E24</f>
        <v>0</v>
      </c>
      <c r="L24" s="31"/>
    </row>
    <row r="25" spans="2:12" x14ac:dyDescent="0.25">
      <c r="B25" s="26"/>
      <c r="C25" s="34" t="s">
        <v>12</v>
      </c>
      <c r="D25" s="33">
        <v>7</v>
      </c>
      <c r="E25" s="68">
        <v>0</v>
      </c>
      <c r="F25" s="31"/>
      <c r="H25" s="26"/>
      <c r="I25" s="34" t="s">
        <v>12</v>
      </c>
      <c r="J25" s="33">
        <f t="shared" si="0"/>
        <v>7</v>
      </c>
      <c r="K25" s="68">
        <f t="shared" ref="K25:K30" si="1">E25</f>
        <v>0</v>
      </c>
      <c r="L25" s="31"/>
    </row>
    <row r="26" spans="2:12" x14ac:dyDescent="0.25">
      <c r="B26" s="26"/>
      <c r="C26" s="34" t="s">
        <v>44</v>
      </c>
      <c r="D26" s="33">
        <v>0</v>
      </c>
      <c r="E26" s="68">
        <v>0</v>
      </c>
      <c r="F26" s="31"/>
      <c r="H26" s="26"/>
      <c r="I26" s="34" t="str">
        <f>C26</f>
        <v>Opleidingsdagen / Scholing</v>
      </c>
      <c r="J26" s="33">
        <f>D26</f>
        <v>0</v>
      </c>
      <c r="K26" s="68">
        <f t="shared" si="1"/>
        <v>0</v>
      </c>
      <c r="L26" s="31"/>
    </row>
    <row r="27" spans="2:12" x14ac:dyDescent="0.25">
      <c r="B27" s="26"/>
      <c r="C27" s="34" t="s">
        <v>37</v>
      </c>
      <c r="D27" s="33"/>
      <c r="E27" s="68">
        <v>0</v>
      </c>
      <c r="F27" s="35"/>
      <c r="H27" s="26"/>
      <c r="I27" s="34" t="str">
        <f>C27</f>
        <v>ATV dagen</v>
      </c>
      <c r="J27" s="33"/>
      <c r="K27" s="68">
        <f t="shared" si="1"/>
        <v>0</v>
      </c>
      <c r="L27" s="35"/>
    </row>
    <row r="28" spans="2:12" x14ac:dyDescent="0.25">
      <c r="B28" s="26"/>
      <c r="C28" s="34" t="s">
        <v>13</v>
      </c>
      <c r="D28" s="36">
        <v>1.4</v>
      </c>
      <c r="E28" s="68">
        <v>0</v>
      </c>
      <c r="F28" s="31"/>
      <c r="H28" s="26"/>
      <c r="I28" s="34" t="s">
        <v>13</v>
      </c>
      <c r="J28" s="36">
        <f t="shared" si="0"/>
        <v>1.4</v>
      </c>
      <c r="K28" s="68">
        <f t="shared" si="1"/>
        <v>0</v>
      </c>
      <c r="L28" s="31"/>
    </row>
    <row r="29" spans="2:12" x14ac:dyDescent="0.25">
      <c r="B29" s="26"/>
      <c r="C29" s="24" t="s">
        <v>15</v>
      </c>
      <c r="D29" s="37" t="s">
        <v>39</v>
      </c>
      <c r="E29" s="68">
        <v>0</v>
      </c>
      <c r="F29" s="31"/>
      <c r="H29" s="26"/>
      <c r="I29" s="24" t="s">
        <v>15</v>
      </c>
      <c r="J29" s="37" t="s">
        <v>39</v>
      </c>
      <c r="K29" s="68">
        <f t="shared" si="1"/>
        <v>0</v>
      </c>
      <c r="L29" s="31"/>
    </row>
    <row r="30" spans="2:12" ht="14.4" thickBot="1" x14ac:dyDescent="0.3">
      <c r="B30" s="26"/>
      <c r="C30" s="24" t="s">
        <v>4</v>
      </c>
      <c r="D30" s="24"/>
      <c r="E30" s="71">
        <v>0</v>
      </c>
      <c r="F30" s="31"/>
      <c r="H30" s="26"/>
      <c r="I30" s="24" t="s">
        <v>4</v>
      </c>
      <c r="J30" s="24"/>
      <c r="K30" s="71">
        <f t="shared" si="1"/>
        <v>0</v>
      </c>
      <c r="L30" s="31"/>
    </row>
    <row r="31" spans="2:12" ht="14.4" thickTop="1" x14ac:dyDescent="0.25">
      <c r="B31" s="26"/>
      <c r="C31" s="24" t="s">
        <v>20</v>
      </c>
      <c r="D31" s="24"/>
      <c r="E31" s="38">
        <f>SUM(E24:E30)</f>
        <v>0</v>
      </c>
      <c r="F31" s="29">
        <f>SUM(E31)*($F$19)</f>
        <v>0</v>
      </c>
      <c r="G31" s="30"/>
      <c r="H31" s="26"/>
      <c r="I31" s="24" t="s">
        <v>20</v>
      </c>
      <c r="J31" s="24"/>
      <c r="K31" s="38">
        <f>SUM(K24:K30)</f>
        <v>0</v>
      </c>
      <c r="L31" s="29">
        <f>SUM(K31)*($F$19)</f>
        <v>0</v>
      </c>
    </row>
    <row r="32" spans="2:12" ht="7.05" customHeight="1" x14ac:dyDescent="0.25">
      <c r="B32" s="26"/>
      <c r="C32" s="24"/>
      <c r="D32" s="24"/>
      <c r="E32" s="38"/>
      <c r="F32" s="29"/>
      <c r="G32" s="30"/>
      <c r="H32" s="26"/>
      <c r="I32" s="24"/>
      <c r="J32" s="24"/>
      <c r="K32" s="38"/>
      <c r="L32" s="29"/>
    </row>
    <row r="33" spans="2:12" x14ac:dyDescent="0.25">
      <c r="B33" s="26"/>
      <c r="C33" s="24" t="s">
        <v>16</v>
      </c>
      <c r="E33" s="28" t="s">
        <v>17</v>
      </c>
      <c r="F33" s="29">
        <f>+(1+E31)*F19</f>
        <v>100</v>
      </c>
      <c r="G33" s="30"/>
      <c r="H33" s="26"/>
      <c r="I33" s="24" t="s">
        <v>16</v>
      </c>
      <c r="K33" s="28" t="s">
        <v>17</v>
      </c>
      <c r="L33" s="29">
        <f>+(1+K31)*L19</f>
        <v>100</v>
      </c>
    </row>
    <row r="34" spans="2:12" ht="7.05" customHeight="1" x14ac:dyDescent="0.25">
      <c r="B34" s="26"/>
      <c r="C34" s="24"/>
      <c r="E34" s="24"/>
      <c r="F34" s="31"/>
      <c r="H34" s="26"/>
      <c r="I34" s="24"/>
      <c r="K34" s="24"/>
      <c r="L34" s="31"/>
    </row>
    <row r="35" spans="2:12" x14ac:dyDescent="0.25">
      <c r="B35" s="26"/>
      <c r="C35" s="24" t="s">
        <v>19</v>
      </c>
      <c r="E35" s="72">
        <v>0</v>
      </c>
      <c r="F35" s="29">
        <f>SUM(F33)*(E37)</f>
        <v>0</v>
      </c>
      <c r="G35" s="30"/>
      <c r="H35" s="26"/>
      <c r="I35" s="24" t="s">
        <v>19</v>
      </c>
      <c r="K35" s="72">
        <f>E35</f>
        <v>0</v>
      </c>
      <c r="L35" s="29">
        <f>SUM(L33)*(K37)</f>
        <v>0</v>
      </c>
    </row>
    <row r="36" spans="2:12" x14ac:dyDescent="0.25">
      <c r="B36" s="26"/>
      <c r="C36" s="24" t="s">
        <v>30</v>
      </c>
      <c r="E36" s="72">
        <v>0</v>
      </c>
      <c r="F36" s="29"/>
      <c r="G36" s="30"/>
      <c r="H36" s="26"/>
      <c r="I36" s="24" t="s">
        <v>30</v>
      </c>
      <c r="K36" s="72">
        <f>E36</f>
        <v>0</v>
      </c>
      <c r="L36" s="29"/>
    </row>
    <row r="37" spans="2:12" x14ac:dyDescent="0.25">
      <c r="B37" s="26"/>
      <c r="C37" s="24" t="s">
        <v>20</v>
      </c>
      <c r="D37" s="24"/>
      <c r="E37" s="38">
        <f>SUM(E35:E36)</f>
        <v>0</v>
      </c>
      <c r="F37" s="29"/>
      <c r="G37" s="30"/>
      <c r="H37" s="26"/>
      <c r="I37" s="24" t="s">
        <v>20</v>
      </c>
      <c r="J37" s="24"/>
      <c r="K37" s="38">
        <f>SUM(K35:K36)</f>
        <v>0</v>
      </c>
      <c r="L37" s="29"/>
    </row>
    <row r="38" spans="2:12" ht="7.05" customHeight="1" x14ac:dyDescent="0.25">
      <c r="B38" s="26"/>
      <c r="C38" s="24"/>
      <c r="E38" s="24"/>
      <c r="F38" s="31"/>
      <c r="H38" s="26"/>
      <c r="I38" s="24"/>
      <c r="K38" s="24"/>
      <c r="L38" s="31"/>
    </row>
    <row r="39" spans="2:12" x14ac:dyDescent="0.25">
      <c r="B39" s="26"/>
      <c r="C39" s="39" t="s">
        <v>23</v>
      </c>
      <c r="D39" s="40"/>
      <c r="E39" s="41" t="s">
        <v>18</v>
      </c>
      <c r="F39" s="42">
        <f>SUM(F33)+(F35)</f>
        <v>100</v>
      </c>
      <c r="G39" s="43"/>
      <c r="H39" s="26"/>
      <c r="I39" s="39" t="s">
        <v>23</v>
      </c>
      <c r="J39" s="40"/>
      <c r="K39" s="41" t="s">
        <v>18</v>
      </c>
      <c r="L39" s="42">
        <f>SUM(L33)+(L35)</f>
        <v>100</v>
      </c>
    </row>
    <row r="40" spans="2:12" ht="7.05" customHeight="1" x14ac:dyDescent="0.25">
      <c r="B40" s="26"/>
      <c r="C40" s="24"/>
      <c r="D40" s="24"/>
      <c r="F40" s="31"/>
      <c r="H40" s="26"/>
      <c r="I40" s="24"/>
      <c r="J40" s="24"/>
      <c r="L40" s="31"/>
    </row>
    <row r="41" spans="2:12" x14ac:dyDescent="0.25">
      <c r="B41" s="26" t="s">
        <v>2</v>
      </c>
      <c r="C41" s="44" t="s">
        <v>21</v>
      </c>
      <c r="D41" s="45"/>
      <c r="F41" s="31"/>
      <c r="H41" s="26" t="s">
        <v>2</v>
      </c>
      <c r="I41" s="44" t="s">
        <v>21</v>
      </c>
      <c r="J41" s="45"/>
      <c r="L41" s="31"/>
    </row>
    <row r="42" spans="2:12" x14ac:dyDescent="0.25">
      <c r="B42" s="26"/>
      <c r="C42" s="46" t="s">
        <v>25</v>
      </c>
      <c r="D42" s="47"/>
      <c r="E42" s="72">
        <v>0</v>
      </c>
      <c r="F42" s="31"/>
      <c r="H42" s="26"/>
      <c r="I42" s="46" t="s">
        <v>25</v>
      </c>
      <c r="J42" s="47"/>
      <c r="K42" s="72">
        <f>E42</f>
        <v>0</v>
      </c>
      <c r="L42" s="31"/>
    </row>
    <row r="43" spans="2:12" x14ac:dyDescent="0.25">
      <c r="B43" s="26"/>
      <c r="C43" s="46" t="s">
        <v>48</v>
      </c>
      <c r="D43" s="47"/>
      <c r="E43" s="72">
        <v>0</v>
      </c>
      <c r="F43" s="31"/>
      <c r="H43" s="26"/>
      <c r="I43" s="46" t="s">
        <v>43</v>
      </c>
      <c r="J43" s="47"/>
      <c r="K43" s="72">
        <f t="shared" ref="K43:K51" si="2">E43</f>
        <v>0</v>
      </c>
      <c r="L43" s="31"/>
    </row>
    <row r="44" spans="2:12" x14ac:dyDescent="0.25">
      <c r="B44" s="26"/>
      <c r="C44" s="46" t="s">
        <v>46</v>
      </c>
      <c r="D44" s="48"/>
      <c r="E44" s="72">
        <v>0</v>
      </c>
      <c r="F44" s="31"/>
      <c r="H44" s="26"/>
      <c r="I44" s="46" t="s">
        <v>46</v>
      </c>
      <c r="J44" s="48"/>
      <c r="K44" s="72">
        <f t="shared" si="2"/>
        <v>0</v>
      </c>
      <c r="L44" s="31"/>
    </row>
    <row r="45" spans="2:12" x14ac:dyDescent="0.25">
      <c r="B45" s="26"/>
      <c r="C45" s="46" t="s">
        <v>45</v>
      </c>
      <c r="D45" s="48"/>
      <c r="E45" s="72">
        <v>0</v>
      </c>
      <c r="F45" s="31"/>
      <c r="H45" s="26"/>
      <c r="I45" s="46" t="s">
        <v>45</v>
      </c>
      <c r="J45" s="48"/>
      <c r="K45" s="72">
        <f t="shared" si="2"/>
        <v>0</v>
      </c>
      <c r="L45" s="31"/>
    </row>
    <row r="46" spans="2:12" x14ac:dyDescent="0.25">
      <c r="B46" s="26"/>
      <c r="C46" s="46" t="s">
        <v>32</v>
      </c>
      <c r="D46" s="47"/>
      <c r="E46" s="72">
        <v>0</v>
      </c>
      <c r="F46" s="31"/>
      <c r="H46" s="26"/>
      <c r="I46" s="46" t="s">
        <v>32</v>
      </c>
      <c r="J46" s="47"/>
      <c r="K46" s="72">
        <f t="shared" si="2"/>
        <v>0</v>
      </c>
      <c r="L46" s="31"/>
    </row>
    <row r="47" spans="2:12" x14ac:dyDescent="0.25">
      <c r="B47" s="26"/>
      <c r="C47" s="46" t="s">
        <v>40</v>
      </c>
      <c r="D47" s="47"/>
      <c r="E47" s="72">
        <v>0</v>
      </c>
      <c r="F47" s="31"/>
      <c r="H47" s="26"/>
      <c r="I47" s="46" t="s">
        <v>40</v>
      </c>
      <c r="J47" s="47"/>
      <c r="K47" s="72">
        <f t="shared" si="2"/>
        <v>0</v>
      </c>
      <c r="L47" s="31"/>
    </row>
    <row r="48" spans="2:12" x14ac:dyDescent="0.25">
      <c r="B48" s="26"/>
      <c r="C48" s="46" t="s">
        <v>47</v>
      </c>
      <c r="D48" s="47"/>
      <c r="E48" s="72">
        <v>0</v>
      </c>
      <c r="F48" s="31"/>
      <c r="H48" s="26"/>
      <c r="I48" s="46" t="s">
        <v>47</v>
      </c>
      <c r="J48" s="47"/>
      <c r="K48" s="72">
        <f t="shared" si="2"/>
        <v>0</v>
      </c>
      <c r="L48" s="31"/>
    </row>
    <row r="49" spans="2:12" x14ac:dyDescent="0.25">
      <c r="B49" s="26"/>
      <c r="C49" s="46" t="s">
        <v>31</v>
      </c>
      <c r="D49" s="47"/>
      <c r="E49" s="72">
        <v>0</v>
      </c>
      <c r="F49" s="31"/>
      <c r="H49" s="26"/>
      <c r="I49" s="46" t="s">
        <v>31</v>
      </c>
      <c r="J49" s="47"/>
      <c r="K49" s="72">
        <f t="shared" si="2"/>
        <v>0</v>
      </c>
      <c r="L49" s="31"/>
    </row>
    <row r="50" spans="2:12" x14ac:dyDescent="0.25">
      <c r="B50" s="26"/>
      <c r="C50" s="46" t="s">
        <v>49</v>
      </c>
      <c r="D50" s="47"/>
      <c r="E50" s="72">
        <v>0</v>
      </c>
      <c r="F50" s="31"/>
      <c r="H50" s="26"/>
      <c r="I50" s="46" t="s">
        <v>49</v>
      </c>
      <c r="J50" s="47"/>
      <c r="K50" s="72">
        <f t="shared" si="2"/>
        <v>0</v>
      </c>
      <c r="L50" s="31"/>
    </row>
    <row r="51" spans="2:12" ht="14.4" thickBot="1" x14ac:dyDescent="0.3">
      <c r="B51" s="26"/>
      <c r="C51" s="46" t="s">
        <v>50</v>
      </c>
      <c r="D51" s="47"/>
      <c r="E51" s="71">
        <v>0</v>
      </c>
      <c r="F51" s="31"/>
      <c r="H51" s="26"/>
      <c r="I51" s="46" t="s">
        <v>50</v>
      </c>
      <c r="J51" s="47"/>
      <c r="K51" s="71">
        <f t="shared" si="2"/>
        <v>0</v>
      </c>
      <c r="L51" s="31"/>
    </row>
    <row r="52" spans="2:12" ht="7.05" customHeight="1" thickTop="1" x14ac:dyDescent="0.25">
      <c r="B52" s="26"/>
      <c r="C52" s="49"/>
      <c r="D52" s="50"/>
      <c r="F52" s="31"/>
      <c r="H52" s="26"/>
      <c r="I52" s="49"/>
      <c r="J52" s="50"/>
      <c r="L52" s="31"/>
    </row>
    <row r="53" spans="2:12" x14ac:dyDescent="0.25">
      <c r="B53" s="26"/>
      <c r="C53" s="49" t="s">
        <v>24</v>
      </c>
      <c r="D53" s="50"/>
      <c r="E53" s="38">
        <f>SUM(E42:E51)</f>
        <v>0</v>
      </c>
      <c r="F53" s="29"/>
      <c r="G53" s="30"/>
      <c r="H53" s="26"/>
      <c r="I53" s="49" t="s">
        <v>24</v>
      </c>
      <c r="J53" s="50"/>
      <c r="K53" s="38">
        <f>SUM(K42:K51)</f>
        <v>0</v>
      </c>
      <c r="L53" s="29"/>
    </row>
    <row r="54" spans="2:12" ht="7.05" customHeight="1" x14ac:dyDescent="0.25">
      <c r="B54" s="26"/>
      <c r="C54" s="49"/>
      <c r="D54" s="48"/>
      <c r="F54" s="31"/>
      <c r="H54" s="26"/>
      <c r="I54" s="49"/>
      <c r="J54" s="48"/>
      <c r="L54" s="31"/>
    </row>
    <row r="55" spans="2:12" x14ac:dyDescent="0.25">
      <c r="B55" s="26"/>
      <c r="C55" s="51" t="s">
        <v>22</v>
      </c>
      <c r="D55" s="52"/>
      <c r="E55" s="53" t="s">
        <v>41</v>
      </c>
      <c r="F55" s="42">
        <f>(1+E53)*F39</f>
        <v>100</v>
      </c>
      <c r="G55" s="43"/>
      <c r="H55" s="26"/>
      <c r="I55" s="51" t="s">
        <v>22</v>
      </c>
      <c r="J55" s="52"/>
      <c r="K55" s="53" t="s">
        <v>41</v>
      </c>
      <c r="L55" s="42">
        <f>(1+K53)*L39</f>
        <v>100</v>
      </c>
    </row>
    <row r="56" spans="2:12" ht="7.05" customHeight="1" x14ac:dyDescent="0.25">
      <c r="B56" s="26"/>
      <c r="C56" s="54"/>
      <c r="D56" s="55"/>
      <c r="F56" s="31"/>
      <c r="H56" s="26"/>
      <c r="I56" s="54"/>
      <c r="J56" s="55"/>
      <c r="L56" s="31"/>
    </row>
    <row r="57" spans="2:12" x14ac:dyDescent="0.25">
      <c r="B57" s="26" t="s">
        <v>3</v>
      </c>
      <c r="C57" s="44" t="s">
        <v>26</v>
      </c>
      <c r="D57" s="45"/>
      <c r="F57" s="31"/>
      <c r="H57" s="26" t="s">
        <v>3</v>
      </c>
      <c r="I57" s="44" t="s">
        <v>26</v>
      </c>
      <c r="J57" s="45"/>
      <c r="L57" s="31"/>
    </row>
    <row r="58" spans="2:12" x14ac:dyDescent="0.25">
      <c r="B58" s="56">
        <v>1</v>
      </c>
      <c r="C58" s="74" t="s">
        <v>84</v>
      </c>
      <c r="D58" s="48"/>
      <c r="E58" s="73">
        <v>0</v>
      </c>
      <c r="F58" s="31"/>
      <c r="H58" s="56">
        <v>1</v>
      </c>
      <c r="I58" s="74" t="s">
        <v>84</v>
      </c>
      <c r="J58" s="48"/>
      <c r="K58" s="73">
        <f>E58</f>
        <v>0</v>
      </c>
      <c r="L58" s="31"/>
    </row>
    <row r="59" spans="2:12" x14ac:dyDescent="0.25">
      <c r="B59" s="56">
        <v>2</v>
      </c>
      <c r="C59" s="74" t="s">
        <v>85</v>
      </c>
      <c r="D59" s="55"/>
      <c r="E59" s="73">
        <v>0</v>
      </c>
      <c r="F59" s="29">
        <f>SUM((E58)+(E59))*(F55)</f>
        <v>0</v>
      </c>
      <c r="G59" s="30"/>
      <c r="H59" s="56">
        <v>2</v>
      </c>
      <c r="I59" s="74" t="s">
        <v>85</v>
      </c>
      <c r="J59" s="55"/>
      <c r="K59" s="73">
        <f>E59</f>
        <v>0</v>
      </c>
      <c r="L59" s="29">
        <f>SUM((K58)+(K59))*(L55)</f>
        <v>0</v>
      </c>
    </row>
    <row r="60" spans="2:12" ht="7.05" customHeight="1" x14ac:dyDescent="0.25">
      <c r="B60" s="26"/>
      <c r="F60" s="31"/>
      <c r="H60" s="26"/>
      <c r="L60" s="31"/>
    </row>
    <row r="61" spans="2:12" ht="14.4" thickBot="1" x14ac:dyDescent="0.3">
      <c r="B61" s="57"/>
      <c r="C61" s="58" t="s">
        <v>89</v>
      </c>
      <c r="D61" s="58"/>
      <c r="E61" s="58"/>
      <c r="F61" s="59">
        <f>SUM(F55)+(F59)</f>
        <v>100</v>
      </c>
      <c r="G61" s="22"/>
      <c r="H61" s="57"/>
      <c r="I61" s="58" t="s">
        <v>89</v>
      </c>
      <c r="J61" s="58"/>
      <c r="K61" s="58"/>
      <c r="L61" s="59">
        <f>SUM(L55)+(L59)</f>
        <v>100</v>
      </c>
    </row>
    <row r="62" spans="2:12" x14ac:dyDescent="0.25">
      <c r="B62" s="26"/>
      <c r="C62" s="5" t="s">
        <v>27</v>
      </c>
      <c r="D62" s="4"/>
      <c r="E62" s="4"/>
      <c r="F62" s="60">
        <v>20</v>
      </c>
      <c r="G62" s="61"/>
      <c r="H62" s="26"/>
      <c r="I62" s="5" t="s">
        <v>27</v>
      </c>
      <c r="J62" s="4"/>
      <c r="K62" s="4"/>
      <c r="L62" s="60">
        <f>F62</f>
        <v>20</v>
      </c>
    </row>
    <row r="63" spans="2:12" ht="14.4" thickBot="1" x14ac:dyDescent="0.3">
      <c r="B63" s="26"/>
      <c r="C63" s="5" t="s">
        <v>28</v>
      </c>
      <c r="D63" s="4"/>
      <c r="E63" s="4"/>
      <c r="F63" s="60">
        <f>SUM((F62)*(F61))/(100)</f>
        <v>20</v>
      </c>
      <c r="G63" s="61"/>
      <c r="H63" s="26"/>
      <c r="I63" s="5" t="s">
        <v>28</v>
      </c>
      <c r="J63" s="4"/>
      <c r="K63" s="4"/>
      <c r="L63" s="60">
        <f>SUM((L62)*(L61))/(100)</f>
        <v>20</v>
      </c>
    </row>
    <row r="64" spans="2:12" ht="14.4" thickBot="1" x14ac:dyDescent="0.3">
      <c r="B64" s="26"/>
      <c r="C64" s="4" t="s">
        <v>88</v>
      </c>
      <c r="F64" s="69">
        <v>0</v>
      </c>
      <c r="G64" s="62"/>
      <c r="H64" s="26"/>
      <c r="I64" s="4" t="s">
        <v>88</v>
      </c>
      <c r="L64" s="70">
        <f>F64</f>
        <v>0</v>
      </c>
    </row>
    <row r="65" spans="2:12" ht="14.4" thickBot="1" x14ac:dyDescent="0.3">
      <c r="B65" s="57"/>
      <c r="C65" s="63" t="s">
        <v>81</v>
      </c>
      <c r="D65" s="58"/>
      <c r="E65" s="58"/>
      <c r="F65" s="64">
        <f>SUM(F63+(F64))</f>
        <v>20</v>
      </c>
      <c r="G65" s="61"/>
      <c r="H65" s="57"/>
      <c r="I65" s="63" t="s">
        <v>42</v>
      </c>
      <c r="J65" s="58"/>
      <c r="K65" s="58"/>
      <c r="L65" s="64">
        <f>SUM(L63+(L64))</f>
        <v>20</v>
      </c>
    </row>
    <row r="69" spans="2:12" x14ac:dyDescent="0.25">
      <c r="C69" s="178" t="s">
        <v>90</v>
      </c>
      <c r="D69" s="155"/>
      <c r="E69" s="155"/>
      <c r="F69" s="155"/>
      <c r="G69" s="155"/>
      <c r="H69" s="156"/>
    </row>
    <row r="70" spans="2:12" x14ac:dyDescent="0.25">
      <c r="C70" s="160"/>
      <c r="D70" s="161"/>
      <c r="E70" s="161"/>
      <c r="F70" s="161"/>
      <c r="G70" s="161"/>
      <c r="H70" s="162"/>
    </row>
    <row r="71" spans="2:12" x14ac:dyDescent="0.25">
      <c r="G71" s="5"/>
    </row>
    <row r="72" spans="2:12" x14ac:dyDescent="0.25">
      <c r="G72" s="5"/>
    </row>
    <row r="73" spans="2:12" ht="14.4" thickBot="1" x14ac:dyDescent="0.3">
      <c r="G73" s="5"/>
    </row>
    <row r="74" spans="2:12" x14ac:dyDescent="0.25">
      <c r="C74" s="166" t="s">
        <v>51</v>
      </c>
      <c r="D74" s="167"/>
      <c r="E74" s="167"/>
      <c r="F74" s="167"/>
      <c r="G74" s="168"/>
    </row>
    <row r="75" spans="2:12" x14ac:dyDescent="0.25">
      <c r="C75" s="65" t="s">
        <v>77</v>
      </c>
      <c r="D75" s="176"/>
      <c r="E75" s="176"/>
      <c r="F75" s="176"/>
      <c r="G75" s="177"/>
    </row>
    <row r="76" spans="2:12" x14ac:dyDescent="0.25">
      <c r="C76" s="66" t="s">
        <v>52</v>
      </c>
      <c r="D76" s="169"/>
      <c r="E76" s="169"/>
      <c r="F76" s="169"/>
      <c r="G76" s="170"/>
    </row>
    <row r="77" spans="2:12" x14ac:dyDescent="0.25">
      <c r="C77" s="66" t="s">
        <v>53</v>
      </c>
      <c r="D77" s="169"/>
      <c r="E77" s="169"/>
      <c r="F77" s="169"/>
      <c r="G77" s="170"/>
    </row>
    <row r="78" spans="2:12" x14ac:dyDescent="0.25">
      <c r="C78" s="66" t="s">
        <v>54</v>
      </c>
      <c r="D78" s="169"/>
      <c r="E78" s="169"/>
      <c r="F78" s="169"/>
      <c r="G78" s="170"/>
    </row>
    <row r="79" spans="2:12" x14ac:dyDescent="0.25">
      <c r="C79" s="171" t="s">
        <v>86</v>
      </c>
      <c r="D79" s="169"/>
      <c r="E79" s="169"/>
      <c r="F79" s="169"/>
      <c r="G79" s="170"/>
    </row>
    <row r="80" spans="2:12" x14ac:dyDescent="0.25">
      <c r="C80" s="171"/>
      <c r="D80" s="169"/>
      <c r="E80" s="169"/>
      <c r="F80" s="169"/>
      <c r="G80" s="170"/>
    </row>
    <row r="81" spans="3:7" x14ac:dyDescent="0.25">
      <c r="C81" s="171"/>
      <c r="D81" s="169"/>
      <c r="E81" s="169"/>
      <c r="F81" s="169"/>
      <c r="G81" s="170"/>
    </row>
    <row r="82" spans="3:7" ht="14.4" thickBot="1" x14ac:dyDescent="0.3">
      <c r="C82" s="67" t="s">
        <v>55</v>
      </c>
      <c r="D82" s="172"/>
      <c r="E82" s="172"/>
      <c r="F82" s="172"/>
      <c r="G82" s="173"/>
    </row>
    <row r="83" spans="3:7" x14ac:dyDescent="0.25">
      <c r="G83" s="5"/>
    </row>
    <row r="84" spans="3:7" x14ac:dyDescent="0.25">
      <c r="G84" s="5"/>
    </row>
    <row r="85" spans="3:7" x14ac:dyDescent="0.25">
      <c r="G85" s="5"/>
    </row>
    <row r="86" spans="3:7" x14ac:dyDescent="0.25">
      <c r="G86" s="5"/>
    </row>
    <row r="87" spans="3:7" x14ac:dyDescent="0.25">
      <c r="G87" s="5"/>
    </row>
    <row r="88" spans="3:7" x14ac:dyDescent="0.25">
      <c r="G88" s="5"/>
    </row>
    <row r="89" spans="3:7" x14ac:dyDescent="0.25">
      <c r="G89" s="5"/>
    </row>
    <row r="90" spans="3:7" x14ac:dyDescent="0.25">
      <c r="G90" s="5"/>
    </row>
    <row r="91" spans="3:7" x14ac:dyDescent="0.25">
      <c r="G91" s="5"/>
    </row>
    <row r="92" spans="3:7" x14ac:dyDescent="0.25">
      <c r="G92" s="5"/>
    </row>
    <row r="93" spans="3:7" x14ac:dyDescent="0.25">
      <c r="G93" s="5"/>
    </row>
    <row r="94" spans="3:7" x14ac:dyDescent="0.25">
      <c r="G94" s="5"/>
    </row>
    <row r="95" spans="3:7" x14ac:dyDescent="0.25">
      <c r="G95" s="5"/>
    </row>
    <row r="96" spans="3:7" x14ac:dyDescent="0.25">
      <c r="G96" s="5"/>
    </row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</sheetData>
  <sheetProtection algorithmName="SHA-512" hashValue="h7yhaFwrCe3AweuW0DtS5uvuc7yrPWf5dlf7DsSoY9+kVRWLBcUB/7gnSZvayUzfoQvFkX/tjLYTgB+tbfkkYg==" saltValue="1YFXk+0BA6fU/fRh+yfrXQ==" spinCount="100000" sheet="1" objects="1" scenarios="1"/>
  <mergeCells count="13">
    <mergeCell ref="C79:C81"/>
    <mergeCell ref="D79:G81"/>
    <mergeCell ref="D82:G82"/>
    <mergeCell ref="D16:E16"/>
    <mergeCell ref="J16:K16"/>
    <mergeCell ref="D75:G75"/>
    <mergeCell ref="D76:G76"/>
    <mergeCell ref="C69:H70"/>
    <mergeCell ref="B7:G10"/>
    <mergeCell ref="D12:I12"/>
    <mergeCell ref="C74:G74"/>
    <mergeCell ref="D77:G77"/>
    <mergeCell ref="D78:G78"/>
  </mergeCells>
  <hyperlinks>
    <hyperlink ref="C25" location="'Feitenlijstje, validatie'!A1" display="Feestdagen" xr:uid="{00000000-0004-0000-0000-000000000000}"/>
  </hyperlink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5E52-FA0E-AE42-B104-1D819BAE3BE8}">
  <dimension ref="A1:V59"/>
  <sheetViews>
    <sheetView topLeftCell="A7" workbookViewId="0">
      <selection activeCell="D12" sqref="D12"/>
    </sheetView>
  </sheetViews>
  <sheetFormatPr defaultColWidth="8.796875" defaultRowHeight="13.8" x14ac:dyDescent="0.25"/>
  <cols>
    <col min="1" max="1" width="8.796875" style="82"/>
    <col min="2" max="2" width="34.5" style="83" customWidth="1"/>
    <col min="3" max="3" width="57.69921875" style="84" customWidth="1"/>
    <col min="4" max="4" width="29.5" style="85" customWidth="1"/>
    <col min="5" max="5" width="27.5" style="85" customWidth="1"/>
    <col min="6" max="6" width="15" style="85" customWidth="1"/>
    <col min="7" max="8" width="25.69921875" style="85" customWidth="1"/>
    <col min="9" max="9" width="25.296875" style="80" customWidth="1"/>
    <col min="10" max="10" width="6.296875" style="80" bestFit="1" customWidth="1"/>
    <col min="11" max="11" width="18.296875" style="77" customWidth="1"/>
    <col min="12" max="12" width="9" style="77" customWidth="1"/>
    <col min="13" max="18" width="8.796875" style="81"/>
    <col min="19" max="19" width="12.296875" style="81" customWidth="1"/>
    <col min="20" max="22" width="8.796875" style="77"/>
    <col min="23" max="16384" width="8.796875" style="82"/>
  </cols>
  <sheetData>
    <row r="1" spans="2:22" s="75" customFormat="1" ht="58.95" customHeight="1" x14ac:dyDescent="0.4">
      <c r="B1" s="122" t="s">
        <v>87</v>
      </c>
    </row>
    <row r="2" spans="2:22" s="75" customFormat="1" x14ac:dyDescent="0.25"/>
    <row r="3" spans="2:22" s="32" customFormat="1" x14ac:dyDescent="0.25"/>
    <row r="4" spans="2:22" s="32" customFormat="1" x14ac:dyDescent="0.25">
      <c r="B4" s="86" t="str">
        <f>Kostprijscalculculatie!$B$4</f>
        <v>Europese aanbesteding volgens de openbare procedure voor de inhuur van flexibele arbeidskrachten op basis van een uitzendovereenkomst</v>
      </c>
    </row>
    <row r="5" spans="2:22" s="32" customFormat="1" x14ac:dyDescent="0.25">
      <c r="B5" s="87" t="str">
        <f>Kostprijscalculculatie!B5</f>
        <v>Tenderned-kenmerk:  TN 412276</v>
      </c>
    </row>
    <row r="6" spans="2:22" s="32" customFormat="1" x14ac:dyDescent="0.25">
      <c r="B6" s="86"/>
    </row>
    <row r="7" spans="2:22" s="32" customFormat="1" x14ac:dyDescent="0.25">
      <c r="B7" s="179" t="s">
        <v>94</v>
      </c>
      <c r="C7" s="180"/>
    </row>
    <row r="8" spans="2:22" s="32" customFormat="1" x14ac:dyDescent="0.25">
      <c r="B8" s="181"/>
      <c r="C8" s="182"/>
    </row>
    <row r="9" spans="2:22" s="32" customFormat="1" x14ac:dyDescent="0.25">
      <c r="B9" s="181"/>
      <c r="C9" s="182"/>
    </row>
    <row r="10" spans="2:22" s="32" customFormat="1" x14ac:dyDescent="0.25">
      <c r="B10" s="183"/>
      <c r="C10" s="184"/>
    </row>
    <row r="11" spans="2:22" s="32" customFormat="1" ht="14.4" thickBot="1" x14ac:dyDescent="0.3">
      <c r="B11" s="88"/>
      <c r="C11" s="88"/>
      <c r="D11" s="88"/>
      <c r="E11" s="88"/>
      <c r="F11" s="88"/>
      <c r="G11" s="88"/>
      <c r="H11" s="88"/>
    </row>
    <row r="12" spans="2:22" s="32" customFormat="1" ht="14.4" thickBot="1" x14ac:dyDescent="0.3">
      <c r="B12" s="14" t="s">
        <v>74</v>
      </c>
      <c r="C12" s="123" t="s">
        <v>73</v>
      </c>
      <c r="D12" s="88"/>
      <c r="E12" s="88"/>
      <c r="F12" s="88"/>
      <c r="G12" s="88"/>
      <c r="H12" s="88"/>
    </row>
    <row r="13" spans="2:22" s="32" customFormat="1" x14ac:dyDescent="0.25">
      <c r="C13" s="14"/>
      <c r="D13" s="88"/>
      <c r="E13" s="88"/>
      <c r="F13" s="88"/>
      <c r="G13" s="88"/>
      <c r="H13" s="88"/>
    </row>
    <row r="14" spans="2:22" s="32" customFormat="1" x14ac:dyDescent="0.25">
      <c r="C14" s="14"/>
    </row>
    <row r="15" spans="2:22" s="32" customFormat="1" x14ac:dyDescent="0.25">
      <c r="C15" s="14"/>
    </row>
    <row r="16" spans="2:22" s="93" customFormat="1" ht="51" customHeight="1" x14ac:dyDescent="0.25">
      <c r="B16" s="203" t="s">
        <v>75</v>
      </c>
      <c r="C16" s="204"/>
      <c r="D16" s="204"/>
      <c r="E16" s="204"/>
      <c r="F16" s="205"/>
      <c r="G16" s="32"/>
      <c r="H16" s="89"/>
      <c r="I16" s="90"/>
      <c r="J16" s="90"/>
      <c r="K16" s="90"/>
      <c r="L16" s="90"/>
      <c r="M16" s="90"/>
      <c r="N16" s="90"/>
      <c r="O16" s="90"/>
      <c r="P16" s="91"/>
      <c r="Q16" s="91"/>
      <c r="R16" s="91"/>
      <c r="S16" s="91"/>
      <c r="T16" s="92"/>
      <c r="U16" s="92"/>
      <c r="V16" s="92"/>
    </row>
    <row r="17" spans="1:22" s="93" customFormat="1" x14ac:dyDescent="0.25">
      <c r="B17" s="94"/>
      <c r="C17" s="94"/>
      <c r="D17" s="94"/>
      <c r="E17" s="94"/>
      <c r="F17" s="94"/>
      <c r="G17" s="32"/>
      <c r="H17" s="95"/>
      <c r="I17" s="96"/>
      <c r="J17" s="96"/>
      <c r="K17" s="91"/>
      <c r="L17" s="91"/>
      <c r="M17" s="91"/>
      <c r="N17" s="91"/>
      <c r="O17" s="91"/>
      <c r="P17" s="91"/>
      <c r="Q17" s="91"/>
      <c r="R17" s="91"/>
      <c r="S17" s="91"/>
      <c r="T17" s="92"/>
      <c r="U17" s="92"/>
      <c r="V17" s="92"/>
    </row>
    <row r="18" spans="1:22" s="97" customFormat="1" x14ac:dyDescent="0.25">
      <c r="B18" s="95"/>
      <c r="C18" s="95"/>
      <c r="D18" s="95"/>
      <c r="E18" s="95"/>
      <c r="F18" s="96"/>
      <c r="G18" s="32"/>
      <c r="H18" s="96"/>
      <c r="I18" s="96"/>
      <c r="J18" s="96"/>
      <c r="K18" s="92"/>
      <c r="L18" s="92"/>
      <c r="M18" s="91"/>
      <c r="N18" s="91"/>
      <c r="O18" s="91"/>
      <c r="P18" s="91"/>
      <c r="Q18" s="91"/>
      <c r="R18" s="91"/>
      <c r="S18" s="91"/>
      <c r="T18" s="98"/>
      <c r="U18" s="98"/>
      <c r="V18" s="98"/>
    </row>
    <row r="19" spans="1:22" s="97" customFormat="1" x14ac:dyDescent="0.25">
      <c r="B19" s="185" t="s">
        <v>69</v>
      </c>
      <c r="C19" s="186"/>
      <c r="D19" s="194"/>
      <c r="E19" s="99"/>
      <c r="F19" s="100"/>
      <c r="G19" s="100"/>
      <c r="H19" s="100"/>
      <c r="I19" s="90"/>
      <c r="J19" s="90"/>
      <c r="K19" s="90"/>
      <c r="L19" s="90"/>
      <c r="M19" s="91"/>
      <c r="N19" s="91"/>
      <c r="O19" s="91"/>
      <c r="P19" s="91"/>
      <c r="Q19" s="91"/>
      <c r="R19" s="91"/>
      <c r="S19" s="91"/>
      <c r="T19" s="98"/>
      <c r="U19" s="98"/>
      <c r="V19" s="98"/>
    </row>
    <row r="20" spans="1:22" s="97" customFormat="1" x14ac:dyDescent="0.25">
      <c r="B20" s="124"/>
      <c r="C20" s="206" t="s">
        <v>68</v>
      </c>
      <c r="D20" s="207"/>
      <c r="E20" s="99"/>
      <c r="F20" s="100"/>
      <c r="G20" s="100"/>
      <c r="H20" s="100"/>
      <c r="I20" s="90"/>
      <c r="J20" s="101"/>
      <c r="K20" s="98"/>
      <c r="L20" s="102"/>
      <c r="M20" s="91"/>
      <c r="N20" s="91"/>
      <c r="O20" s="91"/>
      <c r="P20" s="91"/>
      <c r="Q20" s="91"/>
      <c r="R20" s="91"/>
      <c r="S20" s="91"/>
      <c r="T20" s="98"/>
      <c r="U20" s="98"/>
      <c r="V20" s="98"/>
    </row>
    <row r="21" spans="1:22" s="97" customFormat="1" x14ac:dyDescent="0.25">
      <c r="B21" s="125" t="s">
        <v>56</v>
      </c>
      <c r="C21" s="126" t="s">
        <v>71</v>
      </c>
      <c r="D21" s="127" t="s">
        <v>70</v>
      </c>
      <c r="E21" s="99"/>
      <c r="F21" s="100"/>
      <c r="G21" s="100"/>
      <c r="H21" s="100"/>
      <c r="I21" s="90"/>
      <c r="J21" s="101"/>
      <c r="K21" s="98"/>
      <c r="L21" s="102"/>
      <c r="M21" s="91"/>
      <c r="N21" s="91"/>
      <c r="O21" s="91"/>
      <c r="P21" s="91"/>
      <c r="Q21" s="91"/>
      <c r="R21" s="91"/>
      <c r="S21" s="91"/>
      <c r="T21" s="98"/>
      <c r="U21" s="98"/>
      <c r="V21" s="98"/>
    </row>
    <row r="22" spans="1:22" s="97" customFormat="1" x14ac:dyDescent="0.25">
      <c r="B22" s="128" t="s">
        <v>63</v>
      </c>
      <c r="C22" s="129">
        <f>Kostprijscalculculatie!F61</f>
        <v>100</v>
      </c>
      <c r="D22" s="130">
        <f>Kostprijscalculculatie!L61</f>
        <v>100</v>
      </c>
      <c r="E22" s="99"/>
      <c r="F22" s="100"/>
      <c r="G22" s="100"/>
      <c r="H22" s="100"/>
      <c r="I22" s="90"/>
      <c r="J22" s="101"/>
      <c r="K22" s="98"/>
      <c r="L22" s="102"/>
      <c r="M22" s="91"/>
      <c r="N22" s="91"/>
      <c r="O22" s="91"/>
      <c r="P22" s="91"/>
      <c r="Q22" s="91"/>
      <c r="R22" s="91"/>
      <c r="S22" s="91"/>
      <c r="T22" s="98"/>
      <c r="U22" s="98"/>
      <c r="V22" s="98"/>
    </row>
    <row r="23" spans="1:22" s="97" customFormat="1" x14ac:dyDescent="0.25">
      <c r="B23" s="94"/>
      <c r="C23" s="94"/>
      <c r="D23" s="103"/>
      <c r="E23" s="104"/>
      <c r="F23" s="105"/>
      <c r="G23" s="106"/>
      <c r="H23" s="96"/>
      <c r="I23" s="105"/>
      <c r="J23" s="105"/>
      <c r="K23" s="98"/>
      <c r="L23" s="98"/>
      <c r="M23" s="91"/>
      <c r="N23" s="91"/>
      <c r="O23" s="91"/>
      <c r="P23" s="91"/>
      <c r="Q23" s="91"/>
      <c r="R23" s="91"/>
      <c r="S23" s="91"/>
      <c r="T23" s="98"/>
      <c r="U23" s="98"/>
      <c r="V23" s="98"/>
    </row>
    <row r="24" spans="1:22" s="97" customFormat="1" x14ac:dyDescent="0.25">
      <c r="B24" s="185" t="s">
        <v>67</v>
      </c>
      <c r="C24" s="186"/>
      <c r="D24" s="186"/>
      <c r="E24" s="194"/>
      <c r="F24" s="107"/>
      <c r="G24" s="108"/>
      <c r="H24" s="96"/>
      <c r="I24" s="105"/>
      <c r="J24" s="105"/>
      <c r="K24" s="98"/>
      <c r="L24" s="98"/>
      <c r="M24" s="91"/>
      <c r="N24" s="91"/>
      <c r="O24" s="91"/>
      <c r="P24" s="91"/>
      <c r="Q24" s="91"/>
      <c r="R24" s="91"/>
      <c r="S24" s="91"/>
      <c r="T24" s="98"/>
      <c r="U24" s="98"/>
      <c r="V24" s="98"/>
    </row>
    <row r="25" spans="1:22" s="97" customFormat="1" x14ac:dyDescent="0.25">
      <c r="B25" s="195" t="s">
        <v>56</v>
      </c>
      <c r="C25" s="197">
        <v>1</v>
      </c>
      <c r="D25" s="198"/>
      <c r="E25" s="199" t="s">
        <v>61</v>
      </c>
      <c r="F25" s="107"/>
      <c r="G25" s="108"/>
      <c r="H25" s="96"/>
      <c r="I25" s="105"/>
      <c r="J25" s="105"/>
      <c r="K25" s="98"/>
      <c r="L25" s="98"/>
      <c r="M25" s="91"/>
      <c r="N25" s="91"/>
      <c r="O25" s="91"/>
      <c r="P25" s="91"/>
      <c r="Q25" s="91"/>
      <c r="R25" s="91"/>
      <c r="S25" s="91"/>
      <c r="T25" s="98"/>
      <c r="U25" s="98"/>
      <c r="V25" s="98"/>
    </row>
    <row r="26" spans="1:22" s="97" customFormat="1" x14ac:dyDescent="0.25">
      <c r="B26" s="196"/>
      <c r="C26" s="131">
        <v>0.85</v>
      </c>
      <c r="D26" s="132">
        <v>0.15</v>
      </c>
      <c r="E26" s="200"/>
      <c r="F26" s="107"/>
      <c r="G26" s="108"/>
      <c r="H26" s="96"/>
      <c r="I26" s="105"/>
      <c r="J26" s="105"/>
      <c r="K26" s="98"/>
      <c r="L26" s="98"/>
      <c r="M26" s="91"/>
      <c r="N26" s="91"/>
      <c r="O26" s="91"/>
      <c r="P26" s="91"/>
      <c r="Q26" s="91"/>
      <c r="R26" s="91"/>
      <c r="S26" s="91"/>
      <c r="T26" s="98"/>
      <c r="U26" s="98"/>
      <c r="V26" s="98"/>
    </row>
    <row r="27" spans="1:22" s="97" customFormat="1" x14ac:dyDescent="0.25">
      <c r="B27" s="128"/>
      <c r="C27" s="133">
        <f>C22*C$26</f>
        <v>85</v>
      </c>
      <c r="D27" s="134">
        <f>D22*D$26</f>
        <v>15</v>
      </c>
      <c r="E27" s="135">
        <f>D27+C27</f>
        <v>100</v>
      </c>
      <c r="F27" s="107"/>
      <c r="G27" s="108"/>
      <c r="H27" s="96"/>
      <c r="I27" s="105"/>
      <c r="J27" s="105"/>
      <c r="K27" s="98"/>
      <c r="L27" s="98"/>
      <c r="M27" s="91"/>
      <c r="N27" s="91"/>
      <c r="O27" s="91"/>
      <c r="P27" s="91"/>
      <c r="Q27" s="91"/>
      <c r="R27" s="91"/>
      <c r="S27" s="91"/>
      <c r="T27" s="98"/>
      <c r="U27" s="98"/>
      <c r="V27" s="98"/>
    </row>
    <row r="28" spans="1:22" s="97" customFormat="1" x14ac:dyDescent="0.25">
      <c r="C28" s="109"/>
      <c r="D28" s="109"/>
      <c r="F28" s="110"/>
      <c r="G28" s="110"/>
      <c r="H28" s="98"/>
      <c r="I28" s="110"/>
      <c r="J28" s="105"/>
      <c r="K28" s="98"/>
      <c r="L28" s="98"/>
      <c r="M28" s="91"/>
      <c r="N28" s="91"/>
      <c r="O28" s="91"/>
      <c r="P28" s="91"/>
      <c r="Q28" s="91"/>
      <c r="R28" s="91"/>
      <c r="S28" s="91"/>
      <c r="T28" s="98"/>
      <c r="U28" s="98"/>
      <c r="V28" s="98"/>
    </row>
    <row r="29" spans="1:22" s="97" customFormat="1" x14ac:dyDescent="0.25">
      <c r="B29" s="185" t="s">
        <v>76</v>
      </c>
      <c r="C29" s="194" t="s">
        <v>66</v>
      </c>
      <c r="D29" s="111"/>
      <c r="E29" s="111"/>
      <c r="F29" s="111"/>
      <c r="G29" s="111"/>
      <c r="H29" s="112"/>
      <c r="I29" s="112"/>
      <c r="J29" s="105"/>
      <c r="K29" s="98"/>
      <c r="L29" s="98"/>
      <c r="M29" s="91"/>
      <c r="N29" s="91"/>
      <c r="O29" s="91"/>
      <c r="P29" s="91"/>
      <c r="Q29" s="91"/>
      <c r="R29" s="91"/>
      <c r="S29" s="91"/>
      <c r="T29" s="98"/>
      <c r="U29" s="98"/>
      <c r="V29" s="98"/>
    </row>
    <row r="30" spans="1:22" s="97" customFormat="1" x14ac:dyDescent="0.25">
      <c r="B30" s="125" t="s">
        <v>65</v>
      </c>
      <c r="C30" s="136" t="s">
        <v>64</v>
      </c>
      <c r="D30" s="113"/>
      <c r="E30" s="113"/>
      <c r="F30" s="113"/>
      <c r="G30" s="113"/>
      <c r="H30" s="201"/>
      <c r="I30" s="202"/>
      <c r="J30" s="105"/>
      <c r="K30" s="98"/>
      <c r="L30" s="98"/>
      <c r="M30" s="91"/>
      <c r="N30" s="91"/>
      <c r="O30" s="91"/>
      <c r="P30" s="91"/>
      <c r="Q30" s="91"/>
      <c r="R30" s="91"/>
      <c r="S30" s="91"/>
      <c r="T30" s="98"/>
      <c r="U30" s="98"/>
      <c r="V30" s="98"/>
    </row>
    <row r="31" spans="1:22" s="97" customFormat="1" x14ac:dyDescent="0.25">
      <c r="B31" s="137" t="s">
        <v>63</v>
      </c>
      <c r="C31" s="138">
        <f>Kostprijscalculculatie!F64</f>
        <v>0</v>
      </c>
      <c r="D31" s="114"/>
      <c r="E31" s="114"/>
      <c r="F31" s="114"/>
      <c r="G31" s="114"/>
      <c r="H31" s="115"/>
      <c r="I31" s="115"/>
      <c r="J31" s="105"/>
      <c r="K31" s="98"/>
      <c r="L31" s="98"/>
      <c r="M31" s="91"/>
      <c r="N31" s="91"/>
      <c r="O31" s="91"/>
      <c r="P31" s="91"/>
      <c r="Q31" s="91"/>
      <c r="R31" s="91"/>
      <c r="S31" s="91"/>
      <c r="T31" s="98"/>
      <c r="U31" s="98"/>
      <c r="V31" s="98"/>
    </row>
    <row r="32" spans="1:22" s="116" customFormat="1" x14ac:dyDescent="0.25">
      <c r="A32" s="97"/>
      <c r="B32" s="98"/>
      <c r="C32" s="98"/>
      <c r="D32" s="98"/>
      <c r="E32" s="98"/>
      <c r="F32" s="98"/>
      <c r="G32" s="98"/>
      <c r="H32" s="112"/>
      <c r="I32" s="112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</row>
    <row r="33" spans="1:22" s="116" customFormat="1" ht="14.4" thickBot="1" x14ac:dyDescent="0.3">
      <c r="A33" s="117"/>
      <c r="B33" s="185" t="s">
        <v>79</v>
      </c>
      <c r="C33" s="186"/>
      <c r="D33" s="186"/>
      <c r="E33" s="186"/>
      <c r="F33" s="186"/>
      <c r="G33" s="186"/>
      <c r="H33" s="187"/>
      <c r="I33" s="112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</row>
    <row r="34" spans="1:22" s="116" customFormat="1" ht="30" customHeight="1" x14ac:dyDescent="0.25">
      <c r="A34" s="97"/>
      <c r="B34" s="139"/>
      <c r="C34" s="140" t="s">
        <v>56</v>
      </c>
      <c r="D34" s="141" t="s">
        <v>57</v>
      </c>
      <c r="E34" s="141" t="s">
        <v>58</v>
      </c>
      <c r="F34" s="142" t="s">
        <v>59</v>
      </c>
      <c r="G34" s="141" t="s">
        <v>61</v>
      </c>
      <c r="H34" s="143"/>
      <c r="I34" s="118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</row>
    <row r="35" spans="1:22" s="97" customFormat="1" x14ac:dyDescent="0.25">
      <c r="B35" s="188" t="s">
        <v>60</v>
      </c>
      <c r="C35" s="144" t="s">
        <v>82</v>
      </c>
      <c r="D35" s="145">
        <v>1</v>
      </c>
      <c r="E35" s="146">
        <f>Kostprijscalculculatie!F63</f>
        <v>20</v>
      </c>
      <c r="F35" s="153">
        <v>23300</v>
      </c>
      <c r="G35" s="147">
        <v>0.85</v>
      </c>
      <c r="H35" s="148">
        <f>(D35*E35)*F35*G35</f>
        <v>396100</v>
      </c>
      <c r="I35" s="119"/>
      <c r="J35" s="100"/>
      <c r="K35" s="98"/>
      <c r="L35" s="98"/>
      <c r="M35" s="91"/>
      <c r="N35" s="91"/>
      <c r="O35" s="91"/>
      <c r="P35" s="91"/>
      <c r="Q35" s="91"/>
      <c r="R35" s="91"/>
      <c r="S35" s="91"/>
      <c r="T35" s="98"/>
      <c r="U35" s="98"/>
      <c r="V35" s="98"/>
    </row>
    <row r="36" spans="1:22" s="97" customFormat="1" x14ac:dyDescent="0.25">
      <c r="B36" s="189"/>
      <c r="C36" s="144" t="s">
        <v>83</v>
      </c>
      <c r="D36" s="145">
        <f>D35</f>
        <v>1</v>
      </c>
      <c r="E36" s="149">
        <f>E35</f>
        <v>20</v>
      </c>
      <c r="F36" s="152">
        <f>F35</f>
        <v>23300</v>
      </c>
      <c r="G36" s="147">
        <v>0.15</v>
      </c>
      <c r="H36" s="148">
        <f>(D36*E36)*F36*G36</f>
        <v>69900</v>
      </c>
      <c r="I36" s="119"/>
      <c r="J36" s="100"/>
      <c r="K36" s="98"/>
      <c r="L36" s="98"/>
      <c r="M36" s="91"/>
      <c r="N36" s="91"/>
      <c r="O36" s="91"/>
      <c r="P36" s="91"/>
      <c r="Q36" s="91"/>
      <c r="R36" s="91"/>
      <c r="S36" s="91"/>
      <c r="T36" s="98"/>
      <c r="U36" s="98"/>
      <c r="V36" s="98"/>
    </row>
    <row r="37" spans="1:22" s="97" customFormat="1" x14ac:dyDescent="0.25">
      <c r="B37" s="190"/>
      <c r="C37" s="144" t="s">
        <v>62</v>
      </c>
      <c r="D37" s="145">
        <f>C31</f>
        <v>0</v>
      </c>
      <c r="E37" s="141"/>
      <c r="F37" s="152">
        <f>F35</f>
        <v>23300</v>
      </c>
      <c r="G37" s="147">
        <v>1</v>
      </c>
      <c r="H37" s="148">
        <f>(D37*F37*G37)</f>
        <v>0</v>
      </c>
      <c r="I37" s="120"/>
      <c r="J37" s="100"/>
      <c r="K37" s="98"/>
      <c r="L37" s="98"/>
      <c r="M37" s="91"/>
      <c r="N37" s="91"/>
      <c r="O37" s="91"/>
      <c r="P37" s="91"/>
      <c r="Q37" s="91"/>
      <c r="R37" s="91"/>
      <c r="S37" s="91"/>
      <c r="T37" s="98"/>
      <c r="U37" s="98"/>
      <c r="V37" s="98"/>
    </row>
    <row r="38" spans="1:22" s="97" customFormat="1" ht="14.4" thickBot="1" x14ac:dyDescent="0.3">
      <c r="B38" s="191" t="s">
        <v>78</v>
      </c>
      <c r="C38" s="192"/>
      <c r="D38" s="192"/>
      <c r="E38" s="192"/>
      <c r="F38" s="193"/>
      <c r="G38" s="150"/>
      <c r="H38" s="151">
        <f>SUM(H35:H37)</f>
        <v>466000</v>
      </c>
      <c r="I38" s="100"/>
      <c r="J38" s="100"/>
      <c r="K38" s="98"/>
      <c r="L38" s="98"/>
      <c r="M38" s="91"/>
      <c r="N38" s="91"/>
      <c r="O38" s="91"/>
      <c r="P38" s="91"/>
      <c r="Q38" s="91"/>
      <c r="R38" s="91"/>
      <c r="S38" s="91"/>
      <c r="T38" s="98"/>
      <c r="U38" s="98"/>
      <c r="V38" s="98"/>
    </row>
    <row r="39" spans="1:22" s="98" customFormat="1" x14ac:dyDescent="0.25">
      <c r="C39" s="121"/>
      <c r="D39" s="100"/>
      <c r="E39" s="100"/>
      <c r="F39" s="100"/>
      <c r="G39" s="100"/>
      <c r="H39" s="100"/>
      <c r="I39" s="100"/>
      <c r="J39" s="100"/>
      <c r="M39" s="91"/>
      <c r="N39" s="91"/>
      <c r="O39" s="91"/>
      <c r="P39" s="91"/>
      <c r="Q39" s="91"/>
      <c r="R39" s="91"/>
      <c r="S39" s="91"/>
    </row>
    <row r="40" spans="1:22" s="2" customFormat="1" x14ac:dyDescent="0.25">
      <c r="C40" s="3"/>
      <c r="D40" s="1"/>
      <c r="E40" s="1"/>
      <c r="F40" s="1"/>
      <c r="G40" s="1"/>
      <c r="H40" s="1"/>
      <c r="I40" s="1"/>
      <c r="J40" s="1"/>
      <c r="M40" s="76"/>
      <c r="N40" s="76"/>
      <c r="O40" s="76"/>
      <c r="P40" s="76"/>
      <c r="Q40" s="76"/>
      <c r="R40" s="76"/>
      <c r="S40" s="76"/>
    </row>
    <row r="41" spans="1:22" s="77" customFormat="1" x14ac:dyDescent="0.25">
      <c r="B41" s="78"/>
      <c r="C41" s="79"/>
      <c r="D41" s="80"/>
      <c r="E41" s="80"/>
      <c r="F41" s="80"/>
      <c r="G41" s="80"/>
      <c r="H41" s="80"/>
      <c r="I41" s="80"/>
      <c r="J41" s="80"/>
      <c r="M41" s="81"/>
      <c r="N41" s="81"/>
      <c r="O41" s="81"/>
      <c r="P41" s="81"/>
      <c r="Q41" s="81"/>
      <c r="R41" s="81"/>
      <c r="S41" s="81"/>
    </row>
    <row r="42" spans="1:22" s="77" customFormat="1" x14ac:dyDescent="0.25">
      <c r="B42" s="78"/>
      <c r="C42" s="79"/>
      <c r="D42" s="80"/>
      <c r="E42" s="80"/>
      <c r="F42" s="80"/>
      <c r="G42" s="80"/>
      <c r="H42" s="80"/>
      <c r="I42" s="80"/>
      <c r="J42" s="80"/>
      <c r="M42" s="81"/>
      <c r="N42" s="81"/>
      <c r="O42" s="81"/>
      <c r="P42" s="81"/>
      <c r="Q42" s="81"/>
      <c r="R42" s="81"/>
      <c r="S42" s="81"/>
    </row>
    <row r="43" spans="1:22" s="77" customFormat="1" x14ac:dyDescent="0.25">
      <c r="B43" s="78"/>
      <c r="C43" s="79"/>
      <c r="D43" s="80"/>
      <c r="E43" s="80"/>
      <c r="F43" s="80"/>
      <c r="G43" s="80"/>
      <c r="H43" s="80"/>
      <c r="I43" s="80"/>
      <c r="J43" s="80"/>
      <c r="M43" s="81"/>
      <c r="N43" s="81"/>
      <c r="O43" s="81"/>
      <c r="P43" s="81"/>
      <c r="Q43" s="81"/>
      <c r="R43" s="81"/>
      <c r="S43" s="81"/>
    </row>
    <row r="44" spans="1:22" s="77" customFormat="1" x14ac:dyDescent="0.25">
      <c r="B44" s="78"/>
      <c r="C44" s="79"/>
      <c r="D44" s="80"/>
      <c r="E44" s="80"/>
      <c r="F44" s="80"/>
      <c r="G44" s="80"/>
      <c r="H44" s="80"/>
      <c r="I44" s="80"/>
      <c r="J44" s="80"/>
      <c r="M44" s="81"/>
      <c r="N44" s="81"/>
      <c r="O44" s="81"/>
      <c r="P44" s="81"/>
      <c r="Q44" s="81"/>
      <c r="R44" s="81"/>
      <c r="S44" s="81"/>
    </row>
    <row r="45" spans="1:22" s="77" customFormat="1" x14ac:dyDescent="0.25">
      <c r="B45" s="78"/>
      <c r="C45" s="79"/>
      <c r="D45" s="80"/>
      <c r="E45" s="80"/>
      <c r="F45" s="80"/>
      <c r="G45" s="80"/>
      <c r="H45" s="80"/>
      <c r="I45" s="80"/>
      <c r="J45" s="80"/>
      <c r="M45" s="81"/>
      <c r="N45" s="81"/>
      <c r="O45" s="81"/>
      <c r="P45" s="81"/>
      <c r="Q45" s="81"/>
      <c r="R45" s="81"/>
      <c r="S45" s="81"/>
    </row>
    <row r="46" spans="1:22" s="77" customFormat="1" x14ac:dyDescent="0.25">
      <c r="B46" s="78"/>
      <c r="C46" s="79"/>
      <c r="D46" s="80"/>
      <c r="E46" s="80"/>
      <c r="F46" s="80"/>
      <c r="G46" s="80"/>
      <c r="H46" s="80"/>
      <c r="I46" s="80"/>
      <c r="J46" s="80"/>
      <c r="M46" s="81"/>
      <c r="N46" s="81"/>
      <c r="O46" s="81"/>
      <c r="P46" s="81"/>
      <c r="Q46" s="81"/>
      <c r="R46" s="81"/>
      <c r="S46" s="81"/>
    </row>
    <row r="47" spans="1:22" s="77" customFormat="1" x14ac:dyDescent="0.25">
      <c r="B47" s="78"/>
      <c r="C47" s="79"/>
      <c r="D47" s="80"/>
      <c r="E47" s="80"/>
      <c r="F47" s="80"/>
      <c r="G47" s="80"/>
      <c r="H47" s="80"/>
      <c r="I47" s="80"/>
      <c r="J47" s="80"/>
      <c r="M47" s="81"/>
      <c r="N47" s="81"/>
      <c r="O47" s="81"/>
      <c r="P47" s="81"/>
      <c r="Q47" s="81"/>
      <c r="R47" s="81"/>
      <c r="S47" s="81"/>
    </row>
    <row r="48" spans="1:22" s="77" customFormat="1" x14ac:dyDescent="0.25">
      <c r="B48" s="78"/>
      <c r="C48" s="79"/>
      <c r="D48" s="80"/>
      <c r="E48" s="80"/>
      <c r="F48" s="80"/>
      <c r="G48" s="80"/>
      <c r="H48" s="80"/>
      <c r="I48" s="80"/>
      <c r="J48" s="80"/>
      <c r="M48" s="81"/>
      <c r="N48" s="81"/>
      <c r="O48" s="81"/>
      <c r="P48" s="81"/>
      <c r="Q48" s="81"/>
      <c r="R48" s="81"/>
      <c r="S48" s="81"/>
    </row>
    <row r="49" spans="2:19" s="77" customFormat="1" x14ac:dyDescent="0.25">
      <c r="B49" s="78"/>
      <c r="C49" s="79"/>
      <c r="D49" s="80"/>
      <c r="E49" s="80"/>
      <c r="F49" s="80"/>
      <c r="G49" s="80"/>
      <c r="H49" s="80"/>
      <c r="I49" s="80"/>
      <c r="J49" s="80"/>
      <c r="M49" s="81"/>
      <c r="N49" s="81"/>
      <c r="O49" s="81"/>
      <c r="P49" s="81"/>
      <c r="Q49" s="81"/>
      <c r="R49" s="81"/>
      <c r="S49" s="81"/>
    </row>
    <row r="50" spans="2:19" s="77" customFormat="1" x14ac:dyDescent="0.25">
      <c r="B50" s="78"/>
      <c r="C50" s="79"/>
      <c r="D50" s="80"/>
      <c r="E50" s="80"/>
      <c r="F50" s="80"/>
      <c r="G50" s="80"/>
      <c r="H50" s="80"/>
      <c r="I50" s="80"/>
      <c r="J50" s="80"/>
      <c r="M50" s="81"/>
      <c r="N50" s="81"/>
      <c r="O50" s="81"/>
      <c r="P50" s="81"/>
      <c r="Q50" s="81"/>
      <c r="R50" s="81"/>
      <c r="S50" s="81"/>
    </row>
    <row r="51" spans="2:19" s="77" customFormat="1" x14ac:dyDescent="0.25">
      <c r="B51" s="78"/>
      <c r="C51" s="79"/>
      <c r="D51" s="80"/>
      <c r="E51" s="80"/>
      <c r="F51" s="80"/>
      <c r="G51" s="80"/>
      <c r="H51" s="80"/>
      <c r="I51" s="80"/>
      <c r="J51" s="80"/>
      <c r="M51" s="81"/>
      <c r="N51" s="81"/>
      <c r="O51" s="81"/>
      <c r="P51" s="81"/>
      <c r="Q51" s="81"/>
      <c r="R51" s="81"/>
      <c r="S51" s="81"/>
    </row>
    <row r="52" spans="2:19" s="77" customFormat="1" x14ac:dyDescent="0.25">
      <c r="B52" s="78"/>
      <c r="C52" s="79"/>
      <c r="D52" s="80"/>
      <c r="E52" s="80"/>
      <c r="F52" s="80"/>
      <c r="G52" s="80"/>
      <c r="H52" s="80"/>
      <c r="I52" s="80"/>
      <c r="J52" s="80"/>
      <c r="M52" s="81"/>
      <c r="N52" s="81"/>
      <c r="O52" s="81"/>
      <c r="P52" s="81"/>
      <c r="Q52" s="81"/>
      <c r="R52" s="81"/>
      <c r="S52" s="81"/>
    </row>
    <row r="53" spans="2:19" s="77" customFormat="1" x14ac:dyDescent="0.25">
      <c r="B53" s="78"/>
      <c r="C53" s="79"/>
      <c r="D53" s="80"/>
      <c r="E53" s="80"/>
      <c r="F53" s="80"/>
      <c r="G53" s="80"/>
      <c r="H53" s="80"/>
      <c r="I53" s="80"/>
      <c r="J53" s="80"/>
      <c r="M53" s="81"/>
      <c r="N53" s="81"/>
      <c r="O53" s="81"/>
      <c r="P53" s="81"/>
      <c r="Q53" s="81"/>
      <c r="R53" s="81"/>
      <c r="S53" s="81"/>
    </row>
    <row r="54" spans="2:19" s="77" customFormat="1" x14ac:dyDescent="0.25">
      <c r="B54" s="78"/>
      <c r="C54" s="79"/>
      <c r="D54" s="80"/>
      <c r="E54" s="80"/>
      <c r="F54" s="80"/>
      <c r="G54" s="80"/>
      <c r="H54" s="80"/>
      <c r="I54" s="80"/>
      <c r="J54" s="80"/>
      <c r="M54" s="81"/>
      <c r="N54" s="81"/>
      <c r="O54" s="81"/>
      <c r="P54" s="81"/>
      <c r="Q54" s="81"/>
      <c r="R54" s="81"/>
      <c r="S54" s="81"/>
    </row>
    <row r="55" spans="2:19" s="77" customFormat="1" x14ac:dyDescent="0.25">
      <c r="B55" s="78"/>
      <c r="C55" s="79"/>
      <c r="D55" s="80"/>
      <c r="E55" s="80"/>
      <c r="F55" s="80"/>
      <c r="G55" s="80"/>
      <c r="H55" s="80"/>
      <c r="I55" s="80"/>
      <c r="J55" s="80"/>
      <c r="M55" s="81"/>
      <c r="N55" s="81"/>
      <c r="O55" s="81"/>
      <c r="P55" s="81"/>
      <c r="Q55" s="81"/>
      <c r="R55" s="81"/>
      <c r="S55" s="81"/>
    </row>
    <row r="56" spans="2:19" s="77" customFormat="1" x14ac:dyDescent="0.25">
      <c r="B56" s="78"/>
      <c r="C56" s="79"/>
      <c r="D56" s="80"/>
      <c r="E56" s="80"/>
      <c r="F56" s="80"/>
      <c r="G56" s="80"/>
      <c r="H56" s="80"/>
      <c r="I56" s="80"/>
      <c r="J56" s="80"/>
      <c r="M56" s="81"/>
      <c r="N56" s="81"/>
      <c r="O56" s="81"/>
      <c r="P56" s="81"/>
      <c r="Q56" s="81"/>
      <c r="R56" s="81"/>
      <c r="S56" s="81"/>
    </row>
    <row r="57" spans="2:19" s="77" customFormat="1" x14ac:dyDescent="0.25">
      <c r="B57" s="78"/>
      <c r="C57" s="79"/>
      <c r="D57" s="80"/>
      <c r="E57" s="80"/>
      <c r="F57" s="80"/>
      <c r="G57" s="80"/>
      <c r="H57" s="80"/>
      <c r="I57" s="80"/>
      <c r="J57" s="80"/>
      <c r="M57" s="81"/>
      <c r="N57" s="81"/>
      <c r="O57" s="81"/>
      <c r="P57" s="81"/>
      <c r="Q57" s="81"/>
      <c r="R57" s="81"/>
      <c r="S57" s="81"/>
    </row>
    <row r="58" spans="2:19" s="77" customFormat="1" x14ac:dyDescent="0.25">
      <c r="B58" s="78"/>
      <c r="C58" s="79"/>
      <c r="D58" s="80"/>
      <c r="E58" s="80"/>
      <c r="F58" s="80"/>
      <c r="G58" s="80"/>
      <c r="H58" s="80"/>
      <c r="I58" s="80"/>
      <c r="J58" s="80"/>
      <c r="M58" s="81"/>
      <c r="N58" s="81"/>
      <c r="O58" s="81"/>
      <c r="P58" s="81"/>
      <c r="Q58" s="81"/>
      <c r="R58" s="81"/>
      <c r="S58" s="81"/>
    </row>
    <row r="59" spans="2:19" s="77" customFormat="1" x14ac:dyDescent="0.25">
      <c r="B59" s="78"/>
      <c r="C59" s="79"/>
      <c r="D59" s="80"/>
      <c r="E59" s="80"/>
      <c r="F59" s="80"/>
      <c r="G59" s="80"/>
      <c r="H59" s="80"/>
      <c r="I59" s="80"/>
      <c r="J59" s="80"/>
      <c r="M59" s="81"/>
      <c r="N59" s="81"/>
      <c r="O59" s="81"/>
      <c r="P59" s="81"/>
      <c r="Q59" s="81"/>
      <c r="R59" s="81"/>
      <c r="S59" s="81"/>
    </row>
  </sheetData>
  <sheetProtection algorithmName="SHA-512" hashValue="eHa6sCkBhI/hkEG7CK6XSfLfhlf02leIBiSXg0Wuad8p1CP20tYxeyLCUSSDJ/tuDrvNpnoH+zRiAEDRH/qPrw==" saltValue="gAT8wyhE0Jz2VWdBdJ2wFQ==" spinCount="100000" sheet="1" objects="1" scenarios="1"/>
  <mergeCells count="13">
    <mergeCell ref="B7:C10"/>
    <mergeCell ref="B33:H33"/>
    <mergeCell ref="B35:B37"/>
    <mergeCell ref="B38:F38"/>
    <mergeCell ref="B24:E24"/>
    <mergeCell ref="B25:B26"/>
    <mergeCell ref="C25:D25"/>
    <mergeCell ref="E25:E26"/>
    <mergeCell ref="B29:C29"/>
    <mergeCell ref="H30:I30"/>
    <mergeCell ref="B16:F16"/>
    <mergeCell ref="B19:D19"/>
    <mergeCell ref="C20:D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38D67-6EFB-4714-852B-09E2832247D1}">
  <ds:schemaRefs>
    <ds:schemaRef ds:uri="http://purl.org/dc/terms/"/>
    <ds:schemaRef ds:uri="7147d3a3-7254-4a88-b6c5-e6487451d89e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252adec-ae85-4690-98ab-28b132f9c91a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93A25AF8-893E-4E9D-AF09-3F5785C9E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07D258-5763-4A7B-80B8-AB7D9D5877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Kostprijscalculculatie</vt:lpstr>
      <vt:lpstr>Totaal Fictieve Inschrijfprijs</vt:lpstr>
    </vt:vector>
  </TitlesOfParts>
  <Company>Rietplas Consultancy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Visscher</dc:creator>
  <cp:lastModifiedBy>Inge van Duiven</cp:lastModifiedBy>
  <cp:lastPrinted>2019-10-23T11:39:17Z</cp:lastPrinted>
  <dcterms:created xsi:type="dcterms:W3CDTF">2017-03-13T12:56:08Z</dcterms:created>
  <dcterms:modified xsi:type="dcterms:W3CDTF">2023-05-31T08:29:16Z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0x0101007D3D84CDE8812D4DA0CFD04D8230F8B0</vt:lpwstr>
  </property>
  <property fmtid="{D5CDD505-2E9C-101B-9397-08002B2CF9AE}" pid="3" name="MediaServiceImageTags">
    <vt:lpwstr/>
  </property>
</Properties>
</file>