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SC IUC G1 Aanbesteden\5 Categoriemanagement\CM Beveiliging\Aanbestedingen Beveiliging\DJI GW Beveiligingsdiensten\2022\_7 Vragen en antwoorden\"/>
    </mc:Choice>
  </mc:AlternateContent>
  <bookViews>
    <workbookView xWindow="0" yWindow="0" windowWidth="19200" windowHeight="6900"/>
  </bookViews>
  <sheets>
    <sheet name="Historie totaal" sheetId="1" r:id="rId1"/>
    <sheet name="Historie Perceel Noord" sheetId="5" r:id="rId2"/>
    <sheet name="Historie Perceel Zuid" sheetId="3"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 i="3" l="1"/>
  <c r="G2" i="5"/>
  <c r="F78" i="3" l="1"/>
  <c r="G73" i="3"/>
  <c r="G68" i="3" l="1"/>
  <c r="G69" i="3"/>
  <c r="G70" i="3"/>
  <c r="G71" i="3"/>
  <c r="G72" i="3"/>
  <c r="G74" i="3"/>
  <c r="G75" i="3"/>
  <c r="G76" i="3"/>
  <c r="G77" i="3"/>
  <c r="G67" i="3"/>
  <c r="G48" i="3"/>
  <c r="G49" i="3"/>
  <c r="G50" i="3"/>
  <c r="G51" i="3"/>
  <c r="G52" i="3"/>
  <c r="G53" i="3"/>
  <c r="G54" i="3"/>
  <c r="G55" i="3"/>
  <c r="G56" i="3"/>
  <c r="G57" i="3"/>
  <c r="G58" i="3"/>
  <c r="G59" i="3"/>
  <c r="G60" i="3"/>
  <c r="G61" i="3"/>
  <c r="G62" i="3"/>
  <c r="G47" i="3"/>
  <c r="G28" i="3"/>
  <c r="G29" i="3"/>
  <c r="G30" i="3"/>
  <c r="G31" i="3"/>
  <c r="G32" i="3"/>
  <c r="G33" i="3"/>
  <c r="G34" i="3"/>
  <c r="G35" i="3"/>
  <c r="G36" i="3"/>
  <c r="G37" i="3"/>
  <c r="G38" i="3"/>
  <c r="G39" i="3"/>
  <c r="G40" i="3"/>
  <c r="G41" i="3"/>
  <c r="G42" i="3"/>
  <c r="G27" i="3"/>
  <c r="G11" i="3"/>
  <c r="G12" i="3"/>
  <c r="G13" i="3"/>
  <c r="G14" i="3"/>
  <c r="G15" i="3"/>
  <c r="G16" i="3"/>
  <c r="G17" i="3"/>
  <c r="G18" i="3"/>
  <c r="G19" i="3"/>
  <c r="G20" i="3"/>
  <c r="G21" i="3"/>
  <c r="G22" i="3"/>
  <c r="G10" i="3"/>
  <c r="G66" i="5"/>
  <c r="G67" i="5"/>
  <c r="G68" i="5"/>
  <c r="G69" i="5"/>
  <c r="G70" i="5"/>
  <c r="G71" i="5"/>
  <c r="G72" i="5"/>
  <c r="G73" i="5"/>
  <c r="G74" i="5"/>
  <c r="G75" i="5"/>
  <c r="G76" i="5"/>
  <c r="G77" i="5"/>
  <c r="G78" i="5"/>
  <c r="G79" i="5"/>
  <c r="G80" i="5"/>
  <c r="G81" i="5"/>
  <c r="G65" i="5"/>
  <c r="G47" i="5"/>
  <c r="G48" i="5"/>
  <c r="G49" i="5"/>
  <c r="G50" i="5"/>
  <c r="G51" i="5"/>
  <c r="G52" i="5"/>
  <c r="G53" i="5"/>
  <c r="G54" i="5"/>
  <c r="G55" i="5"/>
  <c r="G56" i="5"/>
  <c r="G57" i="5"/>
  <c r="G58" i="5"/>
  <c r="G59" i="5"/>
  <c r="G60" i="5"/>
  <c r="G46" i="5"/>
  <c r="G28" i="5"/>
  <c r="G29" i="5"/>
  <c r="G30" i="5"/>
  <c r="G31" i="5"/>
  <c r="G32" i="5"/>
  <c r="G33" i="5"/>
  <c r="G34" i="5"/>
  <c r="G35" i="5"/>
  <c r="G36" i="5"/>
  <c r="G37" i="5"/>
  <c r="G38" i="5"/>
  <c r="G39" i="5"/>
  <c r="G40" i="5"/>
  <c r="G41" i="5"/>
  <c r="G27" i="5"/>
  <c r="G11" i="5"/>
  <c r="G12" i="5"/>
  <c r="G13" i="5"/>
  <c r="G14" i="5"/>
  <c r="G15" i="5"/>
  <c r="G16" i="5"/>
  <c r="G17" i="5"/>
  <c r="G18" i="5"/>
  <c r="G19" i="5"/>
  <c r="G20" i="5"/>
  <c r="G21" i="5"/>
  <c r="G22" i="5"/>
  <c r="G10" i="5"/>
  <c r="B100" i="5" l="1"/>
  <c r="B80" i="3"/>
  <c r="G91" i="5"/>
  <c r="C2" i="5" l="1"/>
  <c r="B2" i="5"/>
  <c r="C2" i="3"/>
  <c r="B2" i="3"/>
  <c r="G87" i="5"/>
  <c r="G88" i="5"/>
  <c r="G89" i="5"/>
  <c r="G90" i="5"/>
  <c r="G82" i="5"/>
  <c r="F82" i="5"/>
  <c r="E82" i="5"/>
  <c r="D82" i="5"/>
  <c r="C82" i="5"/>
  <c r="G61" i="5"/>
  <c r="F61" i="5"/>
  <c r="E61" i="5"/>
  <c r="D61" i="5"/>
  <c r="C61" i="5"/>
  <c r="G42" i="5"/>
  <c r="F42" i="5"/>
  <c r="E42" i="5"/>
  <c r="D42" i="5"/>
  <c r="C42" i="5"/>
  <c r="G23" i="5"/>
  <c r="E23" i="5"/>
  <c r="D23" i="5"/>
  <c r="D78" i="3" l="1"/>
  <c r="G78" i="3" l="1"/>
  <c r="E78" i="3"/>
  <c r="C78" i="3"/>
  <c r="G63" i="3"/>
  <c r="E63" i="3"/>
  <c r="D63" i="3"/>
  <c r="C63" i="3"/>
  <c r="G43" i="3"/>
  <c r="F43" i="3"/>
  <c r="E43" i="3"/>
  <c r="D43" i="3"/>
  <c r="C43" i="3"/>
  <c r="G23" i="3"/>
  <c r="E23" i="3"/>
  <c r="D23" i="3"/>
  <c r="G12" i="1" l="1"/>
  <c r="G11" i="1"/>
  <c r="G24" i="1" l="1"/>
  <c r="G23" i="1"/>
  <c r="G20" i="1"/>
  <c r="G19" i="1"/>
  <c r="G16" i="1"/>
  <c r="G15" i="1"/>
  <c r="G14" i="1" l="1"/>
  <c r="G25" i="1"/>
  <c r="G22" i="1"/>
  <c r="G21" i="1"/>
  <c r="G18" i="1"/>
  <c r="G17" i="1"/>
  <c r="G13" i="1"/>
  <c r="G10" i="1" l="1"/>
</calcChain>
</file>

<file path=xl/sharedStrings.xml><?xml version="1.0" encoding="utf-8"?>
<sst xmlns="http://schemas.openxmlformats.org/spreadsheetml/2006/main" count="224" uniqueCount="84">
  <si>
    <t>Tabel 1: Aantal gewerkte uren</t>
  </si>
  <si>
    <t>Q1</t>
  </si>
  <si>
    <t>Q2</t>
  </si>
  <si>
    <t>Q3</t>
  </si>
  <si>
    <t>Q4</t>
  </si>
  <si>
    <t>Eindtotaal</t>
  </si>
  <si>
    <t>Detentiecentrum Rotterdam</t>
  </si>
  <si>
    <t>Detentiecentrum Zeist</t>
  </si>
  <si>
    <t>FPC Oostvaarderskliniek</t>
  </si>
  <si>
    <t>JJI Den Hey-Acker</t>
  </si>
  <si>
    <t>Justitieel Complex Schiphol</t>
  </si>
  <si>
    <t>Justitieel Complex Zaanstad</t>
  </si>
  <si>
    <t>PI  Esserheem Veenhuizen</t>
  </si>
  <si>
    <t>PI Alphen aan den Rijn</t>
  </si>
  <si>
    <t>PI Arnhem</t>
  </si>
  <si>
    <t>PI Dordrecht</t>
  </si>
  <si>
    <t>PI Grave</t>
  </si>
  <si>
    <t>PI Haaglanden- Locatie Scheveningen</t>
  </si>
  <si>
    <t>PI Heerhugowaard Alkmaar</t>
  </si>
  <si>
    <t>PI Krimpen aan den Ijssel</t>
  </si>
  <si>
    <t>PI Lelystad</t>
  </si>
  <si>
    <t>PI Nieuwegein</t>
  </si>
  <si>
    <t>PI Rotterdam de Schie</t>
  </si>
  <si>
    <t>PI Rotterdam Hoogvliet</t>
  </si>
  <si>
    <t>PI Sittard</t>
  </si>
  <si>
    <t>PI Utrecht</t>
  </si>
  <si>
    <t>PI Veenhuizen Norgerhaven</t>
  </si>
  <si>
    <t>PI Vught</t>
  </si>
  <si>
    <t>PI Zwolle</t>
  </si>
  <si>
    <t>RJJI Hunnerberg</t>
  </si>
  <si>
    <t>CTP Veldzicht Balkbrug</t>
  </si>
  <si>
    <t>PI Almelo</t>
  </si>
  <si>
    <t>PI Middelburg</t>
  </si>
  <si>
    <t>RJJI Veenhuizen</t>
  </si>
  <si>
    <t>JJI Hartelborgt Spijkenisse</t>
  </si>
  <si>
    <t>PI Leeuwarden</t>
  </si>
  <si>
    <t>PI Ter Apel</t>
  </si>
  <si>
    <t>JJI Hosterveen</t>
  </si>
  <si>
    <t>PI Veenhuizen Klein Bankenbos</t>
  </si>
  <si>
    <t>2019 Complexbeveiligers</t>
  </si>
  <si>
    <t>2019 Detentietoezichthouders</t>
  </si>
  <si>
    <t>2020 Complexbeveiligers</t>
  </si>
  <si>
    <t>2020 Detentietoezichthouders</t>
  </si>
  <si>
    <t>2021 Complexbeveiligers</t>
  </si>
  <si>
    <t>2021 Detentietoezichthouders</t>
  </si>
  <si>
    <t>2022 Complexbeveiligers</t>
  </si>
  <si>
    <t>2022 Detentietoezichthouders</t>
  </si>
  <si>
    <t>16 panden</t>
  </si>
  <si>
    <t>Tabel 3: Aantal alarmopvolging</t>
  </si>
  <si>
    <t>Tabel 4: Aantal Alarmaansluiting</t>
  </si>
  <si>
    <t>2020 Complexbeveiligers All-in</t>
  </si>
  <si>
    <t>2020 Ad Hoc</t>
  </si>
  <si>
    <t>2021 Complexbeveiligers All-in</t>
  </si>
  <si>
    <t>2021 Ad Hoc</t>
  </si>
  <si>
    <t>2022 Complexbeveiligers All-in</t>
  </si>
  <si>
    <t>2022 Ad Hoc</t>
  </si>
  <si>
    <t>Adhoc</t>
  </si>
  <si>
    <t>Complexbeveiliger</t>
  </si>
  <si>
    <t>Complexbeveiliger All-inn</t>
  </si>
  <si>
    <t>Detentietoezichthouder</t>
  </si>
  <si>
    <t>Tabel 2: Aantal gewerkte uren naar Locatie 2020</t>
  </si>
  <si>
    <t>Locatie</t>
  </si>
  <si>
    <t>Tabel 2: Aantal gewerkte uren naar Locatie 2021</t>
  </si>
  <si>
    <t>Tabel 2: Aantal gewerkte uren naar Locatie 2022</t>
  </si>
  <si>
    <t>Tabel 2: Aantal gewerkte uren naar Locatie 2019</t>
  </si>
  <si>
    <t>2019 Complexbeveiligers All-in</t>
  </si>
  <si>
    <t>2019 Ad Hoc</t>
  </si>
  <si>
    <t>PI Zuid-Oost (Roermond)</t>
  </si>
  <si>
    <t>PI Zuid Oost (Roermond)</t>
  </si>
  <si>
    <t>PI Zuid Oost (Ter Peel)</t>
  </si>
  <si>
    <t>PI Heerhugowaard</t>
  </si>
  <si>
    <t>PI Achterhoek (Zutphen)</t>
  </si>
  <si>
    <t>Type aansluting</t>
  </si>
  <si>
    <t>Perceel Zuid</t>
  </si>
  <si>
    <t>Perceel Noord</t>
  </si>
  <si>
    <t>Deze rapportage is met zorg samengesteld en geverifieerd. Hieraan kunnen echter geen rechten worden ontleend. 
In dit tabblad staan de historische cijfers van de huidige overeenkomst toegespits op de Locaties van het Perceel Noord.</t>
  </si>
  <si>
    <t>Deze rapportage is met zorg samengesteld en geverifieerd. Hieraan kunnen echter geen rechten worden ontleend. 
In dit tabblad staan de historische cijfers van de huidige overeenkomst toegespits op de Locaties van het Perceel Zuid.</t>
  </si>
  <si>
    <t>Totaal</t>
  </si>
  <si>
    <t>Kenmerk: SSC DJI/INKEA/NA/2022-03</t>
  </si>
  <si>
    <t>Europese aanbesteding Beveiligingsdiensten t.b.v. Dienst Justitiële Inrichtingen</t>
  </si>
  <si>
    <t>13 maal AL1
3 maal AL2</t>
  </si>
  <si>
    <t>Deze rapportage is met zorg samengesteld en geverifieerd. Hieraan kunnen echter geen rechten worden ontleend. 
De tabbladen Historie Perceel Noord en Historie Perceel Zuid zijn de historische cijfers van de huidige overeenkomst toegespitst op de Locaties van de Percelen.</t>
  </si>
  <si>
    <t>BIJLAGE 8  Historische afnamecijfers v.NvI 1</t>
  </si>
  <si>
    <t>Datum: 7 februari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</si>
</sst>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000"/>
  </numFmts>
  <fonts count="12" x14ac:knownFonts="1">
    <font>
      <sz val="11"/>
      <color theme="1"/>
      <name val="Calibri"/>
      <family val="2"/>
      <scheme val="minor"/>
    </font>
    <font>
      <sz val="11"/>
      <color theme="1"/>
      <name val="Calibri"/>
      <family val="2"/>
      <scheme val="minor"/>
    </font>
    <font>
      <sz val="11"/>
      <color theme="1"/>
      <name val="Calibri"/>
      <family val="2"/>
    </font>
    <font>
      <b/>
      <sz val="9"/>
      <name val="Verdana"/>
      <family val="2"/>
    </font>
    <font>
      <b/>
      <sz val="9"/>
      <color rgb="FF000000"/>
      <name val="Verdana"/>
      <family val="2"/>
    </font>
    <font>
      <sz val="9"/>
      <color theme="1"/>
      <name val="Verdana"/>
      <family val="2"/>
    </font>
    <font>
      <b/>
      <sz val="9"/>
      <color theme="1"/>
      <name val="Verdana"/>
      <family val="2"/>
    </font>
    <font>
      <b/>
      <sz val="16"/>
      <name val="Calibri"/>
      <family val="2"/>
    </font>
    <font>
      <b/>
      <sz val="8"/>
      <color rgb="FF1F497D"/>
      <name val="Verdana"/>
      <family val="2"/>
    </font>
    <font>
      <b/>
      <sz val="9"/>
      <color rgb="FFFF0000"/>
      <name val="Verdana"/>
      <family val="2"/>
    </font>
    <font>
      <sz val="8"/>
      <color theme="1"/>
      <name val="Verdana"/>
      <family val="2"/>
    </font>
    <font>
      <sz val="9"/>
      <name val="Calibri"/>
      <family val="2"/>
    </font>
  </fonts>
  <fills count="5">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theme="0"/>
        <bgColor rgb="FF00000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rgb="FF808080"/>
      </left>
      <right style="thin">
        <color rgb="FF808080"/>
      </right>
      <top style="thin">
        <color rgb="FF808080"/>
      </top>
      <bottom style="thin">
        <color rgb="FF808080"/>
      </bottom>
      <diagonal/>
    </border>
    <border>
      <left style="thin">
        <color indexed="64"/>
      </left>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s>
  <cellStyleXfs count="4">
    <xf numFmtId="0" fontId="0" fillId="0" borderId="0"/>
    <xf numFmtId="44" fontId="1" fillId="0" borderId="0" applyFont="0" applyFill="0" applyBorder="0" applyAlignment="0" applyProtection="0"/>
    <xf numFmtId="0" fontId="1" fillId="0" borderId="0"/>
    <xf numFmtId="164" fontId="8" fillId="0" borderId="7" applyNumberFormat="0" applyProtection="0">
      <alignment horizontal="right" vertical="center"/>
    </xf>
  </cellStyleXfs>
  <cellXfs count="85">
    <xf numFmtId="0" fontId="0" fillId="0" borderId="0" xfId="0"/>
    <xf numFmtId="0" fontId="2" fillId="4" borderId="0" xfId="0" applyFont="1" applyFill="1" applyBorder="1"/>
    <xf numFmtId="0" fontId="2" fillId="2" borderId="0" xfId="0" applyFont="1" applyFill="1" applyBorder="1"/>
    <xf numFmtId="0" fontId="3" fillId="2" borderId="0" xfId="0" applyFont="1" applyFill="1" applyBorder="1"/>
    <xf numFmtId="0" fontId="2" fillId="2" borderId="0" xfId="0" applyFont="1" applyFill="1" applyBorder="1" applyAlignment="1">
      <alignment horizontal="left"/>
    </xf>
    <xf numFmtId="0" fontId="4" fillId="4" borderId="1" xfId="0" applyFont="1" applyFill="1" applyBorder="1" applyAlignment="1">
      <alignment horizontal="left"/>
    </xf>
    <xf numFmtId="0" fontId="5" fillId="2" borderId="1" xfId="0" applyFont="1" applyFill="1" applyBorder="1" applyAlignment="1">
      <alignment horizontal="left"/>
    </xf>
    <xf numFmtId="0" fontId="5" fillId="2" borderId="0" xfId="0" applyFont="1" applyFill="1" applyBorder="1" applyAlignment="1">
      <alignment horizontal="left"/>
    </xf>
    <xf numFmtId="0" fontId="5" fillId="2" borderId="0" xfId="0" applyFont="1" applyFill="1" applyBorder="1"/>
    <xf numFmtId="3" fontId="2" fillId="2" borderId="0" xfId="0" applyNumberFormat="1" applyFont="1" applyFill="1" applyBorder="1"/>
    <xf numFmtId="0" fontId="7" fillId="3" borderId="0" xfId="0" applyFont="1" applyFill="1" applyBorder="1"/>
    <xf numFmtId="0" fontId="7" fillId="4" borderId="0" xfId="0" applyFont="1" applyFill="1" applyBorder="1"/>
    <xf numFmtId="0" fontId="6" fillId="4" borderId="4" xfId="0" applyFont="1" applyFill="1" applyBorder="1"/>
    <xf numFmtId="0" fontId="6" fillId="4" borderId="1" xfId="0" applyFont="1" applyFill="1" applyBorder="1"/>
    <xf numFmtId="0" fontId="5" fillId="4" borderId="0" xfId="0" applyFont="1" applyFill="1" applyBorder="1"/>
    <xf numFmtId="2" fontId="6" fillId="2" borderId="1" xfId="0" applyNumberFormat="1" applyFont="1" applyFill="1" applyBorder="1"/>
    <xf numFmtId="3" fontId="5" fillId="2" borderId="1" xfId="2" applyNumberFormat="1" applyFont="1" applyFill="1" applyBorder="1" applyAlignment="1">
      <alignment horizontal="center" vertical="center"/>
    </xf>
    <xf numFmtId="3" fontId="5" fillId="2" borderId="1" xfId="0" applyNumberFormat="1" applyFont="1" applyFill="1" applyBorder="1" applyAlignment="1">
      <alignment horizontal="center" vertical="center"/>
    </xf>
    <xf numFmtId="1" fontId="5" fillId="2" borderId="1" xfId="0" applyNumberFormat="1" applyFont="1" applyFill="1" applyBorder="1" applyAlignment="1">
      <alignment horizontal="center" vertical="center"/>
    </xf>
    <xf numFmtId="1" fontId="5" fillId="2" borderId="5" xfId="0" applyNumberFormat="1" applyFont="1" applyFill="1" applyBorder="1" applyAlignment="1">
      <alignment horizontal="center" vertical="center"/>
    </xf>
    <xf numFmtId="0" fontId="5" fillId="2" borderId="5" xfId="0" applyFont="1" applyFill="1" applyBorder="1" applyAlignment="1">
      <alignment horizontal="left"/>
    </xf>
    <xf numFmtId="0" fontId="6" fillId="4" borderId="6" xfId="0" applyFont="1" applyFill="1" applyBorder="1"/>
    <xf numFmtId="0" fontId="5" fillId="2" borderId="3" xfId="0" applyFont="1" applyFill="1" applyBorder="1" applyAlignment="1">
      <alignment horizontal="left"/>
    </xf>
    <xf numFmtId="2" fontId="5" fillId="2" borderId="0" xfId="1" applyNumberFormat="1" applyFont="1" applyFill="1" applyBorder="1"/>
    <xf numFmtId="0" fontId="6" fillId="2" borderId="0" xfId="0" applyFont="1" applyFill="1" applyBorder="1"/>
    <xf numFmtId="0" fontId="6" fillId="4" borderId="1" xfId="0" applyFont="1" applyFill="1" applyBorder="1" applyAlignment="1">
      <alignment horizontal="left" vertical="center"/>
    </xf>
    <xf numFmtId="0" fontId="6" fillId="4" borderId="1" xfId="0" applyFont="1" applyFill="1" applyBorder="1" applyAlignment="1">
      <alignment horizontal="center" vertical="center"/>
    </xf>
    <xf numFmtId="0" fontId="2" fillId="2" borderId="0" xfId="0" applyFont="1" applyFill="1" applyBorder="1" applyAlignment="1">
      <alignment horizontal="center" vertical="center"/>
    </xf>
    <xf numFmtId="0" fontId="5" fillId="2" borderId="0" xfId="0" applyFont="1" applyFill="1" applyBorder="1" applyAlignment="1">
      <alignment horizontal="center" vertical="center"/>
    </xf>
    <xf numFmtId="0" fontId="5" fillId="4" borderId="0" xfId="0" applyFont="1" applyFill="1" applyBorder="1" applyAlignment="1">
      <alignment horizontal="center" vertical="center"/>
    </xf>
    <xf numFmtId="44" fontId="6" fillId="2" borderId="1" xfId="1" applyFont="1" applyFill="1" applyBorder="1" applyAlignment="1">
      <alignment horizontal="center" vertical="center"/>
    </xf>
    <xf numFmtId="0" fontId="2" fillId="0" borderId="1" xfId="0" applyFont="1" applyFill="1" applyBorder="1" applyAlignment="1">
      <alignment horizontal="center" vertical="center"/>
    </xf>
    <xf numFmtId="1" fontId="2" fillId="0" borderId="1" xfId="0" applyNumberFormat="1" applyFont="1" applyFill="1" applyBorder="1" applyAlignment="1">
      <alignment horizontal="center" vertical="center"/>
    </xf>
    <xf numFmtId="2" fontId="6" fillId="4" borderId="0" xfId="0" applyNumberFormat="1" applyFont="1" applyFill="1" applyBorder="1"/>
    <xf numFmtId="3" fontId="5" fillId="4" borderId="1" xfId="0" applyNumberFormat="1" applyFont="1" applyFill="1" applyBorder="1" applyAlignment="1">
      <alignment horizontal="center" vertical="center"/>
    </xf>
    <xf numFmtId="3" fontId="5" fillId="4" borderId="0" xfId="0" applyNumberFormat="1" applyFont="1" applyFill="1" applyBorder="1" applyAlignment="1">
      <alignment horizontal="center" vertical="center"/>
    </xf>
    <xf numFmtId="3" fontId="5" fillId="2" borderId="5" xfId="0" applyNumberFormat="1" applyFont="1" applyFill="1" applyBorder="1" applyAlignment="1">
      <alignment horizontal="center" vertical="center"/>
    </xf>
    <xf numFmtId="3" fontId="5" fillId="4" borderId="5" xfId="0" applyNumberFormat="1" applyFont="1" applyFill="1" applyBorder="1" applyAlignment="1">
      <alignment horizontal="center" vertical="center"/>
    </xf>
    <xf numFmtId="3" fontId="5" fillId="2" borderId="0" xfId="0" applyNumberFormat="1" applyFont="1" applyFill="1" applyBorder="1" applyAlignment="1">
      <alignment horizontal="center" vertical="center"/>
    </xf>
    <xf numFmtId="3" fontId="5" fillId="2" borderId="4" xfId="0" applyNumberFormat="1" applyFont="1" applyFill="1" applyBorder="1" applyAlignment="1">
      <alignment horizontal="center" vertical="center"/>
    </xf>
    <xf numFmtId="0" fontId="3" fillId="4" borderId="1" xfId="0" applyFont="1" applyFill="1" applyBorder="1" applyAlignment="1">
      <alignment horizontal="left"/>
    </xf>
    <xf numFmtId="0" fontId="5" fillId="2" borderId="4" xfId="0" applyFont="1" applyFill="1" applyBorder="1" applyAlignment="1">
      <alignment horizontal="left"/>
    </xf>
    <xf numFmtId="0" fontId="5" fillId="2" borderId="2" xfId="0" applyFont="1" applyFill="1" applyBorder="1" applyAlignment="1">
      <alignment horizontal="left"/>
    </xf>
    <xf numFmtId="0" fontId="5" fillId="2" borderId="2" xfId="0" applyFont="1" applyFill="1" applyBorder="1" applyAlignment="1">
      <alignment horizontal="center" vertical="center"/>
    </xf>
    <xf numFmtId="3" fontId="5" fillId="2" borderId="2" xfId="0" applyNumberFormat="1" applyFont="1" applyFill="1" applyBorder="1" applyAlignment="1">
      <alignment horizontal="center" vertical="center"/>
    </xf>
    <xf numFmtId="3" fontId="5" fillId="2" borderId="2" xfId="2" applyNumberFormat="1" applyFont="1" applyFill="1" applyBorder="1" applyAlignment="1">
      <alignment horizontal="center" vertical="center"/>
    </xf>
    <xf numFmtId="3" fontId="5" fillId="2" borderId="4" xfId="2" applyNumberFormat="1" applyFont="1" applyFill="1" applyBorder="1" applyAlignment="1">
      <alignment horizontal="center" vertical="center"/>
    </xf>
    <xf numFmtId="0" fontId="6" fillId="4" borderId="0" xfId="0" applyFont="1" applyFill="1" applyBorder="1"/>
    <xf numFmtId="0" fontId="2" fillId="4" borderId="0" xfId="0" applyFont="1" applyFill="1" applyBorder="1" applyAlignment="1">
      <alignment horizontal="center"/>
    </xf>
    <xf numFmtId="0" fontId="2" fillId="2" borderId="0" xfId="0" applyFont="1" applyFill="1" applyBorder="1" applyAlignment="1">
      <alignment horizontal="center"/>
    </xf>
    <xf numFmtId="0" fontId="5" fillId="4" borderId="0" xfId="0" applyFont="1" applyFill="1" applyBorder="1" applyAlignment="1">
      <alignment horizontal="center"/>
    </xf>
    <xf numFmtId="0" fontId="6" fillId="2" borderId="1" xfId="0" applyFont="1" applyFill="1" applyBorder="1" applyAlignment="1">
      <alignment horizontal="center"/>
    </xf>
    <xf numFmtId="0" fontId="5" fillId="2" borderId="0" xfId="0" applyFont="1" applyFill="1" applyBorder="1" applyAlignment="1">
      <alignment horizontal="center"/>
    </xf>
    <xf numFmtId="0" fontId="6" fillId="4" borderId="1" xfId="0" applyFont="1" applyFill="1" applyBorder="1" applyAlignment="1">
      <alignment horizontal="center"/>
    </xf>
    <xf numFmtId="3" fontId="5" fillId="2" borderId="1" xfId="0" applyNumberFormat="1" applyFont="1" applyFill="1" applyBorder="1" applyAlignment="1">
      <alignment horizontal="center"/>
    </xf>
    <xf numFmtId="44" fontId="6" fillId="2" borderId="1" xfId="1" applyFont="1" applyFill="1" applyBorder="1" applyAlignment="1">
      <alignment horizontal="center"/>
    </xf>
    <xf numFmtId="1" fontId="5" fillId="2" borderId="1" xfId="0" applyNumberFormat="1" applyFont="1" applyFill="1" applyBorder="1" applyAlignment="1">
      <alignment horizontal="center"/>
    </xf>
    <xf numFmtId="2" fontId="5" fillId="2" borderId="0" xfId="0" applyNumberFormat="1" applyFont="1" applyFill="1" applyBorder="1" applyAlignment="1">
      <alignment horizontal="center"/>
    </xf>
    <xf numFmtId="2" fontId="5" fillId="4" borderId="0" xfId="0" applyNumberFormat="1" applyFont="1" applyFill="1" applyBorder="1" applyAlignment="1">
      <alignment horizontal="center"/>
    </xf>
    <xf numFmtId="2" fontId="5" fillId="2" borderId="0" xfId="1" applyNumberFormat="1" applyFont="1" applyFill="1" applyBorder="1" applyAlignment="1">
      <alignment horizontal="center"/>
    </xf>
    <xf numFmtId="3" fontId="5" fillId="4" borderId="1"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3" fontId="5" fillId="2" borderId="3" xfId="2" applyNumberFormat="1" applyFont="1" applyFill="1" applyBorder="1" applyAlignment="1">
      <alignment horizontal="center" vertical="center"/>
    </xf>
    <xf numFmtId="3" fontId="5" fillId="4" borderId="5" xfId="0" applyNumberFormat="1" applyFont="1" applyFill="1" applyBorder="1" applyAlignment="1">
      <alignment horizontal="left" vertical="center"/>
    </xf>
    <xf numFmtId="1" fontId="2" fillId="2" borderId="0" xfId="0" applyNumberFormat="1" applyFont="1" applyFill="1" applyBorder="1"/>
    <xf numFmtId="1" fontId="5" fillId="4" borderId="1" xfId="0" applyNumberFormat="1" applyFont="1" applyFill="1" applyBorder="1" applyAlignment="1">
      <alignment horizontal="center" vertical="center"/>
    </xf>
    <xf numFmtId="1" fontId="5" fillId="2" borderId="0" xfId="0" applyNumberFormat="1" applyFont="1" applyFill="1" applyBorder="1" applyAlignment="1">
      <alignment horizontal="center" vertical="center"/>
    </xf>
    <xf numFmtId="3" fontId="5" fillId="0" borderId="1" xfId="0" applyNumberFormat="1" applyFont="1" applyFill="1" applyBorder="1" applyAlignment="1">
      <alignment horizontal="center" vertical="center"/>
    </xf>
    <xf numFmtId="3" fontId="5" fillId="2" borderId="8" xfId="2" applyNumberFormat="1" applyFont="1" applyFill="1" applyBorder="1" applyAlignment="1">
      <alignment horizontal="center" vertical="center"/>
    </xf>
    <xf numFmtId="3" fontId="5" fillId="2" borderId="9" xfId="0" applyNumberFormat="1" applyFont="1" applyFill="1" applyBorder="1" applyAlignment="1">
      <alignment horizontal="center" vertical="center"/>
    </xf>
    <xf numFmtId="0" fontId="0" fillId="2" borderId="0" xfId="0" applyFill="1"/>
    <xf numFmtId="0" fontId="0" fillId="0" borderId="1" xfId="0" applyBorder="1" applyAlignment="1">
      <alignment horizontal="left"/>
    </xf>
    <xf numFmtId="1" fontId="5" fillId="2" borderId="5" xfId="0" applyNumberFormat="1" applyFont="1" applyFill="1" applyBorder="1" applyAlignment="1">
      <alignment horizontal="center"/>
    </xf>
    <xf numFmtId="0" fontId="10" fillId="4" borderId="0" xfId="0" applyFont="1" applyFill="1" applyBorder="1"/>
    <xf numFmtId="0" fontId="10" fillId="2" borderId="0" xfId="0" applyFont="1" applyFill="1" applyBorder="1" applyAlignment="1">
      <alignment horizontal="left"/>
    </xf>
    <xf numFmtId="0" fontId="9" fillId="2" borderId="0" xfId="0" applyFont="1" applyFill="1" applyBorder="1" applyAlignment="1">
      <alignment horizontal="left" vertical="top" wrapText="1"/>
    </xf>
    <xf numFmtId="2" fontId="5" fillId="2" borderId="3" xfId="1" applyNumberFormat="1" applyFont="1" applyFill="1" applyBorder="1" applyAlignment="1">
      <alignment horizontal="center" vertical="center"/>
    </xf>
    <xf numFmtId="2" fontId="5" fillId="2" borderId="10" xfId="1" applyNumberFormat="1" applyFont="1" applyFill="1" applyBorder="1" applyAlignment="1">
      <alignment horizontal="center" vertical="center"/>
    </xf>
    <xf numFmtId="2" fontId="5" fillId="2" borderId="4" xfId="1" applyNumberFormat="1" applyFont="1" applyFill="1" applyBorder="1" applyAlignment="1">
      <alignment horizontal="center" vertical="center"/>
    </xf>
    <xf numFmtId="2" fontId="5" fillId="2" borderId="3" xfId="1" applyNumberFormat="1" applyFont="1" applyFill="1" applyBorder="1" applyAlignment="1">
      <alignment horizontal="left" vertical="center" wrapText="1"/>
    </xf>
    <xf numFmtId="2" fontId="5" fillId="2" borderId="10" xfId="1" applyNumberFormat="1" applyFont="1" applyFill="1" applyBorder="1" applyAlignment="1">
      <alignment horizontal="left" vertical="center"/>
    </xf>
    <xf numFmtId="2" fontId="5" fillId="2" borderId="4" xfId="1" applyNumberFormat="1" applyFont="1" applyFill="1" applyBorder="1" applyAlignment="1">
      <alignment horizontal="left" vertical="center"/>
    </xf>
    <xf numFmtId="0" fontId="10" fillId="2" borderId="0" xfId="0" applyFont="1" applyFill="1"/>
    <xf numFmtId="0" fontId="10" fillId="2" borderId="0" xfId="0" applyFont="1" applyFill="1" applyAlignment="1">
      <alignment horizontal="right" vertical="center"/>
    </xf>
    <xf numFmtId="0" fontId="11" fillId="4" borderId="0" xfId="0" applyFont="1" applyFill="1" applyBorder="1" applyAlignment="1">
      <alignment horizontal="right"/>
    </xf>
  </cellXfs>
  <cellStyles count="4">
    <cellStyle name="SAPDataTotalCell" xfId="3"/>
    <cellStyle name="Standaard" xfId="0" builtinId="0"/>
    <cellStyle name="Standaard 2" xfId="2"/>
    <cellStyle name="Valuta" xfId="1" builtinId="4"/>
  </cellStyles>
  <dxfs count="42">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patternType="solid">
          <fgColor rgb="FFDDEBF7"/>
          <bgColor rgb="FFDDEBF7"/>
        </patternFill>
      </fill>
      <border>
        <bottom style="thin">
          <color rgb="FF9BC2E6"/>
        </bottom>
      </border>
    </dxf>
    <dxf>
      <fill>
        <patternFill patternType="solid">
          <fgColor rgb="FFDDEBF7"/>
          <bgColor rgb="FFDDEBF7"/>
        </patternFill>
      </fill>
      <border>
        <bottom style="thin">
          <color rgb="FF9BC2E6"/>
        </bottom>
      </border>
    </dxf>
    <dxf>
      <font>
        <b/>
        <color rgb="FF000000"/>
      </font>
    </dxf>
    <dxf>
      <font>
        <b/>
        <color rgb="FF000000"/>
      </font>
      <border>
        <bottom style="thin">
          <color rgb="FF9BC2E6"/>
        </bottom>
      </border>
    </dxf>
    <dxf>
      <font>
        <b/>
        <color rgb="FF000000"/>
      </font>
    </dxf>
    <dxf>
      <font>
        <b/>
        <color rgb="FF000000"/>
      </font>
      <border>
        <top style="thin">
          <color rgb="FF5B9BD5"/>
        </top>
        <bottom style="thin">
          <color rgb="FF5B9BD5"/>
        </bottom>
      </border>
    </dxf>
    <dxf>
      <fill>
        <patternFill patternType="solid">
          <fgColor rgb="FFD9D9D9"/>
          <bgColor rgb="FFD9D9D9"/>
        </patternFill>
      </fill>
    </dxf>
    <dxf>
      <fill>
        <patternFill patternType="solid">
          <fgColor rgb="FFD9D9D9"/>
          <bgColor rgb="FFD9D9D9"/>
        </patternFill>
      </fill>
      <border>
        <left style="thin">
          <color rgb="FFBFBFBF"/>
        </left>
        <right style="thin">
          <color rgb="FFBFBFBF"/>
        </right>
      </border>
    </dxf>
    <dxf>
      <fill>
        <patternFill patternType="solid">
          <fgColor rgb="FFD9D9D9"/>
          <bgColor rgb="FFD9D9D9"/>
        </patternFill>
      </fill>
    </dxf>
    <dxf>
      <font>
        <b/>
        <color rgb="FF000000"/>
      </font>
      <fill>
        <patternFill patternType="solid">
          <fgColor rgb="FFDDEBF7"/>
          <bgColor rgb="FFDDEBF7"/>
        </patternFill>
      </fill>
      <border>
        <top style="thin">
          <color rgb="FF9BC2E6"/>
        </top>
      </border>
    </dxf>
    <dxf>
      <font>
        <b/>
        <color rgb="FF000000"/>
      </font>
      <fill>
        <patternFill patternType="solid">
          <fgColor rgb="FFDDEBF7"/>
          <bgColor rgb="FFDDEBF7"/>
        </patternFill>
      </fill>
      <border>
        <bottom style="thin">
          <color rgb="FF9BC2E6"/>
        </bottom>
      </border>
    </dxf>
    <dxf>
      <fill>
        <patternFill patternType="solid">
          <fgColor rgb="FFDDEBF7"/>
          <bgColor rgb="FFDDEBF7"/>
        </patternFill>
      </fill>
      <border>
        <bottom style="thin">
          <color rgb="FF9BC2E6"/>
        </bottom>
      </border>
    </dxf>
    <dxf>
      <fill>
        <patternFill patternType="solid">
          <fgColor rgb="FFDDEBF7"/>
          <bgColor rgb="FFDDEBF7"/>
        </patternFill>
      </fill>
      <border>
        <bottom style="thin">
          <color rgb="FF9BC2E6"/>
        </bottom>
      </border>
    </dxf>
    <dxf>
      <font>
        <b/>
        <color rgb="FF000000"/>
      </font>
    </dxf>
    <dxf>
      <font>
        <b/>
        <color rgb="FF000000"/>
      </font>
      <border>
        <bottom style="thin">
          <color rgb="FF9BC2E6"/>
        </bottom>
      </border>
    </dxf>
    <dxf>
      <font>
        <b/>
        <color rgb="FF000000"/>
      </font>
    </dxf>
    <dxf>
      <font>
        <b/>
        <color rgb="FF000000"/>
      </font>
      <border>
        <top style="thin">
          <color rgb="FF5B9BD5"/>
        </top>
        <bottom style="thin">
          <color rgb="FF5B9BD5"/>
        </bottom>
      </border>
    </dxf>
    <dxf>
      <fill>
        <patternFill patternType="solid">
          <fgColor rgb="FFD9D9D9"/>
          <bgColor rgb="FFD9D9D9"/>
        </patternFill>
      </fill>
    </dxf>
    <dxf>
      <fill>
        <patternFill patternType="solid">
          <fgColor rgb="FFD9D9D9"/>
          <bgColor rgb="FFD9D9D9"/>
        </patternFill>
      </fill>
      <border>
        <left style="thin">
          <color rgb="FFBFBFBF"/>
        </left>
        <right style="thin">
          <color rgb="FFBFBFBF"/>
        </right>
      </border>
    </dxf>
    <dxf>
      <fill>
        <patternFill patternType="solid">
          <fgColor rgb="FFD9D9D9"/>
          <bgColor rgb="FFD9D9D9"/>
        </patternFill>
      </fill>
    </dxf>
    <dxf>
      <font>
        <b/>
        <color rgb="FF000000"/>
      </font>
      <fill>
        <patternFill patternType="solid">
          <fgColor rgb="FFDDEBF7"/>
          <bgColor rgb="FFDDEBF7"/>
        </patternFill>
      </fill>
      <border>
        <top style="thin">
          <color rgb="FF9BC2E6"/>
        </top>
      </border>
    </dxf>
    <dxf>
      <font>
        <b/>
        <color rgb="FF000000"/>
      </font>
      <fill>
        <patternFill patternType="solid">
          <fgColor rgb="FFDDEBF7"/>
          <bgColor rgb="FFDDEBF7"/>
        </patternFill>
      </fill>
      <border>
        <bottom style="thin">
          <color rgb="FF9BC2E6"/>
        </bottom>
      </border>
    </dxf>
  </dxfs>
  <tableStyles count="2" defaultTableStyle="TableStyleMedium2" defaultPivotStyle="PivotStyleLight16">
    <tableStyle name="PivotStyleLight16 2" table="0" count="11">
      <tableStyleElement type="headerRow" dxfId="41"/>
      <tableStyleElement type="totalRow" dxfId="40"/>
      <tableStyleElement type="firstRowStripe" dxfId="39"/>
      <tableStyleElement type="firstColumnStripe" dxfId="38"/>
      <tableStyleElement type="firstSubtotalColumn" dxfId="37"/>
      <tableStyleElement type="firstSubtotalRow" dxfId="36"/>
      <tableStyleElement type="secondSubtotalRow" dxfId="35"/>
      <tableStyleElement type="firstRowSubheading" dxfId="34"/>
      <tableStyleElement type="secondRowSubheading" dxfId="33"/>
      <tableStyleElement type="pageFieldLabels" dxfId="32"/>
      <tableStyleElement type="pageFieldValues" dxfId="31"/>
    </tableStyle>
    <tableStyle name="PivotStyleLight16 3" table="0" count="11">
      <tableStyleElement type="headerRow" dxfId="30"/>
      <tableStyleElement type="totalRow" dxfId="29"/>
      <tableStyleElement type="firstRowStripe" dxfId="28"/>
      <tableStyleElement type="firstColumnStripe" dxfId="27"/>
      <tableStyleElement type="firstSubtotalColumn" dxfId="26"/>
      <tableStyleElement type="firstSubtotalRow" dxfId="25"/>
      <tableStyleElement type="secondSubtotalRow" dxfId="24"/>
      <tableStyleElement type="firstRowSubheading" dxfId="23"/>
      <tableStyleElement type="secondRowSubheading" dxfId="22"/>
      <tableStyleElement type="pageFieldLabels" dxfId="21"/>
      <tableStyleElement type="pageFieldValues" dxfId="2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1"/>
  <sheetViews>
    <sheetView tabSelected="1" zoomScaleNormal="100" workbookViewId="0">
      <selection activeCell="B6" sqref="B6"/>
    </sheetView>
  </sheetViews>
  <sheetFormatPr defaultColWidth="0" defaultRowHeight="15" zeroHeight="1" x14ac:dyDescent="0.25"/>
  <cols>
    <col min="1" max="1" width="2.7109375" style="70" customWidth="1"/>
    <col min="2" max="2" width="57.28515625" style="7" bestFit="1" customWidth="1"/>
    <col min="3" max="6" width="27.28515625" style="8" customWidth="1"/>
    <col min="7" max="7" width="27.28515625" style="52" customWidth="1"/>
    <col min="8" max="8" width="8.28515625" style="2" bestFit="1" customWidth="1"/>
    <col min="9" max="9" width="23.85546875" style="2" hidden="1" customWidth="1"/>
    <col min="10" max="10" width="34.7109375" style="2" hidden="1" customWidth="1"/>
    <col min="11" max="11" width="9.42578125" style="2" hidden="1" customWidth="1"/>
    <col min="12" max="12" width="18.140625" style="2" hidden="1" customWidth="1"/>
    <col min="13" max="13" width="24.7109375" style="2" hidden="1" customWidth="1"/>
    <col min="14" max="14" width="22.85546875" style="2" hidden="1" customWidth="1"/>
    <col min="15" max="15" width="10" style="2" hidden="1" customWidth="1"/>
    <col min="16" max="16384" width="9.140625" style="2" hidden="1"/>
  </cols>
  <sheetData>
    <row r="1" spans="1:8" x14ac:dyDescent="0.25"/>
    <row r="2" spans="1:8" ht="21" x14ac:dyDescent="0.35">
      <c r="B2" s="10" t="s">
        <v>82</v>
      </c>
      <c r="C2" s="11" t="s">
        <v>79</v>
      </c>
      <c r="D2" s="1"/>
      <c r="E2" s="1"/>
      <c r="F2" s="1"/>
      <c r="G2" s="83" t="s">
        <v>83</v>
      </c>
    </row>
    <row r="3" spans="1:8" x14ac:dyDescent="0.25">
      <c r="B3" s="2"/>
      <c r="C3" s="1"/>
      <c r="D3" s="1"/>
      <c r="E3" s="1"/>
      <c r="F3" s="1"/>
      <c r="G3" s="48"/>
    </row>
    <row r="4" spans="1:8" ht="30" customHeight="1" x14ac:dyDescent="0.25">
      <c r="A4" s="2"/>
      <c r="B4" s="75" t="s">
        <v>81</v>
      </c>
      <c r="C4" s="75"/>
      <c r="D4" s="75"/>
      <c r="E4" s="75"/>
      <c r="F4" s="75"/>
      <c r="G4" s="75"/>
    </row>
    <row r="5" spans="1:8" x14ac:dyDescent="0.25">
      <c r="A5" s="2"/>
      <c r="B5" s="3"/>
      <c r="C5" s="2"/>
      <c r="D5" s="2"/>
      <c r="E5" s="2"/>
      <c r="F5" s="2"/>
      <c r="G5" s="49"/>
    </row>
    <row r="6" spans="1:8" x14ac:dyDescent="0.25">
      <c r="A6" s="2"/>
      <c r="B6" s="3" t="s">
        <v>77</v>
      </c>
      <c r="C6" s="2"/>
      <c r="D6" s="2"/>
      <c r="E6" s="2"/>
      <c r="F6" s="2"/>
      <c r="G6" s="49"/>
    </row>
    <row r="7" spans="1:8" x14ac:dyDescent="0.25">
      <c r="A7" s="2"/>
      <c r="B7" s="4"/>
      <c r="C7" s="2"/>
      <c r="D7" s="2"/>
      <c r="E7" s="2"/>
      <c r="F7" s="2"/>
      <c r="G7" s="49"/>
    </row>
    <row r="8" spans="1:8" x14ac:dyDescent="0.25">
      <c r="A8" s="2"/>
      <c r="B8" s="5" t="s">
        <v>0</v>
      </c>
      <c r="C8" s="14"/>
      <c r="D8" s="14"/>
      <c r="E8" s="14"/>
      <c r="F8" s="14"/>
      <c r="G8" s="50"/>
    </row>
    <row r="9" spans="1:8" x14ac:dyDescent="0.25">
      <c r="B9" s="6"/>
      <c r="C9" s="51" t="s">
        <v>1</v>
      </c>
      <c r="D9" s="51" t="s">
        <v>2</v>
      </c>
      <c r="E9" s="51" t="s">
        <v>3</v>
      </c>
      <c r="F9" s="51" t="s">
        <v>4</v>
      </c>
      <c r="G9" s="51" t="s">
        <v>5</v>
      </c>
    </row>
    <row r="10" spans="1:8" x14ac:dyDescent="0.25">
      <c r="A10" s="2"/>
      <c r="B10" s="6" t="s">
        <v>39</v>
      </c>
      <c r="C10" s="17"/>
      <c r="D10" s="17"/>
      <c r="E10" s="17"/>
      <c r="F10" s="38">
        <v>7954</v>
      </c>
      <c r="G10" s="17">
        <f t="shared" ref="G10:G25" si="0">SUM(C10:F10)</f>
        <v>7954</v>
      </c>
      <c r="H10" s="9"/>
    </row>
    <row r="11" spans="1:8" x14ac:dyDescent="0.25">
      <c r="A11" s="2"/>
      <c r="B11" s="6" t="s">
        <v>65</v>
      </c>
      <c r="C11" s="61"/>
      <c r="D11" s="61"/>
      <c r="E11" s="61"/>
      <c r="F11" s="62">
        <v>3395</v>
      </c>
      <c r="G11" s="61">
        <f t="shared" si="0"/>
        <v>3395</v>
      </c>
    </row>
    <row r="12" spans="1:8" x14ac:dyDescent="0.25">
      <c r="A12" s="2"/>
      <c r="B12" s="6" t="s">
        <v>66</v>
      </c>
      <c r="C12" s="61"/>
      <c r="D12" s="61"/>
      <c r="E12" s="61"/>
      <c r="F12" s="68"/>
      <c r="G12" s="17">
        <f t="shared" si="0"/>
        <v>0</v>
      </c>
    </row>
    <row r="13" spans="1:8" ht="15.75" thickBot="1" x14ac:dyDescent="0.3">
      <c r="A13" s="2"/>
      <c r="B13" s="42" t="s">
        <v>40</v>
      </c>
      <c r="C13" s="43"/>
      <c r="D13" s="44"/>
      <c r="E13" s="44"/>
      <c r="F13" s="45"/>
      <c r="G13" s="69">
        <f t="shared" si="0"/>
        <v>0</v>
      </c>
    </row>
    <row r="14" spans="1:8" x14ac:dyDescent="0.25">
      <c r="A14" s="2"/>
      <c r="B14" s="41" t="s">
        <v>41</v>
      </c>
      <c r="C14" s="39">
        <v>79051.850000000006</v>
      </c>
      <c r="D14" s="39">
        <v>78507</v>
      </c>
      <c r="E14" s="39">
        <v>81092.42</v>
      </c>
      <c r="F14" s="39">
        <v>87647.58</v>
      </c>
      <c r="G14" s="39">
        <f t="shared" si="0"/>
        <v>326298.85000000003</v>
      </c>
      <c r="H14" s="9"/>
    </row>
    <row r="15" spans="1:8" x14ac:dyDescent="0.25">
      <c r="A15" s="2"/>
      <c r="B15" s="6" t="s">
        <v>50</v>
      </c>
      <c r="C15" s="17">
        <v>23573.48</v>
      </c>
      <c r="D15" s="17">
        <v>26309.75</v>
      </c>
      <c r="E15" s="17">
        <v>19334.25</v>
      </c>
      <c r="F15" s="17">
        <v>18859</v>
      </c>
      <c r="G15" s="17">
        <f t="shared" si="0"/>
        <v>88076.479999999996</v>
      </c>
    </row>
    <row r="16" spans="1:8" x14ac:dyDescent="0.25">
      <c r="A16" s="2"/>
      <c r="B16" s="6" t="s">
        <v>51</v>
      </c>
      <c r="C16" s="17">
        <v>5167.54</v>
      </c>
      <c r="D16" s="17">
        <v>3363.73</v>
      </c>
      <c r="E16" s="17">
        <v>2022.75</v>
      </c>
      <c r="F16" s="17">
        <v>3310</v>
      </c>
      <c r="G16" s="17">
        <f t="shared" si="0"/>
        <v>13864.02</v>
      </c>
    </row>
    <row r="17" spans="1:8" ht="15.75" thickBot="1" x14ac:dyDescent="0.3">
      <c r="A17" s="2"/>
      <c r="B17" s="42" t="s">
        <v>42</v>
      </c>
      <c r="C17" s="45">
        <v>72</v>
      </c>
      <c r="D17" s="44">
        <v>136.5</v>
      </c>
      <c r="E17" s="45">
        <v>27</v>
      </c>
      <c r="F17" s="45">
        <v>56.5</v>
      </c>
      <c r="G17" s="44">
        <f t="shared" si="0"/>
        <v>292</v>
      </c>
    </row>
    <row r="18" spans="1:8" x14ac:dyDescent="0.25">
      <c r="A18" s="2"/>
      <c r="B18" s="41" t="s">
        <v>43</v>
      </c>
      <c r="C18" s="46">
        <v>52247</v>
      </c>
      <c r="D18" s="46">
        <v>25142.25</v>
      </c>
      <c r="E18" s="46">
        <v>15715.08</v>
      </c>
      <c r="F18" s="46">
        <v>18870.75</v>
      </c>
      <c r="G18" s="39">
        <f t="shared" si="0"/>
        <v>111975.08</v>
      </c>
      <c r="H18" s="9"/>
    </row>
    <row r="19" spans="1:8" x14ac:dyDescent="0.25">
      <c r="A19" s="2"/>
      <c r="B19" s="6" t="s">
        <v>52</v>
      </c>
      <c r="C19" s="16">
        <v>11805.25</v>
      </c>
      <c r="D19" s="16">
        <v>5639.25</v>
      </c>
      <c r="E19" s="16">
        <v>1954.75</v>
      </c>
      <c r="F19" s="16">
        <v>1377.75</v>
      </c>
      <c r="G19" s="17">
        <f t="shared" si="0"/>
        <v>20777</v>
      </c>
    </row>
    <row r="20" spans="1:8" x14ac:dyDescent="0.25">
      <c r="A20" s="2"/>
      <c r="B20" s="6" t="s">
        <v>53</v>
      </c>
      <c r="C20" s="16">
        <v>1805.5</v>
      </c>
      <c r="D20" s="16">
        <v>1940.75</v>
      </c>
      <c r="E20" s="16">
        <v>1028.25</v>
      </c>
      <c r="F20" s="16">
        <v>572</v>
      </c>
      <c r="G20" s="17">
        <f t="shared" si="0"/>
        <v>5346.5</v>
      </c>
    </row>
    <row r="21" spans="1:8" ht="15.75" thickBot="1" x14ac:dyDescent="0.3">
      <c r="A21" s="2"/>
      <c r="B21" s="42" t="s">
        <v>44</v>
      </c>
      <c r="C21" s="45"/>
      <c r="D21" s="45"/>
      <c r="E21" s="45"/>
      <c r="F21" s="45">
        <v>213</v>
      </c>
      <c r="G21" s="44">
        <f t="shared" si="0"/>
        <v>213</v>
      </c>
    </row>
    <row r="22" spans="1:8" x14ac:dyDescent="0.25">
      <c r="A22" s="2"/>
      <c r="B22" s="41" t="s">
        <v>45</v>
      </c>
      <c r="C22" s="46">
        <v>29973</v>
      </c>
      <c r="D22" s="46">
        <v>44993</v>
      </c>
      <c r="E22" s="39">
        <v>39157</v>
      </c>
      <c r="F22" s="39">
        <v>41355</v>
      </c>
      <c r="G22" s="39">
        <f t="shared" si="0"/>
        <v>155478</v>
      </c>
      <c r="H22" s="9"/>
    </row>
    <row r="23" spans="1:8" x14ac:dyDescent="0.25">
      <c r="A23" s="2"/>
      <c r="B23" s="6" t="s">
        <v>54</v>
      </c>
      <c r="C23" s="46">
        <v>2561</v>
      </c>
      <c r="D23" s="46">
        <v>5320</v>
      </c>
      <c r="E23" s="39">
        <v>6179</v>
      </c>
      <c r="F23" s="39">
        <v>5733</v>
      </c>
      <c r="G23" s="39">
        <f t="shared" si="0"/>
        <v>19793</v>
      </c>
    </row>
    <row r="24" spans="1:8" x14ac:dyDescent="0.25">
      <c r="A24" s="2"/>
      <c r="B24" s="6" t="s">
        <v>55</v>
      </c>
      <c r="C24" s="46">
        <v>978.58333399999992</v>
      </c>
      <c r="D24" s="46">
        <v>2098</v>
      </c>
      <c r="E24" s="39">
        <v>2603</v>
      </c>
      <c r="F24" s="39">
        <v>4718</v>
      </c>
      <c r="G24" s="39">
        <f t="shared" si="0"/>
        <v>10397.583333999999</v>
      </c>
    </row>
    <row r="25" spans="1:8" x14ac:dyDescent="0.25">
      <c r="A25" s="2"/>
      <c r="B25" s="6" t="s">
        <v>46</v>
      </c>
      <c r="C25" s="46">
        <v>16.75</v>
      </c>
      <c r="D25" s="46">
        <v>71.5</v>
      </c>
      <c r="E25" s="17">
        <v>88</v>
      </c>
      <c r="F25" s="17">
        <v>677</v>
      </c>
      <c r="G25" s="17">
        <f t="shared" si="0"/>
        <v>853.25</v>
      </c>
    </row>
    <row r="26" spans="1:8" x14ac:dyDescent="0.25">
      <c r="A26" s="2"/>
      <c r="C26" s="28"/>
      <c r="D26" s="28"/>
      <c r="E26" s="28"/>
      <c r="F26" s="28"/>
    </row>
    <row r="27" spans="1:8" x14ac:dyDescent="0.25">
      <c r="A27" s="2"/>
      <c r="B27" s="82" t="s">
        <v>78</v>
      </c>
      <c r="C27" s="28"/>
      <c r="D27" s="28"/>
      <c r="E27" s="28"/>
      <c r="F27" s="28"/>
    </row>
    <row r="28" spans="1:8" x14ac:dyDescent="0.25">
      <c r="A28" s="2"/>
      <c r="B28" s="2"/>
      <c r="C28" s="2"/>
      <c r="D28" s="2"/>
      <c r="E28" s="2"/>
      <c r="F28" s="2"/>
      <c r="G28" s="2"/>
    </row>
    <row r="29" spans="1:8" hidden="1" x14ac:dyDescent="0.25">
      <c r="A29" s="2"/>
      <c r="B29" s="2"/>
      <c r="C29" s="2"/>
      <c r="D29" s="2"/>
      <c r="E29" s="2"/>
      <c r="F29" s="2"/>
      <c r="G29" s="2"/>
    </row>
    <row r="30" spans="1:8" hidden="1" x14ac:dyDescent="0.25">
      <c r="A30" s="2"/>
      <c r="B30" s="2"/>
      <c r="C30" s="2"/>
      <c r="D30" s="2"/>
      <c r="E30" s="2"/>
      <c r="F30" s="2"/>
      <c r="G30" s="2"/>
    </row>
    <row r="31" spans="1:8" hidden="1" x14ac:dyDescent="0.25">
      <c r="A31" s="2"/>
      <c r="B31" s="2"/>
      <c r="C31" s="2"/>
      <c r="D31" s="2"/>
      <c r="E31" s="2"/>
      <c r="F31" s="2"/>
      <c r="G31" s="2"/>
    </row>
    <row r="32" spans="1:8" hidden="1" x14ac:dyDescent="0.25">
      <c r="A32" s="2"/>
      <c r="B32" s="2"/>
      <c r="C32" s="2"/>
      <c r="D32" s="2"/>
      <c r="E32" s="2"/>
      <c r="F32" s="2"/>
      <c r="G32" s="2"/>
    </row>
    <row r="33" spans="1:7" hidden="1" x14ac:dyDescent="0.25">
      <c r="A33" s="2"/>
      <c r="B33" s="2"/>
      <c r="C33" s="2"/>
      <c r="D33" s="2"/>
      <c r="E33" s="2"/>
      <c r="F33" s="2"/>
      <c r="G33" s="2"/>
    </row>
    <row r="34" spans="1:7" hidden="1" x14ac:dyDescent="0.25">
      <c r="A34" s="2"/>
      <c r="B34" s="2"/>
      <c r="C34" s="2"/>
      <c r="D34" s="2"/>
      <c r="E34" s="2"/>
      <c r="F34" s="2"/>
      <c r="G34" s="2"/>
    </row>
    <row r="35" spans="1:7" hidden="1" x14ac:dyDescent="0.25">
      <c r="A35" s="2"/>
      <c r="B35" s="2"/>
      <c r="C35" s="2"/>
      <c r="D35" s="2"/>
      <c r="E35" s="2"/>
      <c r="F35" s="2"/>
      <c r="G35" s="2"/>
    </row>
    <row r="36" spans="1:7" hidden="1" x14ac:dyDescent="0.25">
      <c r="A36" s="2"/>
      <c r="B36" s="2"/>
      <c r="C36" s="2"/>
      <c r="D36" s="2"/>
      <c r="E36" s="2"/>
      <c r="F36" s="2"/>
      <c r="G36" s="2"/>
    </row>
    <row r="37" spans="1:7" hidden="1" x14ac:dyDescent="0.25">
      <c r="A37" s="2"/>
      <c r="B37" s="2"/>
      <c r="C37" s="2"/>
      <c r="D37" s="2"/>
      <c r="E37" s="2"/>
      <c r="F37" s="2"/>
      <c r="G37" s="2"/>
    </row>
    <row r="38" spans="1:7" hidden="1" x14ac:dyDescent="0.25">
      <c r="A38" s="2"/>
      <c r="B38" s="2"/>
      <c r="C38" s="2"/>
      <c r="D38" s="2"/>
      <c r="E38" s="2"/>
      <c r="F38" s="2"/>
      <c r="G38" s="2"/>
    </row>
    <row r="39" spans="1:7" hidden="1" x14ac:dyDescent="0.25">
      <c r="A39" s="2"/>
      <c r="B39" s="2"/>
      <c r="C39" s="2"/>
      <c r="D39" s="2"/>
      <c r="E39" s="2"/>
      <c r="F39" s="2"/>
      <c r="G39" s="2"/>
    </row>
    <row r="40" spans="1:7" hidden="1" x14ac:dyDescent="0.25">
      <c r="A40" s="2"/>
      <c r="B40" s="2"/>
      <c r="C40" s="2"/>
      <c r="D40" s="2"/>
      <c r="E40" s="2"/>
      <c r="F40" s="2"/>
      <c r="G40" s="2"/>
    </row>
    <row r="41" spans="1:7" hidden="1" x14ac:dyDescent="0.25">
      <c r="A41" s="2"/>
      <c r="B41" s="2"/>
      <c r="C41" s="2"/>
      <c r="D41" s="2"/>
      <c r="E41" s="2"/>
      <c r="F41" s="2"/>
      <c r="G41" s="2"/>
    </row>
    <row r="42" spans="1:7" hidden="1" x14ac:dyDescent="0.25">
      <c r="A42" s="2"/>
      <c r="B42" s="2"/>
      <c r="C42" s="2"/>
      <c r="D42" s="2"/>
      <c r="E42" s="2"/>
      <c r="F42" s="2"/>
      <c r="G42" s="2"/>
    </row>
    <row r="43" spans="1:7" hidden="1" x14ac:dyDescent="0.25">
      <c r="A43" s="2"/>
      <c r="B43" s="2"/>
      <c r="C43" s="2"/>
      <c r="D43" s="2"/>
      <c r="E43" s="2"/>
      <c r="F43" s="2"/>
      <c r="G43" s="2"/>
    </row>
    <row r="44" spans="1:7" hidden="1" x14ac:dyDescent="0.25">
      <c r="A44" s="2"/>
    </row>
    <row r="45" spans="1:7" hidden="1" x14ac:dyDescent="0.25">
      <c r="A45" s="2"/>
    </row>
    <row r="46" spans="1:7" hidden="1" x14ac:dyDescent="0.25">
      <c r="A46" s="2"/>
    </row>
    <row r="47" spans="1:7" hidden="1" x14ac:dyDescent="0.25">
      <c r="A47" s="2"/>
    </row>
    <row r="48" spans="1:7" hidden="1" x14ac:dyDescent="0.25">
      <c r="A48" s="2"/>
    </row>
    <row r="49" spans="1:1" hidden="1" x14ac:dyDescent="0.25">
      <c r="A49" s="2"/>
    </row>
    <row r="50" spans="1:1" hidden="1" x14ac:dyDescent="0.25">
      <c r="A50" s="2"/>
    </row>
    <row r="51" spans="1:1" hidden="1" x14ac:dyDescent="0.25">
      <c r="A51" s="2"/>
    </row>
    <row r="52" spans="1:1" hidden="1" x14ac:dyDescent="0.25">
      <c r="A52" s="2"/>
    </row>
    <row r="53" spans="1:1" hidden="1" x14ac:dyDescent="0.25">
      <c r="A53" s="2"/>
    </row>
    <row r="54" spans="1:1" hidden="1" x14ac:dyDescent="0.25">
      <c r="A54" s="2"/>
    </row>
    <row r="55" spans="1:1" hidden="1" x14ac:dyDescent="0.25">
      <c r="A55" s="2"/>
    </row>
    <row r="56" spans="1:1" hidden="1" x14ac:dyDescent="0.25">
      <c r="A56" s="2"/>
    </row>
    <row r="57" spans="1:1" hidden="1" x14ac:dyDescent="0.25">
      <c r="A57" s="2"/>
    </row>
    <row r="58" spans="1:1" hidden="1" x14ac:dyDescent="0.25">
      <c r="A58" s="2"/>
    </row>
    <row r="59" spans="1:1" hidden="1" x14ac:dyDescent="0.25">
      <c r="A59" s="2"/>
    </row>
    <row r="60" spans="1:1" hidden="1" x14ac:dyDescent="0.25">
      <c r="A60" s="2"/>
    </row>
    <row r="61" spans="1:1" hidden="1" x14ac:dyDescent="0.25">
      <c r="A61" s="2"/>
    </row>
    <row r="62" spans="1:1" hidden="1" x14ac:dyDescent="0.25">
      <c r="A62" s="2"/>
    </row>
    <row r="63" spans="1:1" hidden="1" x14ac:dyDescent="0.25">
      <c r="A63" s="2"/>
    </row>
    <row r="64" spans="1:1" hidden="1" x14ac:dyDescent="0.25">
      <c r="A64" s="2"/>
    </row>
    <row r="65" spans="1:1" hidden="1" x14ac:dyDescent="0.25">
      <c r="A65" s="2"/>
    </row>
    <row r="66" spans="1:1" hidden="1" x14ac:dyDescent="0.25">
      <c r="A66" s="2"/>
    </row>
    <row r="67" spans="1:1" hidden="1" x14ac:dyDescent="0.25">
      <c r="A67" s="2"/>
    </row>
    <row r="68" spans="1:1" hidden="1" x14ac:dyDescent="0.25">
      <c r="A68" s="2"/>
    </row>
    <row r="69" spans="1:1" hidden="1" x14ac:dyDescent="0.25">
      <c r="A69" s="2"/>
    </row>
    <row r="70" spans="1:1" hidden="1" x14ac:dyDescent="0.25">
      <c r="A70" s="2"/>
    </row>
    <row r="71" spans="1:1" hidden="1" x14ac:dyDescent="0.25">
      <c r="A71" s="2"/>
    </row>
    <row r="72" spans="1:1" hidden="1" x14ac:dyDescent="0.25">
      <c r="A72" s="2"/>
    </row>
    <row r="73" spans="1:1" hidden="1" x14ac:dyDescent="0.25">
      <c r="A73" s="2"/>
    </row>
    <row r="74" spans="1:1" hidden="1" x14ac:dyDescent="0.25">
      <c r="A74" s="2"/>
    </row>
    <row r="75" spans="1:1" hidden="1" x14ac:dyDescent="0.25">
      <c r="A75" s="2"/>
    </row>
    <row r="76" spans="1:1" hidden="1" x14ac:dyDescent="0.25">
      <c r="A76" s="2"/>
    </row>
    <row r="77" spans="1:1" hidden="1" x14ac:dyDescent="0.25">
      <c r="A77" s="2"/>
    </row>
    <row r="78" spans="1:1" hidden="1" x14ac:dyDescent="0.25">
      <c r="A78" s="2"/>
    </row>
    <row r="79" spans="1:1" hidden="1" x14ac:dyDescent="0.25">
      <c r="A79" s="2"/>
    </row>
    <row r="80" spans="1:1" hidden="1" x14ac:dyDescent="0.25">
      <c r="A80" s="2"/>
    </row>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sheetData>
  <mergeCells count="1">
    <mergeCell ref="B4:G4"/>
  </mergeCells>
  <conditionalFormatting sqref="C9:F9 C11:F25 C10:E10">
    <cfRule type="cellIs" dxfId="19" priority="14" operator="lessThan">
      <formula>0.5</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1"/>
  <sheetViews>
    <sheetView workbookViewId="0">
      <selection activeCell="B6" sqref="B6"/>
    </sheetView>
  </sheetViews>
  <sheetFormatPr defaultColWidth="0" defaultRowHeight="15" zeroHeight="1" x14ac:dyDescent="0.25"/>
  <cols>
    <col min="1" max="1" width="2.7109375" style="70" customWidth="1"/>
    <col min="2" max="2" width="57.28515625" style="70" bestFit="1" customWidth="1"/>
    <col min="3" max="7" width="27.28515625" style="70" customWidth="1"/>
    <col min="8" max="8" width="9.140625" style="70" customWidth="1"/>
    <col min="9" max="9" width="9.140625" style="70" hidden="1" customWidth="1"/>
    <col min="10" max="15" width="0" style="70" hidden="1" customWidth="1"/>
    <col min="16" max="16384" width="9.140625" style="70" hidden="1"/>
  </cols>
  <sheetData>
    <row r="1" spans="1:8" x14ac:dyDescent="0.25"/>
    <row r="2" spans="1:8" s="2" customFormat="1" ht="21" x14ac:dyDescent="0.35">
      <c r="A2" s="70"/>
      <c r="B2" s="10" t="str">
        <f>'Historie totaal'!B2</f>
        <v>BIJLAGE 8  Historische afnamecijfers v.NvI 1</v>
      </c>
      <c r="C2" s="11" t="str">
        <f>'Historie totaal'!C2</f>
        <v>Europese aanbesteding Beveiligingsdiensten t.b.v. Dienst Justitiële Inrichtingen</v>
      </c>
      <c r="D2" s="1"/>
      <c r="E2" s="1"/>
      <c r="F2" s="1"/>
      <c r="G2" s="84" t="str">
        <f>'Historie totaal'!G2</f>
        <v>Datum: 7 februari 2023</v>
      </c>
    </row>
    <row r="3" spans="1:8" s="2" customFormat="1" x14ac:dyDescent="0.25">
      <c r="C3" s="1"/>
      <c r="D3" s="1"/>
      <c r="E3" s="1"/>
      <c r="F3" s="1"/>
      <c r="G3" s="48"/>
    </row>
    <row r="4" spans="1:8" s="2" customFormat="1" ht="30" customHeight="1" x14ac:dyDescent="0.25">
      <c r="B4" s="75" t="s">
        <v>75</v>
      </c>
      <c r="C4" s="75"/>
      <c r="D4" s="75"/>
      <c r="E4" s="75"/>
      <c r="F4" s="75"/>
      <c r="G4" s="75"/>
    </row>
    <row r="5" spans="1:8" s="2" customFormat="1" x14ac:dyDescent="0.25">
      <c r="B5" s="3"/>
      <c r="G5" s="49"/>
    </row>
    <row r="6" spans="1:8" s="2" customFormat="1" x14ac:dyDescent="0.25">
      <c r="B6" s="3" t="s">
        <v>74</v>
      </c>
      <c r="G6" s="49"/>
    </row>
    <row r="7" spans="1:8" x14ac:dyDescent="0.25">
      <c r="A7" s="2"/>
    </row>
    <row r="8" spans="1:8" s="2" customFormat="1" x14ac:dyDescent="0.25">
      <c r="A8" s="70"/>
      <c r="B8" s="13" t="s">
        <v>64</v>
      </c>
      <c r="C8" s="8"/>
      <c r="D8" s="8"/>
      <c r="E8" s="8"/>
      <c r="F8" s="8"/>
      <c r="G8" s="52"/>
    </row>
    <row r="9" spans="1:8" s="2" customFormat="1" x14ac:dyDescent="0.25">
      <c r="B9" s="25" t="s">
        <v>61</v>
      </c>
      <c r="C9" s="26" t="s">
        <v>56</v>
      </c>
      <c r="D9" s="26" t="s">
        <v>57</v>
      </c>
      <c r="E9" s="26" t="s">
        <v>58</v>
      </c>
      <c r="F9" s="26" t="s">
        <v>59</v>
      </c>
      <c r="G9" s="26" t="s">
        <v>5</v>
      </c>
    </row>
    <row r="10" spans="1:8" s="2" customFormat="1" x14ac:dyDescent="0.25">
      <c r="B10" s="60" t="s">
        <v>7</v>
      </c>
      <c r="C10" s="18"/>
      <c r="D10" s="34">
        <v>56.25</v>
      </c>
      <c r="E10" s="34">
        <v>27.25</v>
      </c>
      <c r="F10" s="18"/>
      <c r="G10" s="34">
        <f>SUM(C10:F10)</f>
        <v>83.5</v>
      </c>
      <c r="H10" s="64"/>
    </row>
    <row r="11" spans="1:8" s="2" customFormat="1" x14ac:dyDescent="0.25">
      <c r="B11" s="60" t="s">
        <v>8</v>
      </c>
      <c r="C11" s="18"/>
      <c r="D11" s="34">
        <v>25</v>
      </c>
      <c r="E11" s="34">
        <v>6</v>
      </c>
      <c r="F11" s="18"/>
      <c r="G11" s="34">
        <f t="shared" ref="G11:G22" si="0">SUM(C11:F11)</f>
        <v>31</v>
      </c>
    </row>
    <row r="12" spans="1:8" s="2" customFormat="1" x14ac:dyDescent="0.25">
      <c r="B12" s="60" t="s">
        <v>10</v>
      </c>
      <c r="C12" s="18"/>
      <c r="D12" s="34">
        <v>1703</v>
      </c>
      <c r="E12" s="34">
        <v>353.5</v>
      </c>
      <c r="F12" s="18"/>
      <c r="G12" s="34">
        <f t="shared" si="0"/>
        <v>2056.5</v>
      </c>
    </row>
    <row r="13" spans="1:8" s="2" customFormat="1" x14ac:dyDescent="0.25">
      <c r="B13" s="60" t="s">
        <v>11</v>
      </c>
      <c r="C13" s="18"/>
      <c r="D13" s="34">
        <v>1067.75</v>
      </c>
      <c r="E13" s="34">
        <v>367.25</v>
      </c>
      <c r="F13" s="18"/>
      <c r="G13" s="34">
        <f t="shared" si="0"/>
        <v>1435</v>
      </c>
    </row>
    <row r="14" spans="1:8" s="2" customFormat="1" x14ac:dyDescent="0.25">
      <c r="B14" s="60" t="s">
        <v>12</v>
      </c>
      <c r="C14" s="18"/>
      <c r="D14" s="34">
        <v>9.75</v>
      </c>
      <c r="E14" s="34">
        <v>5.5</v>
      </c>
      <c r="F14" s="18"/>
      <c r="G14" s="34">
        <f t="shared" si="0"/>
        <v>15.25</v>
      </c>
    </row>
    <row r="15" spans="1:8" s="2" customFormat="1" x14ac:dyDescent="0.25">
      <c r="B15" s="60" t="s">
        <v>14</v>
      </c>
      <c r="C15" s="18"/>
      <c r="D15" s="34">
        <v>290.25</v>
      </c>
      <c r="E15" s="34">
        <v>49.25</v>
      </c>
      <c r="F15" s="18"/>
      <c r="G15" s="34">
        <f t="shared" si="0"/>
        <v>339.5</v>
      </c>
    </row>
    <row r="16" spans="1:8" s="2" customFormat="1" x14ac:dyDescent="0.25">
      <c r="B16" s="60" t="s">
        <v>18</v>
      </c>
      <c r="C16" s="18"/>
      <c r="D16" s="34">
        <v>8</v>
      </c>
      <c r="E16" s="34">
        <v>1</v>
      </c>
      <c r="F16" s="18"/>
      <c r="G16" s="34">
        <f t="shared" si="0"/>
        <v>9</v>
      </c>
    </row>
    <row r="17" spans="2:15" s="2" customFormat="1" x14ac:dyDescent="0.25">
      <c r="B17" s="60" t="s">
        <v>20</v>
      </c>
      <c r="C17" s="18"/>
      <c r="D17" s="34">
        <v>488</v>
      </c>
      <c r="E17" s="34">
        <v>190.5</v>
      </c>
      <c r="F17" s="18"/>
      <c r="G17" s="34">
        <f t="shared" si="0"/>
        <v>678.5</v>
      </c>
    </row>
    <row r="18" spans="2:15" s="2" customFormat="1" x14ac:dyDescent="0.25">
      <c r="B18" s="60" t="s">
        <v>21</v>
      </c>
      <c r="C18" s="18"/>
      <c r="D18" s="34">
        <v>73.5</v>
      </c>
      <c r="E18" s="34">
        <v>9.5</v>
      </c>
      <c r="F18" s="18"/>
      <c r="G18" s="34">
        <f t="shared" si="0"/>
        <v>83</v>
      </c>
    </row>
    <row r="19" spans="2:15" s="2" customFormat="1" x14ac:dyDescent="0.25">
      <c r="B19" s="60" t="s">
        <v>25</v>
      </c>
      <c r="C19" s="18"/>
      <c r="D19" s="34">
        <v>6.5</v>
      </c>
      <c r="E19" s="18"/>
      <c r="F19" s="18"/>
      <c r="G19" s="34">
        <f t="shared" si="0"/>
        <v>6.5</v>
      </c>
    </row>
    <row r="20" spans="2:15" s="2" customFormat="1" x14ac:dyDescent="0.25">
      <c r="B20" s="60" t="s">
        <v>26</v>
      </c>
      <c r="C20" s="18"/>
      <c r="D20" s="34">
        <v>8.5</v>
      </c>
      <c r="E20" s="34">
        <v>5.5</v>
      </c>
      <c r="F20" s="18"/>
      <c r="G20" s="34">
        <f t="shared" si="0"/>
        <v>14</v>
      </c>
    </row>
    <row r="21" spans="2:15" s="2" customFormat="1" x14ac:dyDescent="0.25">
      <c r="B21" s="60" t="s">
        <v>71</v>
      </c>
      <c r="C21" s="18"/>
      <c r="D21" s="34">
        <v>35</v>
      </c>
      <c r="E21" s="34">
        <v>2</v>
      </c>
      <c r="F21" s="18"/>
      <c r="G21" s="34">
        <f t="shared" si="0"/>
        <v>37</v>
      </c>
    </row>
    <row r="22" spans="2:15" s="2" customFormat="1" ht="15.75" thickBot="1" x14ac:dyDescent="0.3">
      <c r="B22" s="63" t="s">
        <v>28</v>
      </c>
      <c r="C22" s="19"/>
      <c r="D22" s="37">
        <v>8.5</v>
      </c>
      <c r="E22" s="37">
        <v>1</v>
      </c>
      <c r="F22" s="19"/>
      <c r="G22" s="19">
        <f t="shared" si="0"/>
        <v>9.5</v>
      </c>
    </row>
    <row r="23" spans="2:15" s="2" customFormat="1" ht="15.75" thickTop="1" x14ac:dyDescent="0.25">
      <c r="B23" s="12" t="s">
        <v>5</v>
      </c>
      <c r="C23" s="38"/>
      <c r="D23" s="38">
        <f>SUM(D10:D22)</f>
        <v>3780</v>
      </c>
      <c r="E23" s="38">
        <f>SUM(E10:E22)</f>
        <v>1018.25</v>
      </c>
      <c r="F23" s="38"/>
      <c r="G23" s="38">
        <f>SUM(G10:G22)</f>
        <v>4798.25</v>
      </c>
      <c r="H23" s="9"/>
      <c r="I23" s="9"/>
    </row>
    <row r="24" spans="2:15" s="2" customFormat="1" x14ac:dyDescent="0.25">
      <c r="B24" s="47"/>
      <c r="C24" s="33"/>
      <c r="D24" s="33"/>
      <c r="E24" s="33"/>
      <c r="F24" s="38"/>
      <c r="G24" s="35"/>
      <c r="H24" s="9"/>
      <c r="I24" s="9"/>
    </row>
    <row r="25" spans="2:15" s="2" customFormat="1" x14ac:dyDescent="0.25">
      <c r="B25" s="13" t="s">
        <v>60</v>
      </c>
      <c r="C25" s="8"/>
      <c r="D25" s="8"/>
      <c r="E25" s="8"/>
      <c r="F25" s="8"/>
      <c r="G25" s="52"/>
      <c r="J25" s="64"/>
      <c r="K25" s="64"/>
      <c r="L25" s="64"/>
      <c r="M25" s="64"/>
      <c r="N25" s="64"/>
      <c r="O25" s="64"/>
    </row>
    <row r="26" spans="2:15" s="2" customFormat="1" x14ac:dyDescent="0.25">
      <c r="B26" s="25" t="s">
        <v>61</v>
      </c>
      <c r="C26" s="26" t="s">
        <v>56</v>
      </c>
      <c r="D26" s="26" t="s">
        <v>57</v>
      </c>
      <c r="E26" s="26" t="s">
        <v>58</v>
      </c>
      <c r="F26" s="26" t="s">
        <v>59</v>
      </c>
      <c r="G26" s="53" t="s">
        <v>5</v>
      </c>
      <c r="J26" s="64"/>
      <c r="K26" s="64"/>
      <c r="L26" s="64"/>
      <c r="M26" s="64"/>
      <c r="N26" s="64"/>
      <c r="O26" s="64"/>
    </row>
    <row r="27" spans="2:15" s="2" customFormat="1" x14ac:dyDescent="0.25">
      <c r="B27" s="6" t="s">
        <v>30</v>
      </c>
      <c r="C27" s="34">
        <v>173</v>
      </c>
      <c r="D27" s="34">
        <v>1779</v>
      </c>
      <c r="E27" s="34">
        <v>1042.5</v>
      </c>
      <c r="F27" s="34"/>
      <c r="G27" s="34">
        <f>SUM(C27:F27)</f>
        <v>2994.5</v>
      </c>
      <c r="K27" s="64"/>
      <c r="L27" s="64"/>
      <c r="M27" s="64"/>
      <c r="N27" s="64"/>
      <c r="O27" s="64"/>
    </row>
    <row r="28" spans="2:15" s="2" customFormat="1" x14ac:dyDescent="0.25">
      <c r="B28" s="60" t="s">
        <v>10</v>
      </c>
      <c r="C28" s="34"/>
      <c r="D28" s="34">
        <v>29486</v>
      </c>
      <c r="E28" s="34">
        <v>14801.98</v>
      </c>
      <c r="F28" s="34"/>
      <c r="G28" s="34">
        <f t="shared" ref="G28:G41" si="1">SUM(C28:F28)</f>
        <v>44287.979999999996</v>
      </c>
      <c r="K28" s="64"/>
      <c r="L28" s="64"/>
      <c r="M28" s="64"/>
      <c r="N28" s="64"/>
      <c r="O28" s="64"/>
    </row>
    <row r="29" spans="2:15" s="2" customFormat="1" x14ac:dyDescent="0.25">
      <c r="B29" s="6" t="s">
        <v>7</v>
      </c>
      <c r="C29" s="34"/>
      <c r="D29" s="34">
        <v>16091.75</v>
      </c>
      <c r="E29" s="34">
        <v>7981</v>
      </c>
      <c r="F29" s="34">
        <v>194</v>
      </c>
      <c r="G29" s="34">
        <f t="shared" si="1"/>
        <v>24266.75</v>
      </c>
      <c r="K29" s="64"/>
      <c r="L29" s="64"/>
      <c r="M29" s="64"/>
      <c r="N29" s="64"/>
      <c r="O29" s="64"/>
    </row>
    <row r="30" spans="2:15" s="2" customFormat="1" x14ac:dyDescent="0.25">
      <c r="B30" s="6" t="s">
        <v>8</v>
      </c>
      <c r="C30" s="34">
        <v>47</v>
      </c>
      <c r="D30" s="34">
        <v>10665.75</v>
      </c>
      <c r="E30" s="34">
        <v>749.25</v>
      </c>
      <c r="F30" s="34"/>
      <c r="G30" s="34">
        <f t="shared" si="1"/>
        <v>11462</v>
      </c>
      <c r="K30" s="64"/>
      <c r="L30" s="64"/>
      <c r="M30" s="64"/>
      <c r="N30" s="64"/>
      <c r="O30" s="64"/>
    </row>
    <row r="31" spans="2:15" s="2" customFormat="1" x14ac:dyDescent="0.25">
      <c r="B31" s="6" t="s">
        <v>11</v>
      </c>
      <c r="C31" s="34">
        <v>13</v>
      </c>
      <c r="D31" s="34">
        <v>33309.25</v>
      </c>
      <c r="E31" s="34">
        <v>10508</v>
      </c>
      <c r="F31" s="34"/>
      <c r="G31" s="34">
        <f t="shared" si="1"/>
        <v>43830.25</v>
      </c>
      <c r="K31" s="64"/>
      <c r="L31" s="64"/>
      <c r="M31" s="64"/>
      <c r="N31" s="64"/>
      <c r="O31" s="64"/>
    </row>
    <row r="32" spans="2:15" s="2" customFormat="1" x14ac:dyDescent="0.25">
      <c r="B32" s="6" t="s">
        <v>12</v>
      </c>
      <c r="C32" s="34"/>
      <c r="D32" s="18">
        <v>370.75</v>
      </c>
      <c r="E32" s="18">
        <v>117.75</v>
      </c>
      <c r="F32" s="18"/>
      <c r="G32" s="34">
        <f t="shared" si="1"/>
        <v>488.5</v>
      </c>
      <c r="K32" s="64"/>
      <c r="L32" s="64"/>
      <c r="M32" s="64"/>
      <c r="N32" s="64"/>
      <c r="O32" s="64"/>
    </row>
    <row r="33" spans="2:15" s="2" customFormat="1" x14ac:dyDescent="0.25">
      <c r="B33" s="6" t="s">
        <v>31</v>
      </c>
      <c r="C33" s="34">
        <v>306.5</v>
      </c>
      <c r="D33" s="34">
        <v>7615.75</v>
      </c>
      <c r="E33" s="34">
        <v>2123</v>
      </c>
      <c r="F33" s="34"/>
      <c r="G33" s="34">
        <f t="shared" si="1"/>
        <v>10045.25</v>
      </c>
      <c r="K33" s="64"/>
      <c r="L33" s="64"/>
      <c r="M33" s="64"/>
      <c r="N33" s="64"/>
      <c r="O33" s="64"/>
    </row>
    <row r="34" spans="2:15" s="2" customFormat="1" x14ac:dyDescent="0.25">
      <c r="B34" s="6" t="s">
        <v>14</v>
      </c>
      <c r="C34" s="34"/>
      <c r="D34" s="34">
        <v>5622</v>
      </c>
      <c r="E34" s="34">
        <v>7.25</v>
      </c>
      <c r="F34" s="34"/>
      <c r="G34" s="34">
        <f t="shared" si="1"/>
        <v>5629.25</v>
      </c>
      <c r="K34" s="64"/>
      <c r="L34" s="64"/>
      <c r="M34" s="64"/>
      <c r="N34" s="64"/>
      <c r="O34" s="64"/>
    </row>
    <row r="35" spans="2:15" s="2" customFormat="1" x14ac:dyDescent="0.25">
      <c r="B35" s="6" t="s">
        <v>70</v>
      </c>
      <c r="C35" s="34"/>
      <c r="D35" s="34">
        <v>5785.75</v>
      </c>
      <c r="E35" s="34">
        <v>121.25</v>
      </c>
      <c r="F35" s="34"/>
      <c r="G35" s="34">
        <f t="shared" si="1"/>
        <v>5907</v>
      </c>
      <c r="K35" s="64"/>
      <c r="L35" s="64"/>
      <c r="M35" s="64"/>
      <c r="N35" s="64"/>
      <c r="O35" s="64"/>
    </row>
    <row r="36" spans="2:15" s="2" customFormat="1" x14ac:dyDescent="0.25">
      <c r="B36" s="6" t="s">
        <v>20</v>
      </c>
      <c r="C36" s="34">
        <v>230.25</v>
      </c>
      <c r="D36" s="34">
        <v>14998.25</v>
      </c>
      <c r="E36" s="34">
        <v>56.25</v>
      </c>
      <c r="F36" s="34"/>
      <c r="G36" s="34">
        <f t="shared" si="1"/>
        <v>15284.75</v>
      </c>
      <c r="K36" s="64"/>
      <c r="L36" s="64"/>
      <c r="M36" s="64"/>
      <c r="N36" s="64"/>
      <c r="O36" s="64"/>
    </row>
    <row r="37" spans="2:15" s="2" customFormat="1" x14ac:dyDescent="0.25">
      <c r="B37" s="6" t="s">
        <v>21</v>
      </c>
      <c r="C37" s="34">
        <v>194.75</v>
      </c>
      <c r="D37" s="34">
        <v>13941.75</v>
      </c>
      <c r="E37" s="34">
        <v>340</v>
      </c>
      <c r="F37" s="34"/>
      <c r="G37" s="34">
        <f t="shared" si="1"/>
        <v>14476.5</v>
      </c>
      <c r="K37" s="64"/>
      <c r="L37" s="64"/>
      <c r="M37" s="64"/>
      <c r="N37" s="64"/>
      <c r="O37" s="64"/>
    </row>
    <row r="38" spans="2:15" s="2" customFormat="1" x14ac:dyDescent="0.25">
      <c r="B38" s="6" t="s">
        <v>25</v>
      </c>
      <c r="C38" s="34">
        <v>45.25</v>
      </c>
      <c r="D38" s="34">
        <v>1950.25</v>
      </c>
      <c r="E38" s="34">
        <v>836.75</v>
      </c>
      <c r="F38" s="34"/>
      <c r="G38" s="34">
        <f t="shared" si="1"/>
        <v>2832.25</v>
      </c>
      <c r="K38" s="64"/>
      <c r="L38" s="64"/>
      <c r="M38" s="64"/>
      <c r="N38" s="64"/>
      <c r="O38" s="64"/>
    </row>
    <row r="39" spans="2:15" s="2" customFormat="1" x14ac:dyDescent="0.25">
      <c r="B39" s="6" t="s">
        <v>26</v>
      </c>
      <c r="C39" s="34">
        <v>27</v>
      </c>
      <c r="D39" s="34">
        <v>890</v>
      </c>
      <c r="E39" s="18">
        <v>325</v>
      </c>
      <c r="F39" s="18"/>
      <c r="G39" s="34">
        <f t="shared" si="1"/>
        <v>1242</v>
      </c>
      <c r="K39" s="64"/>
      <c r="L39" s="64"/>
      <c r="M39" s="64"/>
      <c r="N39" s="64"/>
      <c r="O39" s="64"/>
    </row>
    <row r="40" spans="2:15" s="2" customFormat="1" x14ac:dyDescent="0.25">
      <c r="B40" s="6" t="s">
        <v>71</v>
      </c>
      <c r="C40" s="34"/>
      <c r="D40" s="34">
        <v>7432.75</v>
      </c>
      <c r="E40" s="34">
        <v>208.5</v>
      </c>
      <c r="F40" s="34"/>
      <c r="G40" s="34">
        <f t="shared" si="1"/>
        <v>7641.25</v>
      </c>
      <c r="K40" s="64"/>
      <c r="L40" s="64"/>
      <c r="M40" s="64"/>
      <c r="N40" s="64"/>
      <c r="O40" s="64"/>
    </row>
    <row r="41" spans="2:15" s="2" customFormat="1" ht="15.75" thickBot="1" x14ac:dyDescent="0.3">
      <c r="B41" s="6" t="s">
        <v>28</v>
      </c>
      <c r="C41" s="37"/>
      <c r="D41" s="37">
        <v>2475</v>
      </c>
      <c r="E41" s="19"/>
      <c r="F41" s="37"/>
      <c r="G41" s="37">
        <f t="shared" si="1"/>
        <v>2475</v>
      </c>
      <c r="K41" s="64"/>
      <c r="L41" s="64"/>
      <c r="M41" s="64"/>
      <c r="N41" s="64"/>
      <c r="O41" s="64"/>
    </row>
    <row r="42" spans="2:15" s="2" customFormat="1" ht="15.75" thickTop="1" x14ac:dyDescent="0.25">
      <c r="B42" s="21" t="s">
        <v>5</v>
      </c>
      <c r="C42" s="38">
        <f>SUM(C27:C41)</f>
        <v>1036.75</v>
      </c>
      <c r="D42" s="38">
        <f>SUM(D27:D41)</f>
        <v>152414</v>
      </c>
      <c r="E42" s="38">
        <f>SUM(E27:E41)</f>
        <v>39218.479999999996</v>
      </c>
      <c r="F42" s="38">
        <f>SUM(F27:F41)</f>
        <v>194</v>
      </c>
      <c r="G42" s="38">
        <f>SUM(G27:G41)</f>
        <v>192863.22999999998</v>
      </c>
    </row>
    <row r="43" spans="2:15" s="2" customFormat="1" x14ac:dyDescent="0.25">
      <c r="B43" s="47"/>
      <c r="C43" s="38"/>
      <c r="D43" s="38"/>
      <c r="E43" s="38"/>
      <c r="F43" s="38"/>
      <c r="G43" s="38"/>
      <c r="J43" s="64"/>
      <c r="K43" s="64"/>
      <c r="L43" s="64"/>
      <c r="M43" s="64"/>
      <c r="N43" s="64"/>
      <c r="O43" s="64"/>
    </row>
    <row r="44" spans="2:15" s="2" customFormat="1" x14ac:dyDescent="0.25">
      <c r="B44" s="13" t="s">
        <v>62</v>
      </c>
      <c r="C44" s="27"/>
      <c r="D44" s="27"/>
      <c r="E44" s="28"/>
      <c r="F44" s="28"/>
      <c r="G44" s="52"/>
      <c r="J44" s="64"/>
      <c r="K44" s="64"/>
      <c r="L44" s="64"/>
      <c r="M44" s="64"/>
      <c r="N44" s="64"/>
      <c r="O44" s="64"/>
    </row>
    <row r="45" spans="2:15" s="2" customFormat="1" x14ac:dyDescent="0.25">
      <c r="B45" s="25" t="s">
        <v>61</v>
      </c>
      <c r="C45" s="26" t="s">
        <v>56</v>
      </c>
      <c r="D45" s="26" t="s">
        <v>57</v>
      </c>
      <c r="E45" s="26" t="s">
        <v>58</v>
      </c>
      <c r="F45" s="26" t="s">
        <v>59</v>
      </c>
      <c r="G45" s="53" t="s">
        <v>5</v>
      </c>
      <c r="J45" s="64"/>
      <c r="K45" s="64"/>
      <c r="L45" s="64"/>
      <c r="M45" s="64"/>
      <c r="N45" s="64"/>
      <c r="O45" s="64"/>
    </row>
    <row r="46" spans="2:15" s="2" customFormat="1" x14ac:dyDescent="0.25">
      <c r="B46" s="6" t="s">
        <v>30</v>
      </c>
      <c r="C46" s="67">
        <v>54</v>
      </c>
      <c r="D46" s="17">
        <v>1370.5</v>
      </c>
      <c r="E46" s="17">
        <v>134</v>
      </c>
      <c r="F46" s="17"/>
      <c r="G46" s="34">
        <f>SUM(C46:F46)</f>
        <v>1558.5</v>
      </c>
      <c r="H46" s="9"/>
      <c r="J46" s="64"/>
      <c r="K46" s="64"/>
      <c r="L46" s="64"/>
      <c r="M46" s="64"/>
      <c r="N46" s="64"/>
      <c r="O46" s="64"/>
    </row>
    <row r="47" spans="2:15" s="2" customFormat="1" x14ac:dyDescent="0.25">
      <c r="B47" s="60" t="s">
        <v>10</v>
      </c>
      <c r="C47" s="34"/>
      <c r="D47" s="17">
        <v>1472.5</v>
      </c>
      <c r="E47" s="17">
        <v>873.75</v>
      </c>
      <c r="F47" s="17"/>
      <c r="G47" s="34">
        <f t="shared" ref="G47:G60" si="2">SUM(C47:F47)</f>
        <v>2346.25</v>
      </c>
      <c r="H47" s="9"/>
      <c r="J47" s="64"/>
      <c r="K47" s="64"/>
      <c r="L47" s="64"/>
      <c r="M47" s="64"/>
      <c r="N47" s="64"/>
      <c r="O47" s="64"/>
    </row>
    <row r="48" spans="2:15" s="2" customFormat="1" x14ac:dyDescent="0.25">
      <c r="B48" s="6" t="s">
        <v>7</v>
      </c>
      <c r="C48" s="67">
        <v>9</v>
      </c>
      <c r="D48" s="34">
        <v>3922.75</v>
      </c>
      <c r="E48" s="17">
        <v>1729.5</v>
      </c>
      <c r="F48" s="17">
        <v>213</v>
      </c>
      <c r="G48" s="34">
        <f t="shared" si="2"/>
        <v>5874.25</v>
      </c>
      <c r="H48" s="9"/>
      <c r="J48" s="64"/>
      <c r="K48" s="64"/>
      <c r="L48" s="64"/>
      <c r="M48" s="64"/>
      <c r="N48" s="64"/>
      <c r="O48" s="64"/>
    </row>
    <row r="49" spans="2:15" s="2" customFormat="1" x14ac:dyDescent="0.25">
      <c r="B49" s="6" t="s">
        <v>8</v>
      </c>
      <c r="C49" s="34">
        <v>7.25</v>
      </c>
      <c r="D49" s="34">
        <v>4160.75</v>
      </c>
      <c r="E49" s="17">
        <v>48.25</v>
      </c>
      <c r="F49" s="17"/>
      <c r="G49" s="34">
        <f t="shared" si="2"/>
        <v>4216.25</v>
      </c>
      <c r="H49" s="9"/>
      <c r="J49" s="64"/>
      <c r="K49" s="64"/>
      <c r="L49" s="64"/>
      <c r="M49" s="64"/>
      <c r="N49" s="64"/>
      <c r="O49" s="64"/>
    </row>
    <row r="50" spans="2:15" s="2" customFormat="1" x14ac:dyDescent="0.25">
      <c r="B50" s="6" t="s">
        <v>11</v>
      </c>
      <c r="C50" s="34"/>
      <c r="D50" s="34">
        <v>16149</v>
      </c>
      <c r="E50" s="34">
        <v>5443</v>
      </c>
      <c r="F50" s="34"/>
      <c r="G50" s="34">
        <f t="shared" si="2"/>
        <v>21592</v>
      </c>
      <c r="K50" s="64"/>
      <c r="L50" s="64"/>
      <c r="M50" s="64"/>
      <c r="N50" s="64"/>
      <c r="O50" s="64"/>
    </row>
    <row r="51" spans="2:15" s="2" customFormat="1" x14ac:dyDescent="0.25">
      <c r="B51" s="6" t="s">
        <v>31</v>
      </c>
      <c r="C51" s="34">
        <v>48.5</v>
      </c>
      <c r="D51" s="34">
        <v>1785.25</v>
      </c>
      <c r="E51" s="17">
        <v>760.75</v>
      </c>
      <c r="F51" s="17"/>
      <c r="G51" s="34">
        <f t="shared" si="2"/>
        <v>2594.5</v>
      </c>
      <c r="H51" s="9"/>
      <c r="J51" s="64"/>
      <c r="K51" s="64"/>
      <c r="L51" s="64"/>
      <c r="M51" s="64"/>
      <c r="N51" s="64"/>
      <c r="O51" s="64"/>
    </row>
    <row r="52" spans="2:15" s="2" customFormat="1" x14ac:dyDescent="0.25">
      <c r="B52" s="6" t="s">
        <v>14</v>
      </c>
      <c r="C52" s="17">
        <v>326</v>
      </c>
      <c r="D52" s="34">
        <v>2424.75</v>
      </c>
      <c r="E52" s="34"/>
      <c r="F52" s="34"/>
      <c r="G52" s="34">
        <f t="shared" si="2"/>
        <v>2750.75</v>
      </c>
      <c r="H52" s="9"/>
      <c r="J52" s="64"/>
      <c r="K52" s="64"/>
      <c r="L52" s="64"/>
      <c r="M52" s="64"/>
      <c r="N52" s="64"/>
      <c r="O52" s="64"/>
    </row>
    <row r="53" spans="2:15" s="2" customFormat="1" x14ac:dyDescent="0.25">
      <c r="B53" s="6" t="s">
        <v>18</v>
      </c>
      <c r="C53" s="34">
        <v>259.75</v>
      </c>
      <c r="D53" s="17">
        <v>1736.5</v>
      </c>
      <c r="E53" s="34">
        <v>52</v>
      </c>
      <c r="F53" s="34"/>
      <c r="G53" s="34">
        <f t="shared" si="2"/>
        <v>2048.25</v>
      </c>
      <c r="H53" s="9"/>
      <c r="J53" s="64"/>
      <c r="K53" s="64"/>
      <c r="L53" s="64"/>
      <c r="M53" s="64"/>
      <c r="N53" s="64"/>
      <c r="O53" s="64"/>
    </row>
    <row r="54" spans="2:15" s="2" customFormat="1" x14ac:dyDescent="0.25">
      <c r="B54" s="6" t="s">
        <v>35</v>
      </c>
      <c r="C54" s="17">
        <v>261.5</v>
      </c>
      <c r="D54" s="17">
        <v>444.5</v>
      </c>
      <c r="E54" s="17"/>
      <c r="F54" s="17"/>
      <c r="G54" s="34">
        <f t="shared" si="2"/>
        <v>706</v>
      </c>
      <c r="H54" s="9"/>
      <c r="J54" s="64"/>
      <c r="K54" s="64"/>
      <c r="L54" s="64"/>
      <c r="M54" s="64"/>
      <c r="N54" s="64"/>
      <c r="O54" s="64"/>
    </row>
    <row r="55" spans="2:15" s="2" customFormat="1" x14ac:dyDescent="0.25">
      <c r="B55" s="6" t="s">
        <v>20</v>
      </c>
      <c r="C55" s="17">
        <v>624.5</v>
      </c>
      <c r="D55" s="17">
        <v>2034.75</v>
      </c>
      <c r="E55" s="17">
        <v>208.25</v>
      </c>
      <c r="F55" s="17"/>
      <c r="G55" s="34">
        <f t="shared" si="2"/>
        <v>2867.5</v>
      </c>
      <c r="H55" s="9"/>
      <c r="J55" s="64"/>
      <c r="K55" s="64"/>
      <c r="L55" s="64"/>
      <c r="M55" s="64"/>
      <c r="N55" s="64"/>
      <c r="O55" s="64"/>
    </row>
    <row r="56" spans="2:15" s="2" customFormat="1" x14ac:dyDescent="0.25">
      <c r="B56" s="6" t="s">
        <v>21</v>
      </c>
      <c r="C56" s="34">
        <v>9</v>
      </c>
      <c r="D56" s="17">
        <v>5937</v>
      </c>
      <c r="E56" s="17">
        <v>296</v>
      </c>
      <c r="F56" s="17"/>
      <c r="G56" s="34">
        <f t="shared" si="2"/>
        <v>6242</v>
      </c>
      <c r="H56" s="9"/>
      <c r="J56" s="64"/>
      <c r="K56" s="64"/>
      <c r="L56" s="64"/>
      <c r="M56" s="64"/>
      <c r="N56" s="64"/>
      <c r="O56" s="64"/>
    </row>
    <row r="57" spans="2:15" s="2" customFormat="1" x14ac:dyDescent="0.25">
      <c r="B57" s="6" t="s">
        <v>36</v>
      </c>
      <c r="C57" s="17">
        <v>20.5</v>
      </c>
      <c r="D57" s="17">
        <v>546</v>
      </c>
      <c r="E57" s="17"/>
      <c r="F57" s="17"/>
      <c r="G57" s="34">
        <f t="shared" si="2"/>
        <v>566.5</v>
      </c>
      <c r="H57" s="9"/>
      <c r="J57" s="64"/>
      <c r="K57" s="64"/>
      <c r="L57" s="64"/>
      <c r="M57" s="64"/>
      <c r="N57" s="64"/>
      <c r="O57" s="64"/>
    </row>
    <row r="58" spans="2:15" s="2" customFormat="1" x14ac:dyDescent="0.25">
      <c r="B58" s="6" t="s">
        <v>25</v>
      </c>
      <c r="C58" s="17">
        <v>0</v>
      </c>
      <c r="D58" s="17">
        <v>69.75</v>
      </c>
      <c r="E58" s="17">
        <v>102</v>
      </c>
      <c r="F58" s="17"/>
      <c r="G58" s="34">
        <f t="shared" si="2"/>
        <v>171.75</v>
      </c>
      <c r="H58" s="9"/>
      <c r="J58" s="64"/>
      <c r="K58" s="64"/>
      <c r="L58" s="64"/>
      <c r="M58" s="64"/>
      <c r="N58" s="64"/>
      <c r="O58" s="64"/>
    </row>
    <row r="59" spans="2:15" s="2" customFormat="1" x14ac:dyDescent="0.25">
      <c r="B59" s="6" t="s">
        <v>71</v>
      </c>
      <c r="C59" s="34">
        <v>59.5</v>
      </c>
      <c r="D59" s="34">
        <v>3864.5</v>
      </c>
      <c r="E59" s="34">
        <v>3</v>
      </c>
      <c r="F59" s="34"/>
      <c r="G59" s="34">
        <f t="shared" si="2"/>
        <v>3927</v>
      </c>
      <c r="H59" s="9"/>
      <c r="J59" s="64"/>
      <c r="K59" s="64"/>
      <c r="L59" s="64"/>
      <c r="M59" s="64"/>
      <c r="N59" s="64"/>
      <c r="O59" s="64"/>
    </row>
    <row r="60" spans="2:15" s="2" customFormat="1" ht="15.75" thickBot="1" x14ac:dyDescent="0.3">
      <c r="B60" s="20" t="s">
        <v>28</v>
      </c>
      <c r="C60" s="37">
        <v>114</v>
      </c>
      <c r="D60" s="37">
        <v>3466.25</v>
      </c>
      <c r="E60" s="37"/>
      <c r="F60" s="37"/>
      <c r="G60" s="37">
        <f t="shared" si="2"/>
        <v>3580.25</v>
      </c>
      <c r="H60" s="9"/>
      <c r="J60" s="64"/>
      <c r="K60" s="64"/>
      <c r="L60" s="64"/>
      <c r="M60" s="64"/>
      <c r="N60" s="64"/>
      <c r="O60" s="64"/>
    </row>
    <row r="61" spans="2:15" s="2" customFormat="1" ht="15.75" thickTop="1" x14ac:dyDescent="0.25">
      <c r="B61" s="12" t="s">
        <v>5</v>
      </c>
      <c r="C61" s="38">
        <f>SUM(C46:C60)</f>
        <v>1793.5</v>
      </c>
      <c r="D61" s="38">
        <f>SUM(D46:D60)</f>
        <v>49384.75</v>
      </c>
      <c r="E61" s="38">
        <f>SUM(E46:E60)</f>
        <v>9650.5</v>
      </c>
      <c r="F61" s="38">
        <f>SUM(F46:F60)</f>
        <v>213</v>
      </c>
      <c r="G61" s="38">
        <f>SUM(G46:G60)</f>
        <v>61041.75</v>
      </c>
      <c r="H61" s="9"/>
      <c r="J61" s="64"/>
      <c r="K61" s="64"/>
      <c r="L61" s="64"/>
      <c r="M61" s="64"/>
      <c r="N61" s="64"/>
      <c r="O61" s="64"/>
    </row>
    <row r="62" spans="2:15" s="2" customFormat="1" x14ac:dyDescent="0.25">
      <c r="B62" s="8"/>
      <c r="C62" s="28"/>
      <c r="D62" s="28"/>
      <c r="E62" s="28"/>
      <c r="F62" s="28"/>
      <c r="G62" s="52"/>
      <c r="J62" s="64"/>
      <c r="K62" s="64"/>
      <c r="L62" s="64"/>
      <c r="M62" s="64"/>
      <c r="N62" s="64"/>
      <c r="O62" s="64"/>
    </row>
    <row r="63" spans="2:15" s="2" customFormat="1" x14ac:dyDescent="0.25">
      <c r="B63" s="13" t="s">
        <v>63</v>
      </c>
      <c r="C63" s="27"/>
      <c r="D63" s="27"/>
      <c r="E63" s="28"/>
      <c r="F63" s="28"/>
      <c r="G63" s="52"/>
      <c r="J63" s="64"/>
      <c r="K63" s="64"/>
      <c r="L63" s="64"/>
      <c r="M63" s="64"/>
      <c r="N63" s="64"/>
      <c r="O63" s="64"/>
    </row>
    <row r="64" spans="2:15" s="2" customFormat="1" x14ac:dyDescent="0.25">
      <c r="B64" s="13" t="s">
        <v>61</v>
      </c>
      <c r="C64" s="26" t="s">
        <v>56</v>
      </c>
      <c r="D64" s="26" t="s">
        <v>57</v>
      </c>
      <c r="E64" s="26" t="s">
        <v>58</v>
      </c>
      <c r="F64" s="26" t="s">
        <v>59</v>
      </c>
      <c r="G64" s="53" t="s">
        <v>5</v>
      </c>
      <c r="J64" s="64"/>
      <c r="K64" s="64"/>
      <c r="L64" s="64"/>
      <c r="M64" s="64"/>
      <c r="N64" s="64"/>
      <c r="O64" s="64"/>
    </row>
    <row r="65" spans="1:15" s="2" customFormat="1" x14ac:dyDescent="0.25">
      <c r="B65" s="6" t="s">
        <v>30</v>
      </c>
      <c r="C65" s="17">
        <v>54</v>
      </c>
      <c r="D65" s="67">
        <v>2282</v>
      </c>
      <c r="E65" s="17"/>
      <c r="F65" s="17"/>
      <c r="G65" s="34">
        <f t="shared" ref="G65:G81" si="3">SUM(C65:F65)</f>
        <v>2336</v>
      </c>
      <c r="J65" s="64"/>
      <c r="K65" s="64"/>
      <c r="L65" s="64"/>
      <c r="M65" s="64"/>
      <c r="N65" s="64"/>
      <c r="O65" s="64"/>
    </row>
    <row r="66" spans="1:15" s="2" customFormat="1" x14ac:dyDescent="0.25">
      <c r="B66" s="6" t="s">
        <v>7</v>
      </c>
      <c r="C66" s="17"/>
      <c r="D66" s="67">
        <v>8424</v>
      </c>
      <c r="E66" s="17">
        <v>1614</v>
      </c>
      <c r="F66" s="17">
        <v>852</v>
      </c>
      <c r="G66" s="34">
        <f t="shared" si="3"/>
        <v>10890</v>
      </c>
      <c r="J66" s="64"/>
      <c r="K66" s="64"/>
      <c r="L66" s="64"/>
      <c r="M66" s="64"/>
      <c r="N66" s="64"/>
      <c r="O66" s="64"/>
    </row>
    <row r="67" spans="1:15" s="2" customFormat="1" x14ac:dyDescent="0.25">
      <c r="B67" s="6" t="s">
        <v>8</v>
      </c>
      <c r="C67" s="17">
        <v>5</v>
      </c>
      <c r="D67" s="67">
        <v>1703</v>
      </c>
      <c r="E67" s="17"/>
      <c r="F67" s="17"/>
      <c r="G67" s="34">
        <f t="shared" si="3"/>
        <v>1708</v>
      </c>
      <c r="J67" s="64"/>
      <c r="K67" s="64"/>
      <c r="L67" s="64"/>
      <c r="M67" s="64"/>
      <c r="N67" s="64"/>
      <c r="O67" s="64"/>
    </row>
    <row r="68" spans="1:15" s="2" customFormat="1" x14ac:dyDescent="0.25">
      <c r="B68" s="6" t="s">
        <v>11</v>
      </c>
      <c r="C68" s="17"/>
      <c r="D68" s="67">
        <v>7638</v>
      </c>
      <c r="E68" s="17">
        <v>2721</v>
      </c>
      <c r="F68" s="17"/>
      <c r="G68" s="34">
        <f t="shared" si="3"/>
        <v>10359</v>
      </c>
      <c r="J68" s="64"/>
      <c r="K68" s="64"/>
      <c r="L68" s="64"/>
      <c r="M68" s="64"/>
      <c r="N68" s="64"/>
      <c r="O68" s="64"/>
    </row>
    <row r="69" spans="1:15" s="2" customFormat="1" x14ac:dyDescent="0.25">
      <c r="B69" s="6" t="s">
        <v>12</v>
      </c>
      <c r="C69" s="17">
        <v>9</v>
      </c>
      <c r="D69" s="67">
        <v>1048</v>
      </c>
      <c r="E69" s="17">
        <v>9</v>
      </c>
      <c r="F69" s="17"/>
      <c r="G69" s="34">
        <f t="shared" si="3"/>
        <v>1066</v>
      </c>
      <c r="J69" s="64"/>
      <c r="K69" s="64"/>
      <c r="L69" s="64"/>
      <c r="M69" s="64"/>
      <c r="N69" s="64"/>
      <c r="O69" s="64"/>
    </row>
    <row r="70" spans="1:15" s="2" customFormat="1" x14ac:dyDescent="0.25">
      <c r="B70" s="6" t="s">
        <v>31</v>
      </c>
      <c r="C70" s="17">
        <v>90</v>
      </c>
      <c r="D70" s="67">
        <v>5285</v>
      </c>
      <c r="E70" s="17"/>
      <c r="F70" s="17"/>
      <c r="G70" s="34">
        <f t="shared" si="3"/>
        <v>5375</v>
      </c>
      <c r="J70" s="64"/>
      <c r="K70" s="64"/>
      <c r="L70" s="64"/>
      <c r="M70" s="64"/>
      <c r="N70" s="64"/>
      <c r="O70" s="64"/>
    </row>
    <row r="71" spans="1:15" s="2" customFormat="1" x14ac:dyDescent="0.25">
      <c r="B71" s="6" t="s">
        <v>14</v>
      </c>
      <c r="C71" s="17"/>
      <c r="D71" s="17">
        <v>1791</v>
      </c>
      <c r="E71" s="17"/>
      <c r="F71" s="17"/>
      <c r="G71" s="34">
        <f t="shared" si="3"/>
        <v>1791</v>
      </c>
      <c r="J71" s="64"/>
      <c r="K71" s="64"/>
      <c r="L71" s="64"/>
      <c r="M71" s="64"/>
      <c r="N71" s="64"/>
      <c r="O71" s="64"/>
    </row>
    <row r="72" spans="1:15" s="2" customFormat="1" x14ac:dyDescent="0.25">
      <c r="B72" s="6" t="s">
        <v>18</v>
      </c>
      <c r="C72" s="17"/>
      <c r="D72" s="17">
        <v>7048</v>
      </c>
      <c r="E72" s="17">
        <v>26</v>
      </c>
      <c r="F72" s="17"/>
      <c r="G72" s="34">
        <f t="shared" si="3"/>
        <v>7074</v>
      </c>
      <c r="J72" s="64"/>
      <c r="K72" s="64"/>
      <c r="L72" s="64"/>
      <c r="M72" s="64"/>
      <c r="N72" s="64"/>
      <c r="O72" s="64"/>
    </row>
    <row r="73" spans="1:15" s="2" customFormat="1" x14ac:dyDescent="0.25">
      <c r="B73" s="6" t="s">
        <v>35</v>
      </c>
      <c r="C73" s="17">
        <v>90</v>
      </c>
      <c r="D73" s="17">
        <v>1423</v>
      </c>
      <c r="E73" s="17">
        <v>779</v>
      </c>
      <c r="F73" s="17"/>
      <c r="G73" s="34">
        <f t="shared" si="3"/>
        <v>2292</v>
      </c>
      <c r="J73" s="64"/>
      <c r="K73" s="64"/>
      <c r="L73" s="64"/>
      <c r="M73" s="64"/>
      <c r="N73" s="64"/>
      <c r="O73" s="64"/>
    </row>
    <row r="74" spans="1:15" s="2" customFormat="1" x14ac:dyDescent="0.25">
      <c r="B74" s="6" t="s">
        <v>20</v>
      </c>
      <c r="C74" s="17">
        <v>487</v>
      </c>
      <c r="D74" s="17">
        <v>6108</v>
      </c>
      <c r="E74" s="17">
        <v>315</v>
      </c>
      <c r="F74" s="17"/>
      <c r="G74" s="34">
        <f t="shared" si="3"/>
        <v>6910</v>
      </c>
      <c r="J74" s="64"/>
      <c r="K74" s="64"/>
      <c r="L74" s="64"/>
      <c r="M74" s="64"/>
      <c r="N74" s="64"/>
      <c r="O74" s="64"/>
    </row>
    <row r="75" spans="1:15" s="2" customFormat="1" x14ac:dyDescent="0.25">
      <c r="B75" s="6" t="s">
        <v>21</v>
      </c>
      <c r="C75" s="17">
        <v>77</v>
      </c>
      <c r="D75" s="17">
        <v>4966</v>
      </c>
      <c r="E75" s="17">
        <v>29</v>
      </c>
      <c r="F75" s="17"/>
      <c r="G75" s="34">
        <f t="shared" si="3"/>
        <v>5072</v>
      </c>
      <c r="J75" s="64"/>
      <c r="K75" s="64"/>
      <c r="L75" s="64"/>
      <c r="M75" s="64"/>
      <c r="N75" s="64"/>
      <c r="O75" s="64"/>
    </row>
    <row r="76" spans="1:15" s="2" customFormat="1" x14ac:dyDescent="0.25">
      <c r="B76" s="6" t="s">
        <v>36</v>
      </c>
      <c r="C76" s="17">
        <v>377</v>
      </c>
      <c r="D76" s="17">
        <v>5024</v>
      </c>
      <c r="E76" s="17">
        <v>105</v>
      </c>
      <c r="F76" s="17"/>
      <c r="G76" s="34">
        <f t="shared" si="3"/>
        <v>5506</v>
      </c>
      <c r="J76" s="64"/>
      <c r="K76" s="64"/>
      <c r="L76" s="64"/>
      <c r="M76" s="64"/>
      <c r="N76" s="64"/>
      <c r="O76" s="64"/>
    </row>
    <row r="77" spans="1:15" s="2" customFormat="1" x14ac:dyDescent="0.25">
      <c r="B77" s="6" t="s">
        <v>25</v>
      </c>
      <c r="C77" s="17">
        <v>95</v>
      </c>
      <c r="D77" s="17">
        <v>3326</v>
      </c>
      <c r="E77" s="17"/>
      <c r="F77" s="17"/>
      <c r="G77" s="34">
        <f t="shared" si="3"/>
        <v>3421</v>
      </c>
      <c r="J77" s="64"/>
      <c r="K77" s="64"/>
      <c r="L77" s="64"/>
      <c r="M77" s="64"/>
      <c r="N77" s="64"/>
      <c r="O77" s="64"/>
    </row>
    <row r="78" spans="1:15" s="2" customFormat="1" x14ac:dyDescent="0.25">
      <c r="B78" s="6" t="s">
        <v>38</v>
      </c>
      <c r="C78" s="17">
        <v>71</v>
      </c>
      <c r="D78" s="17">
        <v>500</v>
      </c>
      <c r="E78" s="17">
        <v>620</v>
      </c>
      <c r="F78" s="17"/>
      <c r="G78" s="34">
        <f t="shared" si="3"/>
        <v>1191</v>
      </c>
      <c r="J78" s="64"/>
      <c r="K78" s="64"/>
      <c r="L78" s="64"/>
      <c r="M78" s="64"/>
      <c r="N78" s="64"/>
      <c r="O78" s="64"/>
    </row>
    <row r="79" spans="1:15" s="2" customFormat="1" x14ac:dyDescent="0.25">
      <c r="A79" s="70"/>
      <c r="B79" s="6" t="s">
        <v>26</v>
      </c>
      <c r="C79" s="17">
        <v>69</v>
      </c>
      <c r="D79" s="17">
        <v>1460</v>
      </c>
      <c r="E79" s="17"/>
      <c r="F79" s="17"/>
      <c r="G79" s="34">
        <f t="shared" si="3"/>
        <v>1529</v>
      </c>
    </row>
    <row r="80" spans="1:15" s="2" customFormat="1" x14ac:dyDescent="0.25">
      <c r="A80" s="70"/>
      <c r="B80" s="6" t="s">
        <v>71</v>
      </c>
      <c r="C80" s="17">
        <v>0.5</v>
      </c>
      <c r="D80" s="17">
        <v>3779</v>
      </c>
      <c r="E80" s="17"/>
      <c r="F80" s="17"/>
      <c r="G80" s="34">
        <f t="shared" si="3"/>
        <v>3779.5</v>
      </c>
    </row>
    <row r="81" spans="1:7" s="2" customFormat="1" ht="15.75" thickBot="1" x14ac:dyDescent="0.3">
      <c r="A81" s="70"/>
      <c r="B81" s="22" t="s">
        <v>28</v>
      </c>
      <c r="C81" s="36">
        <v>59</v>
      </c>
      <c r="D81" s="36">
        <v>11595</v>
      </c>
      <c r="E81" s="36">
        <v>8</v>
      </c>
      <c r="F81" s="36"/>
      <c r="G81" s="36">
        <f t="shared" si="3"/>
        <v>11662</v>
      </c>
    </row>
    <row r="82" spans="1:7" s="2" customFormat="1" ht="15.75" thickTop="1" x14ac:dyDescent="0.25">
      <c r="A82" s="70"/>
      <c r="B82" s="13" t="s">
        <v>5</v>
      </c>
      <c r="C82" s="38">
        <f>SUM(C65:C81)</f>
        <v>1483.5</v>
      </c>
      <c r="D82" s="38">
        <f>SUM(D65:D81)</f>
        <v>73400</v>
      </c>
      <c r="E82" s="38">
        <f>SUM(E65:E81)</f>
        <v>6226</v>
      </c>
      <c r="F82" s="38">
        <f>SUM(F65:F81)</f>
        <v>852</v>
      </c>
      <c r="G82" s="38">
        <f>SUM(G65:G81)</f>
        <v>81961.5</v>
      </c>
    </row>
    <row r="83" spans="1:7" s="2" customFormat="1" x14ac:dyDescent="0.25">
      <c r="A83" s="70"/>
      <c r="B83" s="47"/>
      <c r="C83" s="38"/>
      <c r="D83" s="38"/>
      <c r="E83" s="38"/>
      <c r="F83" s="38"/>
      <c r="G83" s="38"/>
    </row>
    <row r="84" spans="1:7" x14ac:dyDescent="0.25"/>
    <row r="85" spans="1:7" x14ac:dyDescent="0.25">
      <c r="B85" s="40" t="s">
        <v>48</v>
      </c>
      <c r="C85" s="29"/>
      <c r="D85" s="29"/>
      <c r="E85" s="29"/>
      <c r="F85" s="29"/>
      <c r="G85" s="50"/>
    </row>
    <row r="86" spans="1:7" x14ac:dyDescent="0.25">
      <c r="B86" s="6"/>
      <c r="C86" s="30" t="s">
        <v>1</v>
      </c>
      <c r="D86" s="30" t="s">
        <v>2</v>
      </c>
      <c r="E86" s="30" t="s">
        <v>3</v>
      </c>
      <c r="F86" s="30" t="s">
        <v>4</v>
      </c>
      <c r="G86" s="55" t="s">
        <v>5</v>
      </c>
    </row>
    <row r="87" spans="1:7" x14ac:dyDescent="0.25">
      <c r="B87" s="6">
        <v>2019</v>
      </c>
      <c r="C87" s="31"/>
      <c r="D87" s="31"/>
      <c r="E87" s="31">
        <v>31</v>
      </c>
      <c r="F87" s="31">
        <v>31</v>
      </c>
      <c r="G87" s="56">
        <f>SUM(C87:F87)</f>
        <v>62</v>
      </c>
    </row>
    <row r="88" spans="1:7" x14ac:dyDescent="0.25">
      <c r="B88" s="6">
        <v>2020</v>
      </c>
      <c r="C88" s="31">
        <v>47</v>
      </c>
      <c r="D88" s="31">
        <v>37</v>
      </c>
      <c r="E88" s="31">
        <v>44</v>
      </c>
      <c r="F88" s="31">
        <v>39</v>
      </c>
      <c r="G88" s="56">
        <f>SUM(C88:F88)</f>
        <v>167</v>
      </c>
    </row>
    <row r="89" spans="1:7" x14ac:dyDescent="0.25">
      <c r="B89" s="6">
        <v>2021</v>
      </c>
      <c r="C89" s="32">
        <v>57</v>
      </c>
      <c r="D89" s="32">
        <v>56</v>
      </c>
      <c r="E89" s="32">
        <v>51</v>
      </c>
      <c r="F89" s="32">
        <v>10</v>
      </c>
      <c r="G89" s="56">
        <f>SUM(C89:F89)</f>
        <v>174</v>
      </c>
    </row>
    <row r="90" spans="1:7" ht="15.75" thickBot="1" x14ac:dyDescent="0.3">
      <c r="B90" s="6">
        <v>2022</v>
      </c>
      <c r="C90" s="32">
        <v>19</v>
      </c>
      <c r="D90" s="32">
        <v>7</v>
      </c>
      <c r="E90" s="31"/>
      <c r="F90" s="31">
        <v>26</v>
      </c>
      <c r="G90" s="72">
        <f>SUM(C90:F90)</f>
        <v>52</v>
      </c>
    </row>
    <row r="91" spans="1:7" ht="15.75" thickTop="1" x14ac:dyDescent="0.25">
      <c r="B91" s="13" t="s">
        <v>5</v>
      </c>
      <c r="C91" s="8"/>
      <c r="D91" s="8"/>
      <c r="E91" s="8"/>
      <c r="F91" s="8"/>
      <c r="G91" s="57">
        <f>SUM(G87:G90)</f>
        <v>455</v>
      </c>
    </row>
    <row r="92" spans="1:7" x14ac:dyDescent="0.25">
      <c r="B92" s="7"/>
      <c r="C92" s="8"/>
      <c r="D92" s="8"/>
      <c r="E92" s="8"/>
      <c r="F92" s="8"/>
      <c r="G92" s="57"/>
    </row>
    <row r="93" spans="1:7" x14ac:dyDescent="0.25">
      <c r="B93" s="40" t="s">
        <v>49</v>
      </c>
      <c r="C93" s="14"/>
      <c r="D93" s="8"/>
      <c r="E93" s="14"/>
      <c r="F93" s="14"/>
      <c r="G93" s="58"/>
    </row>
    <row r="94" spans="1:7" x14ac:dyDescent="0.25">
      <c r="B94" s="6"/>
      <c r="C94" s="15" t="s">
        <v>5</v>
      </c>
      <c r="D94" s="15" t="s">
        <v>72</v>
      </c>
      <c r="E94" s="24"/>
      <c r="F94" s="24"/>
      <c r="G94" s="52"/>
    </row>
    <row r="95" spans="1:7" x14ac:dyDescent="0.25">
      <c r="B95" s="6">
        <v>2019</v>
      </c>
      <c r="C95" s="76" t="s">
        <v>47</v>
      </c>
      <c r="D95" s="79" t="s">
        <v>80</v>
      </c>
      <c r="E95" s="23"/>
      <c r="F95" s="23"/>
      <c r="G95" s="52"/>
    </row>
    <row r="96" spans="1:7" x14ac:dyDescent="0.25">
      <c r="B96" s="6">
        <v>2020</v>
      </c>
      <c r="C96" s="77"/>
      <c r="D96" s="80"/>
      <c r="E96" s="23"/>
      <c r="F96" s="23"/>
      <c r="G96" s="52"/>
    </row>
    <row r="97" spans="2:7" x14ac:dyDescent="0.25">
      <c r="B97" s="6">
        <v>2021</v>
      </c>
      <c r="C97" s="77"/>
      <c r="D97" s="80"/>
      <c r="E97" s="23"/>
      <c r="F97" s="23"/>
      <c r="G97" s="52"/>
    </row>
    <row r="98" spans="2:7" x14ac:dyDescent="0.25">
      <c r="B98" s="6">
        <v>2022</v>
      </c>
      <c r="C98" s="78"/>
      <c r="D98" s="81"/>
      <c r="E98" s="23"/>
      <c r="F98" s="23"/>
      <c r="G98" s="52"/>
    </row>
    <row r="99" spans="2:7" x14ac:dyDescent="0.25">
      <c r="B99" s="7"/>
      <c r="C99" s="8"/>
      <c r="D99" s="8"/>
      <c r="E99" s="8"/>
      <c r="F99" s="8"/>
      <c r="G99" s="59"/>
    </row>
    <row r="100" spans="2:7" x14ac:dyDescent="0.25">
      <c r="B100" s="74" t="str">
        <f>'Historie totaal'!B27</f>
        <v>Kenmerk: SSC DJI/INKEA/NA/2022-03</v>
      </c>
      <c r="C100" s="8"/>
      <c r="D100" s="8"/>
      <c r="E100" s="8"/>
      <c r="F100" s="8"/>
      <c r="G100" s="52"/>
    </row>
    <row r="101" spans="2:7" x14ac:dyDescent="0.25"/>
  </sheetData>
  <mergeCells count="3">
    <mergeCell ref="B4:G4"/>
    <mergeCell ref="C95:C98"/>
    <mergeCell ref="D95:D98"/>
  </mergeCells>
  <conditionalFormatting sqref="E19">
    <cfRule type="cellIs" dxfId="18" priority="4" operator="lessThan">
      <formula>0.5</formula>
    </cfRule>
  </conditionalFormatting>
  <conditionalFormatting sqref="C26:F26 C45:F45 D32:F32 E39:F39 E41 C54:F54 D46:F47 C52 C10:C22 F10:F22 E48:F49 D53 D55:F56 C57:F58 C64:F81 E51:F51">
    <cfRule type="cellIs" dxfId="17" priority="6" operator="lessThan">
      <formula>0.5</formula>
    </cfRule>
  </conditionalFormatting>
  <conditionalFormatting sqref="C55">
    <cfRule type="cellIs" dxfId="16" priority="5" operator="lessThan">
      <formula>0.5</formula>
    </cfRule>
  </conditionalFormatting>
  <conditionalFormatting sqref="C86:F90">
    <cfRule type="cellIs" dxfId="15" priority="3" operator="lessThan">
      <formula>0.5</formula>
    </cfRule>
  </conditionalFormatting>
  <conditionalFormatting sqref="G22">
    <cfRule type="cellIs" dxfId="14" priority="2" operator="lessThan">
      <formula>0.5</formula>
    </cfRule>
  </conditionalFormatting>
  <conditionalFormatting sqref="G81">
    <cfRule type="cellIs" dxfId="13" priority="1" operator="lessThan">
      <formula>0.5</formula>
    </cfRule>
  </conditionalFormatting>
  <pageMargins left="0.7" right="0.7" top="0.75" bottom="0.75" header="0.3" footer="0.3"/>
  <pageSetup paperSize="9" orientation="portrait" r:id="rId1"/>
  <ignoredErrors>
    <ignoredError sqref="G87:G90"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1"/>
  <sheetViews>
    <sheetView showGridLines="0" zoomScaleNormal="100" workbookViewId="0">
      <selection activeCell="B6" sqref="B6"/>
    </sheetView>
  </sheetViews>
  <sheetFormatPr defaultColWidth="0" defaultRowHeight="15" zeroHeight="1" x14ac:dyDescent="0.25"/>
  <cols>
    <col min="1" max="1" width="2.7109375" style="70" customWidth="1"/>
    <col min="2" max="2" width="57.28515625" bestFit="1" customWidth="1"/>
    <col min="3" max="7" width="27.28515625" customWidth="1"/>
    <col min="8" max="8" width="9.140625" customWidth="1"/>
    <col min="9" max="16384" width="9.140625" hidden="1"/>
  </cols>
  <sheetData>
    <row r="1" spans="2:7" x14ac:dyDescent="0.25"/>
    <row r="2" spans="2:7" s="2" customFormat="1" ht="21" x14ac:dyDescent="0.35">
      <c r="B2" s="10" t="str">
        <f>'Historie totaal'!B2</f>
        <v>BIJLAGE 8  Historische afnamecijfers v.NvI 1</v>
      </c>
      <c r="C2" s="11" t="str">
        <f>'Historie totaal'!C2</f>
        <v>Europese aanbesteding Beveiligingsdiensten t.b.v. Dienst Justitiële Inrichtingen</v>
      </c>
      <c r="D2" s="1"/>
      <c r="E2" s="1"/>
      <c r="F2" s="1"/>
      <c r="G2" s="84" t="str">
        <f>'Historie totaal'!G2</f>
        <v>Datum: 7 februari 2023</v>
      </c>
    </row>
    <row r="3" spans="2:7" s="2" customFormat="1" x14ac:dyDescent="0.25">
      <c r="C3" s="1"/>
      <c r="D3" s="1"/>
      <c r="E3" s="1"/>
      <c r="F3" s="1"/>
      <c r="G3" s="48"/>
    </row>
    <row r="4" spans="2:7" s="2" customFormat="1" ht="30" customHeight="1" x14ac:dyDescent="0.25">
      <c r="B4" s="75" t="s">
        <v>76</v>
      </c>
      <c r="C4" s="75"/>
      <c r="D4" s="75"/>
      <c r="E4" s="75"/>
      <c r="F4" s="75"/>
      <c r="G4" s="75"/>
    </row>
    <row r="5" spans="2:7" s="2" customFormat="1" x14ac:dyDescent="0.25">
      <c r="B5" s="3"/>
      <c r="G5" s="49"/>
    </row>
    <row r="6" spans="2:7" s="2" customFormat="1" x14ac:dyDescent="0.25">
      <c r="B6" s="3" t="s">
        <v>73</v>
      </c>
      <c r="G6" s="49"/>
    </row>
    <row r="7" spans="2:7" x14ac:dyDescent="0.25"/>
    <row r="8" spans="2:7" s="2" customFormat="1" x14ac:dyDescent="0.25">
      <c r="B8" s="13" t="s">
        <v>64</v>
      </c>
      <c r="C8" s="8"/>
      <c r="D8" s="8"/>
      <c r="E8" s="8"/>
      <c r="F8" s="8"/>
      <c r="G8" s="52"/>
    </row>
    <row r="9" spans="2:7" s="2" customFormat="1" x14ac:dyDescent="0.25">
      <c r="B9" s="25" t="s">
        <v>61</v>
      </c>
      <c r="C9" s="26" t="s">
        <v>56</v>
      </c>
      <c r="D9" s="26" t="s">
        <v>57</v>
      </c>
      <c r="E9" s="26" t="s">
        <v>58</v>
      </c>
      <c r="F9" s="26" t="s">
        <v>59</v>
      </c>
      <c r="G9" s="26" t="s">
        <v>5</v>
      </c>
    </row>
    <row r="10" spans="2:7" s="2" customFormat="1" x14ac:dyDescent="0.25">
      <c r="B10" s="60" t="s">
        <v>6</v>
      </c>
      <c r="C10" s="18"/>
      <c r="D10" s="34">
        <v>2206</v>
      </c>
      <c r="E10" s="34">
        <v>1401.25</v>
      </c>
      <c r="F10" s="18"/>
      <c r="G10" s="34">
        <f>SUM(C10:F10)</f>
        <v>3607.25</v>
      </c>
    </row>
    <row r="11" spans="2:7" s="2" customFormat="1" x14ac:dyDescent="0.25">
      <c r="B11" s="60" t="s">
        <v>9</v>
      </c>
      <c r="C11" s="18"/>
      <c r="D11" s="34">
        <v>9</v>
      </c>
      <c r="E11" s="18"/>
      <c r="F11" s="18"/>
      <c r="G11" s="34">
        <f t="shared" ref="G11:G22" si="0">SUM(C11:F11)</f>
        <v>9</v>
      </c>
    </row>
    <row r="12" spans="2:7" s="2" customFormat="1" x14ac:dyDescent="0.25">
      <c r="B12" s="60" t="s">
        <v>13</v>
      </c>
      <c r="C12" s="18"/>
      <c r="D12" s="34">
        <v>1065.5</v>
      </c>
      <c r="E12" s="34">
        <v>576</v>
      </c>
      <c r="F12" s="18"/>
      <c r="G12" s="34">
        <f t="shared" si="0"/>
        <v>1641.5</v>
      </c>
    </row>
    <row r="13" spans="2:7" s="2" customFormat="1" x14ac:dyDescent="0.25">
      <c r="B13" s="60" t="s">
        <v>15</v>
      </c>
      <c r="C13" s="18"/>
      <c r="D13" s="34">
        <v>46.5</v>
      </c>
      <c r="E13" s="34">
        <v>5.5</v>
      </c>
      <c r="F13" s="18"/>
      <c r="G13" s="34">
        <f t="shared" si="0"/>
        <v>52</v>
      </c>
    </row>
    <row r="14" spans="2:7" s="2" customFormat="1" x14ac:dyDescent="0.25">
      <c r="B14" s="60" t="s">
        <v>16</v>
      </c>
      <c r="C14" s="18"/>
      <c r="D14" s="34">
        <v>5.5</v>
      </c>
      <c r="E14" s="18"/>
      <c r="F14" s="18"/>
      <c r="G14" s="34">
        <f t="shared" si="0"/>
        <v>5.5</v>
      </c>
    </row>
    <row r="15" spans="2:7" s="2" customFormat="1" x14ac:dyDescent="0.25">
      <c r="B15" s="60" t="s">
        <v>17</v>
      </c>
      <c r="C15" s="18"/>
      <c r="D15" s="34">
        <v>186.75</v>
      </c>
      <c r="E15" s="34">
        <v>82</v>
      </c>
      <c r="F15" s="18"/>
      <c r="G15" s="34">
        <f t="shared" si="0"/>
        <v>268.75</v>
      </c>
    </row>
    <row r="16" spans="2:7" s="2" customFormat="1" x14ac:dyDescent="0.25">
      <c r="B16" s="60" t="s">
        <v>19</v>
      </c>
      <c r="C16" s="18"/>
      <c r="D16" s="34">
        <v>214.75</v>
      </c>
      <c r="E16" s="34">
        <v>73.25</v>
      </c>
      <c r="F16" s="18"/>
      <c r="G16" s="34">
        <f t="shared" si="0"/>
        <v>288</v>
      </c>
    </row>
    <row r="17" spans="2:8" s="2" customFormat="1" x14ac:dyDescent="0.25">
      <c r="B17" s="60" t="s">
        <v>67</v>
      </c>
      <c r="C17" s="18"/>
      <c r="D17" s="34">
        <v>8</v>
      </c>
      <c r="E17" s="34">
        <v>2.25</v>
      </c>
      <c r="F17" s="18"/>
      <c r="G17" s="34">
        <f t="shared" si="0"/>
        <v>10.25</v>
      </c>
    </row>
    <row r="18" spans="2:8" s="2" customFormat="1" x14ac:dyDescent="0.25">
      <c r="B18" s="60" t="s">
        <v>22</v>
      </c>
      <c r="C18" s="18"/>
      <c r="D18" s="34">
        <v>43</v>
      </c>
      <c r="E18" s="34">
        <v>11</v>
      </c>
      <c r="F18" s="18"/>
      <c r="G18" s="34">
        <f t="shared" si="0"/>
        <v>54</v>
      </c>
    </row>
    <row r="19" spans="2:8" s="2" customFormat="1" x14ac:dyDescent="0.25">
      <c r="B19" s="60" t="s">
        <v>23</v>
      </c>
      <c r="C19" s="18"/>
      <c r="D19" s="34">
        <v>36</v>
      </c>
      <c r="E19" s="34">
        <v>46</v>
      </c>
      <c r="F19" s="18"/>
      <c r="G19" s="34">
        <f t="shared" si="0"/>
        <v>82</v>
      </c>
    </row>
    <row r="20" spans="2:8" s="2" customFormat="1" x14ac:dyDescent="0.25">
      <c r="B20" s="60" t="s">
        <v>24</v>
      </c>
      <c r="C20" s="18"/>
      <c r="D20" s="34">
        <v>16</v>
      </c>
      <c r="E20" s="34">
        <v>2</v>
      </c>
      <c r="F20" s="18"/>
      <c r="G20" s="34">
        <f t="shared" si="0"/>
        <v>18</v>
      </c>
    </row>
    <row r="21" spans="2:8" s="2" customFormat="1" x14ac:dyDescent="0.25">
      <c r="B21" s="60" t="s">
        <v>27</v>
      </c>
      <c r="C21" s="18"/>
      <c r="D21" s="34">
        <v>312.75</v>
      </c>
      <c r="E21" s="18"/>
      <c r="F21" s="18"/>
      <c r="G21" s="34">
        <f t="shared" si="0"/>
        <v>312.75</v>
      </c>
    </row>
    <row r="22" spans="2:8" s="2" customFormat="1" ht="15.75" thickBot="1" x14ac:dyDescent="0.3">
      <c r="B22" s="71" t="s">
        <v>29</v>
      </c>
      <c r="C22" s="19"/>
      <c r="D22" s="19">
        <v>24.25</v>
      </c>
      <c r="E22" s="19">
        <v>177.5</v>
      </c>
      <c r="F22" s="19"/>
      <c r="G22" s="19">
        <f t="shared" si="0"/>
        <v>201.75</v>
      </c>
      <c r="H22" s="9"/>
    </row>
    <row r="23" spans="2:8" s="2" customFormat="1" ht="15.75" thickTop="1" x14ac:dyDescent="0.25">
      <c r="B23" s="12" t="s">
        <v>5</v>
      </c>
      <c r="C23" s="38"/>
      <c r="D23" s="38">
        <f>SUM(D10:D22)</f>
        <v>4174</v>
      </c>
      <c r="E23" s="38">
        <f>SUM(E10:E22)</f>
        <v>2376.75</v>
      </c>
      <c r="F23" s="38"/>
      <c r="G23" s="38">
        <f>SUM(G10:G22)</f>
        <v>6550.75</v>
      </c>
      <c r="H23" s="9"/>
    </row>
    <row r="24" spans="2:8" s="2" customFormat="1" x14ac:dyDescent="0.25">
      <c r="B24" s="47"/>
      <c r="C24" s="33"/>
      <c r="D24" s="33"/>
      <c r="E24" s="33"/>
      <c r="F24" s="38"/>
      <c r="G24" s="35"/>
      <c r="H24" s="9"/>
    </row>
    <row r="25" spans="2:8" s="2" customFormat="1" x14ac:dyDescent="0.25">
      <c r="B25" s="13" t="s">
        <v>60</v>
      </c>
      <c r="C25" s="8"/>
      <c r="D25" s="8"/>
      <c r="E25" s="8"/>
      <c r="F25" s="8"/>
      <c r="G25" s="52"/>
    </row>
    <row r="26" spans="2:8" s="2" customFormat="1" x14ac:dyDescent="0.25">
      <c r="B26" s="25" t="s">
        <v>61</v>
      </c>
      <c r="C26" s="26" t="s">
        <v>56</v>
      </c>
      <c r="D26" s="26" t="s">
        <v>57</v>
      </c>
      <c r="E26" s="26" t="s">
        <v>58</v>
      </c>
      <c r="F26" s="26" t="s">
        <v>59</v>
      </c>
      <c r="G26" s="53" t="s">
        <v>5</v>
      </c>
    </row>
    <row r="27" spans="2:8" s="2" customFormat="1" x14ac:dyDescent="0.25">
      <c r="B27" s="6" t="s">
        <v>6</v>
      </c>
      <c r="C27" s="65">
        <v>1454.25</v>
      </c>
      <c r="D27" s="65">
        <v>30569.08</v>
      </c>
      <c r="E27" s="65">
        <v>15815.75</v>
      </c>
      <c r="F27" s="65">
        <v>98</v>
      </c>
      <c r="G27" s="34">
        <f>SUM(C27:F27)</f>
        <v>47937.08</v>
      </c>
    </row>
    <row r="28" spans="2:8" s="2" customFormat="1" x14ac:dyDescent="0.25">
      <c r="B28" s="6" t="s">
        <v>9</v>
      </c>
      <c r="C28" s="65">
        <v>10</v>
      </c>
      <c r="D28" s="65">
        <v>1215.5</v>
      </c>
      <c r="E28" s="65">
        <v>1659.5</v>
      </c>
      <c r="F28" s="17"/>
      <c r="G28" s="34">
        <f t="shared" ref="G28:G42" si="1">SUM(C28:F28)</f>
        <v>2885</v>
      </c>
    </row>
    <row r="29" spans="2:8" s="2" customFormat="1" x14ac:dyDescent="0.25">
      <c r="B29" s="6" t="s">
        <v>13</v>
      </c>
      <c r="C29" s="65">
        <v>5906.79</v>
      </c>
      <c r="D29" s="65">
        <v>60511.92</v>
      </c>
      <c r="E29" s="65">
        <v>16475</v>
      </c>
      <c r="F29" s="17"/>
      <c r="G29" s="34">
        <f t="shared" si="1"/>
        <v>82893.709999999992</v>
      </c>
    </row>
    <row r="30" spans="2:8" s="2" customFormat="1" x14ac:dyDescent="0.25">
      <c r="B30" s="6" t="s">
        <v>15</v>
      </c>
      <c r="C30" s="65">
        <v>134.5</v>
      </c>
      <c r="D30" s="65">
        <v>2898.25</v>
      </c>
      <c r="E30" s="18">
        <v>1152.75</v>
      </c>
      <c r="F30" s="17"/>
      <c r="G30" s="34">
        <f t="shared" si="1"/>
        <v>4185.5</v>
      </c>
    </row>
    <row r="31" spans="2:8" s="2" customFormat="1" x14ac:dyDescent="0.25">
      <c r="B31" s="6" t="s">
        <v>16</v>
      </c>
      <c r="C31" s="18">
        <v>0.5</v>
      </c>
      <c r="D31" s="65">
        <v>5547.75</v>
      </c>
      <c r="E31" s="65">
        <v>11.5</v>
      </c>
      <c r="F31" s="17"/>
      <c r="G31" s="34">
        <f t="shared" si="1"/>
        <v>5559.75</v>
      </c>
    </row>
    <row r="32" spans="2:8" s="2" customFormat="1" x14ac:dyDescent="0.25">
      <c r="B32" s="6" t="s">
        <v>17</v>
      </c>
      <c r="C32" s="65">
        <v>1766.48</v>
      </c>
      <c r="D32" s="65">
        <v>16342.25</v>
      </c>
      <c r="E32" s="65">
        <v>2096.75</v>
      </c>
      <c r="F32" s="17"/>
      <c r="G32" s="34">
        <f t="shared" si="1"/>
        <v>20205.48</v>
      </c>
    </row>
    <row r="33" spans="2:7" s="2" customFormat="1" x14ac:dyDescent="0.25">
      <c r="B33" s="6" t="s">
        <v>19</v>
      </c>
      <c r="C33" s="65">
        <v>1049.75</v>
      </c>
      <c r="D33" s="65">
        <v>12060.5</v>
      </c>
      <c r="E33" s="65">
        <v>4902.75</v>
      </c>
      <c r="F33" s="17"/>
      <c r="G33" s="34">
        <f t="shared" si="1"/>
        <v>18013</v>
      </c>
    </row>
    <row r="34" spans="2:7" s="2" customFormat="1" x14ac:dyDescent="0.25">
      <c r="B34" s="6" t="s">
        <v>32</v>
      </c>
      <c r="C34" s="65">
        <v>49.5</v>
      </c>
      <c r="D34" s="18">
        <v>763.75</v>
      </c>
      <c r="E34" s="18">
        <v>19</v>
      </c>
      <c r="F34" s="17"/>
      <c r="G34" s="34">
        <f t="shared" si="1"/>
        <v>832.25</v>
      </c>
    </row>
    <row r="35" spans="2:7" s="2" customFormat="1" x14ac:dyDescent="0.25">
      <c r="B35" s="6" t="s">
        <v>68</v>
      </c>
      <c r="C35" s="65">
        <v>5</v>
      </c>
      <c r="D35" s="65">
        <v>5732.5</v>
      </c>
      <c r="E35" s="65">
        <v>1179.25</v>
      </c>
      <c r="F35" s="17"/>
      <c r="G35" s="34">
        <f t="shared" si="1"/>
        <v>6916.75</v>
      </c>
    </row>
    <row r="36" spans="2:7" s="2" customFormat="1" x14ac:dyDescent="0.25">
      <c r="B36" s="6" t="s">
        <v>22</v>
      </c>
      <c r="C36" s="65">
        <v>506.5</v>
      </c>
      <c r="D36" s="65">
        <v>4711</v>
      </c>
      <c r="E36" s="65">
        <v>1839</v>
      </c>
      <c r="F36" s="17"/>
      <c r="G36" s="34">
        <f t="shared" si="1"/>
        <v>7056.5</v>
      </c>
    </row>
    <row r="37" spans="2:7" s="2" customFormat="1" x14ac:dyDescent="0.25">
      <c r="B37" s="6" t="s">
        <v>23</v>
      </c>
      <c r="C37" s="65">
        <v>908</v>
      </c>
      <c r="D37" s="65">
        <v>4483.25</v>
      </c>
      <c r="E37" s="65">
        <v>2776.75</v>
      </c>
      <c r="F37" s="17"/>
      <c r="G37" s="34">
        <f t="shared" si="1"/>
        <v>8168</v>
      </c>
    </row>
    <row r="38" spans="2:7" s="2" customFormat="1" x14ac:dyDescent="0.25">
      <c r="B38" s="6" t="s">
        <v>24</v>
      </c>
      <c r="C38" s="65"/>
      <c r="D38" s="65">
        <v>3658.35</v>
      </c>
      <c r="E38" s="65">
        <v>62.75</v>
      </c>
      <c r="F38" s="17"/>
      <c r="G38" s="34">
        <f t="shared" si="1"/>
        <v>3721.1</v>
      </c>
    </row>
    <row r="39" spans="2:7" s="2" customFormat="1" x14ac:dyDescent="0.25">
      <c r="B39" s="6" t="s">
        <v>69</v>
      </c>
      <c r="C39" s="18"/>
      <c r="D39" s="18">
        <v>895</v>
      </c>
      <c r="E39" s="65">
        <v>9.25</v>
      </c>
      <c r="F39" s="17"/>
      <c r="G39" s="34">
        <f t="shared" si="1"/>
        <v>904.25</v>
      </c>
    </row>
    <row r="40" spans="2:7" s="2" customFormat="1" x14ac:dyDescent="0.25">
      <c r="B40" s="6" t="s">
        <v>27</v>
      </c>
      <c r="C40" s="65">
        <v>102.5</v>
      </c>
      <c r="D40" s="65">
        <v>23735.5</v>
      </c>
      <c r="E40" s="65">
        <v>64</v>
      </c>
      <c r="F40" s="17"/>
      <c r="G40" s="34">
        <f t="shared" si="1"/>
        <v>23902</v>
      </c>
    </row>
    <row r="41" spans="2:7" s="2" customFormat="1" x14ac:dyDescent="0.25">
      <c r="B41" s="6" t="s">
        <v>29</v>
      </c>
      <c r="C41" s="65"/>
      <c r="D41" s="65">
        <v>760.25</v>
      </c>
      <c r="E41" s="18">
        <v>794</v>
      </c>
      <c r="F41" s="17"/>
      <c r="G41" s="34">
        <f t="shared" si="1"/>
        <v>1554.25</v>
      </c>
    </row>
    <row r="42" spans="2:7" s="2" customFormat="1" ht="15.75" thickBot="1" x14ac:dyDescent="0.3">
      <c r="B42" s="20" t="s">
        <v>33</v>
      </c>
      <c r="C42" s="19">
        <v>933.5</v>
      </c>
      <c r="D42" s="19"/>
      <c r="E42" s="19"/>
      <c r="F42" s="19"/>
      <c r="G42" s="34">
        <f t="shared" si="1"/>
        <v>933.5</v>
      </c>
    </row>
    <row r="43" spans="2:7" s="2" customFormat="1" ht="15.75" thickTop="1" x14ac:dyDescent="0.25">
      <c r="B43" s="21" t="s">
        <v>5</v>
      </c>
      <c r="C43" s="66">
        <f>SUM(C27:C42)</f>
        <v>12827.27</v>
      </c>
      <c r="D43" s="66">
        <f>SUM(D27:D42)</f>
        <v>173884.85</v>
      </c>
      <c r="E43" s="66">
        <f>SUM(E27:E42)</f>
        <v>48858</v>
      </c>
      <c r="F43" s="66">
        <f>SUM(F27:F42)</f>
        <v>98</v>
      </c>
      <c r="G43" s="38">
        <f>SUM(G27:G42)</f>
        <v>235668.12</v>
      </c>
    </row>
    <row r="44" spans="2:7" s="2" customFormat="1" x14ac:dyDescent="0.25">
      <c r="B44" s="47"/>
      <c r="C44" s="38"/>
      <c r="D44" s="38"/>
      <c r="E44" s="38"/>
      <c r="F44" s="38"/>
      <c r="G44" s="38"/>
    </row>
    <row r="45" spans="2:7" s="2" customFormat="1" x14ac:dyDescent="0.25">
      <c r="B45" s="13" t="s">
        <v>62</v>
      </c>
      <c r="C45" s="27"/>
      <c r="D45" s="27"/>
      <c r="E45" s="28"/>
      <c r="F45" s="28"/>
      <c r="G45" s="52"/>
    </row>
    <row r="46" spans="2:7" s="2" customFormat="1" x14ac:dyDescent="0.25">
      <c r="B46" s="25" t="s">
        <v>61</v>
      </c>
      <c r="C46" s="26" t="s">
        <v>56</v>
      </c>
      <c r="D46" s="26" t="s">
        <v>57</v>
      </c>
      <c r="E46" s="26" t="s">
        <v>58</v>
      </c>
      <c r="F46" s="26" t="s">
        <v>59</v>
      </c>
      <c r="G46" s="53" t="s">
        <v>5</v>
      </c>
    </row>
    <row r="47" spans="2:7" s="2" customFormat="1" x14ac:dyDescent="0.25">
      <c r="B47" s="6" t="s">
        <v>6</v>
      </c>
      <c r="C47" s="34"/>
      <c r="D47" s="34">
        <v>9668</v>
      </c>
      <c r="E47" s="17">
        <v>4939.75</v>
      </c>
      <c r="F47" s="17"/>
      <c r="G47" s="34">
        <f>SUM(C47:F47)</f>
        <v>14607.75</v>
      </c>
    </row>
    <row r="48" spans="2:7" s="2" customFormat="1" x14ac:dyDescent="0.25">
      <c r="B48" s="6" t="s">
        <v>34</v>
      </c>
      <c r="C48" s="17">
        <v>298.25</v>
      </c>
      <c r="D48" s="34"/>
      <c r="E48" s="17"/>
      <c r="F48" s="17"/>
      <c r="G48" s="34">
        <f t="shared" ref="G48:G62" si="2">SUM(C48:F48)</f>
        <v>298.25</v>
      </c>
    </row>
    <row r="49" spans="2:7" s="2" customFormat="1" x14ac:dyDescent="0.25">
      <c r="B49" s="6" t="s">
        <v>13</v>
      </c>
      <c r="C49" s="34">
        <v>1431</v>
      </c>
      <c r="D49" s="34">
        <v>27172.25</v>
      </c>
      <c r="E49" s="34">
        <v>4642.5</v>
      </c>
      <c r="F49" s="17"/>
      <c r="G49" s="34">
        <f t="shared" si="2"/>
        <v>33245.75</v>
      </c>
    </row>
    <row r="50" spans="2:7" s="2" customFormat="1" x14ac:dyDescent="0.25">
      <c r="B50" s="6" t="s">
        <v>15</v>
      </c>
      <c r="C50" s="17"/>
      <c r="D50" s="17">
        <v>2206</v>
      </c>
      <c r="E50" s="34">
        <v>1</v>
      </c>
      <c r="F50" s="17"/>
      <c r="G50" s="34">
        <f t="shared" si="2"/>
        <v>2207</v>
      </c>
    </row>
    <row r="51" spans="2:7" s="2" customFormat="1" x14ac:dyDescent="0.25">
      <c r="B51" s="6" t="s">
        <v>16</v>
      </c>
      <c r="C51" s="17">
        <v>3.5</v>
      </c>
      <c r="D51" s="17">
        <v>3242.75</v>
      </c>
      <c r="E51" s="34"/>
      <c r="F51" s="17"/>
      <c r="G51" s="34">
        <f t="shared" si="2"/>
        <v>3246.25</v>
      </c>
    </row>
    <row r="52" spans="2:7" s="2" customFormat="1" x14ac:dyDescent="0.25">
      <c r="B52" s="6" t="s">
        <v>17</v>
      </c>
      <c r="C52" s="34">
        <v>880.5</v>
      </c>
      <c r="D52" s="17">
        <v>4723.5</v>
      </c>
      <c r="E52" s="34">
        <v>638.5</v>
      </c>
      <c r="F52" s="17"/>
      <c r="G52" s="34">
        <f t="shared" si="2"/>
        <v>6242.5</v>
      </c>
    </row>
    <row r="53" spans="2:7" s="2" customFormat="1" x14ac:dyDescent="0.25">
      <c r="B53" s="6" t="s">
        <v>19</v>
      </c>
      <c r="C53" s="34">
        <v>112.5</v>
      </c>
      <c r="D53" s="17">
        <v>926.25</v>
      </c>
      <c r="E53" s="17">
        <v>239.75</v>
      </c>
      <c r="F53" s="17"/>
      <c r="G53" s="34">
        <f t="shared" si="2"/>
        <v>1278.5</v>
      </c>
    </row>
    <row r="54" spans="2:7" s="2" customFormat="1" x14ac:dyDescent="0.25">
      <c r="B54" s="6" t="s">
        <v>32</v>
      </c>
      <c r="C54" s="34">
        <v>1.5</v>
      </c>
      <c r="D54" s="17">
        <v>2240.5</v>
      </c>
      <c r="E54" s="17"/>
      <c r="F54" s="17"/>
      <c r="G54" s="34">
        <f t="shared" si="2"/>
        <v>2242</v>
      </c>
    </row>
    <row r="55" spans="2:7" s="2" customFormat="1" x14ac:dyDescent="0.25">
      <c r="B55" s="6" t="s">
        <v>68</v>
      </c>
      <c r="C55" s="34"/>
      <c r="D55" s="17">
        <v>242</v>
      </c>
      <c r="E55" s="17">
        <v>54</v>
      </c>
      <c r="F55" s="17"/>
      <c r="G55" s="34">
        <f t="shared" si="2"/>
        <v>296</v>
      </c>
    </row>
    <row r="56" spans="2:7" s="2" customFormat="1" x14ac:dyDescent="0.25">
      <c r="B56" s="6" t="s">
        <v>22</v>
      </c>
      <c r="C56" s="17">
        <v>32.5</v>
      </c>
      <c r="D56" s="17">
        <v>602.5</v>
      </c>
      <c r="E56" s="17">
        <v>376.75</v>
      </c>
      <c r="F56" s="17"/>
      <c r="G56" s="34">
        <f t="shared" si="2"/>
        <v>1011.75</v>
      </c>
    </row>
    <row r="57" spans="2:7" s="2" customFormat="1" x14ac:dyDescent="0.25">
      <c r="B57" s="6" t="s">
        <v>23</v>
      </c>
      <c r="C57" s="17">
        <v>51</v>
      </c>
      <c r="D57" s="17">
        <v>213.5</v>
      </c>
      <c r="E57" s="17">
        <v>187</v>
      </c>
      <c r="F57" s="17"/>
      <c r="G57" s="34">
        <f t="shared" si="2"/>
        <v>451.5</v>
      </c>
    </row>
    <row r="58" spans="2:7" s="2" customFormat="1" x14ac:dyDescent="0.25">
      <c r="B58" s="6" t="s">
        <v>24</v>
      </c>
      <c r="C58" s="39"/>
      <c r="D58" s="17">
        <v>166</v>
      </c>
      <c r="E58" s="17"/>
      <c r="F58" s="17"/>
      <c r="G58" s="34">
        <f t="shared" si="2"/>
        <v>166</v>
      </c>
    </row>
    <row r="59" spans="2:7" s="2" customFormat="1" x14ac:dyDescent="0.25">
      <c r="B59" s="6" t="s">
        <v>69</v>
      </c>
      <c r="C59" s="17"/>
      <c r="D59" s="17">
        <v>400</v>
      </c>
      <c r="E59" s="17"/>
      <c r="F59" s="17"/>
      <c r="G59" s="34">
        <f t="shared" si="2"/>
        <v>400</v>
      </c>
    </row>
    <row r="60" spans="2:7" s="2" customFormat="1" x14ac:dyDescent="0.25">
      <c r="B60" s="6" t="s">
        <v>27</v>
      </c>
      <c r="C60" s="34">
        <v>260.25</v>
      </c>
      <c r="D60" s="34">
        <v>10670.25</v>
      </c>
      <c r="E60" s="34">
        <v>2.25</v>
      </c>
      <c r="F60" s="17"/>
      <c r="G60" s="34">
        <f t="shared" si="2"/>
        <v>10932.75</v>
      </c>
    </row>
    <row r="61" spans="2:7" s="2" customFormat="1" x14ac:dyDescent="0.25">
      <c r="B61" s="6" t="s">
        <v>29</v>
      </c>
      <c r="C61" s="17"/>
      <c r="D61" s="17">
        <v>117</v>
      </c>
      <c r="E61" s="17">
        <v>45</v>
      </c>
      <c r="F61" s="17"/>
      <c r="G61" s="34">
        <f t="shared" si="2"/>
        <v>162</v>
      </c>
    </row>
    <row r="62" spans="2:7" s="2" customFormat="1" ht="15.75" thickBot="1" x14ac:dyDescent="0.3">
      <c r="B62" s="20" t="s">
        <v>33</v>
      </c>
      <c r="C62" s="36">
        <v>482</v>
      </c>
      <c r="D62" s="36"/>
      <c r="E62" s="36"/>
      <c r="F62" s="36"/>
      <c r="G62" s="36">
        <f t="shared" si="2"/>
        <v>482</v>
      </c>
    </row>
    <row r="63" spans="2:7" s="2" customFormat="1" ht="15.75" thickTop="1" x14ac:dyDescent="0.25">
      <c r="B63" s="21" t="s">
        <v>5</v>
      </c>
      <c r="C63" s="38">
        <f>SUM(C47:C62)</f>
        <v>3553</v>
      </c>
      <c r="D63" s="38">
        <f>SUM(D47:D62)</f>
        <v>62590.5</v>
      </c>
      <c r="E63" s="38">
        <f>SUM(E47:E62)</f>
        <v>11126.5</v>
      </c>
      <c r="F63" s="38">
        <v>0</v>
      </c>
      <c r="G63" s="35">
        <f>SUM(G47:G62)</f>
        <v>77270</v>
      </c>
    </row>
    <row r="64" spans="2:7" s="2" customFormat="1" x14ac:dyDescent="0.25">
      <c r="B64" s="8"/>
      <c r="C64" s="28"/>
      <c r="D64" s="28"/>
      <c r="E64" s="28"/>
      <c r="F64" s="28"/>
      <c r="G64" s="52"/>
    </row>
    <row r="65" spans="2:12" s="2" customFormat="1" x14ac:dyDescent="0.25">
      <c r="B65" s="13" t="s">
        <v>63</v>
      </c>
      <c r="C65" s="27"/>
      <c r="D65" s="27"/>
      <c r="E65" s="28"/>
      <c r="F65" s="28"/>
      <c r="G65" s="52"/>
    </row>
    <row r="66" spans="2:12" s="2" customFormat="1" x14ac:dyDescent="0.25">
      <c r="B66" s="13" t="s">
        <v>61</v>
      </c>
      <c r="C66" s="26" t="s">
        <v>56</v>
      </c>
      <c r="D66" s="26" t="s">
        <v>57</v>
      </c>
      <c r="E66" s="26" t="s">
        <v>58</v>
      </c>
      <c r="F66" s="26" t="s">
        <v>59</v>
      </c>
      <c r="G66" s="53" t="s">
        <v>5</v>
      </c>
    </row>
    <row r="67" spans="2:12" s="2" customFormat="1" x14ac:dyDescent="0.25">
      <c r="B67" s="6" t="s">
        <v>6</v>
      </c>
      <c r="C67" s="17"/>
      <c r="D67" s="67">
        <v>1752</v>
      </c>
      <c r="E67" s="17">
        <v>1036</v>
      </c>
      <c r="F67" s="17">
        <v>1</v>
      </c>
      <c r="G67" s="54">
        <f>SUM(C67:F67)</f>
        <v>2789</v>
      </c>
    </row>
    <row r="68" spans="2:12" s="2" customFormat="1" x14ac:dyDescent="0.25">
      <c r="B68" s="6" t="s">
        <v>37</v>
      </c>
      <c r="C68" s="17"/>
      <c r="D68" s="67">
        <v>1656</v>
      </c>
      <c r="E68" s="17"/>
      <c r="F68" s="17"/>
      <c r="G68" s="54">
        <f t="shared" ref="G68:G77" si="3">SUM(C68:F68)</f>
        <v>1656</v>
      </c>
      <c r="L68"/>
    </row>
    <row r="69" spans="2:12" s="2" customFormat="1" x14ac:dyDescent="0.25">
      <c r="B69" s="6" t="s">
        <v>13</v>
      </c>
      <c r="C69" s="17">
        <v>6436</v>
      </c>
      <c r="D69" s="67">
        <v>32025</v>
      </c>
      <c r="E69" s="17">
        <v>7698</v>
      </c>
      <c r="F69" s="17"/>
      <c r="G69" s="54">
        <f t="shared" si="3"/>
        <v>46159</v>
      </c>
      <c r="H69" s="9"/>
    </row>
    <row r="70" spans="2:12" s="2" customFormat="1" x14ac:dyDescent="0.25">
      <c r="B70" s="6" t="s">
        <v>15</v>
      </c>
      <c r="C70" s="17">
        <v>1401</v>
      </c>
      <c r="D70" s="17">
        <v>6933</v>
      </c>
      <c r="E70" s="17"/>
      <c r="F70" s="17"/>
      <c r="G70" s="54">
        <f t="shared" si="3"/>
        <v>8334</v>
      </c>
    </row>
    <row r="71" spans="2:12" s="2" customFormat="1" x14ac:dyDescent="0.25">
      <c r="B71" s="6" t="s">
        <v>16</v>
      </c>
      <c r="C71" s="17">
        <v>24</v>
      </c>
      <c r="D71" s="17">
        <v>14321</v>
      </c>
      <c r="E71" s="17">
        <v>12</v>
      </c>
      <c r="F71" s="17"/>
      <c r="G71" s="54">
        <f t="shared" si="3"/>
        <v>14357</v>
      </c>
    </row>
    <row r="72" spans="2:12" s="2" customFormat="1" x14ac:dyDescent="0.25">
      <c r="B72" s="6" t="s">
        <v>17</v>
      </c>
      <c r="C72" s="17">
        <v>812</v>
      </c>
      <c r="D72" s="17">
        <v>8427</v>
      </c>
      <c r="E72" s="17">
        <v>764</v>
      </c>
      <c r="F72" s="17"/>
      <c r="G72" s="54">
        <f t="shared" si="3"/>
        <v>10003</v>
      </c>
    </row>
    <row r="73" spans="2:12" s="2" customFormat="1" x14ac:dyDescent="0.25">
      <c r="B73" s="6" t="s">
        <v>19</v>
      </c>
      <c r="C73" s="34">
        <v>20</v>
      </c>
      <c r="D73" s="17">
        <v>463</v>
      </c>
      <c r="E73" s="17">
        <v>3</v>
      </c>
      <c r="F73" s="17"/>
      <c r="G73" s="34">
        <f t="shared" si="3"/>
        <v>486</v>
      </c>
    </row>
    <row r="74" spans="2:12" s="2" customFormat="1" x14ac:dyDescent="0.25">
      <c r="B74" s="6" t="s">
        <v>32</v>
      </c>
      <c r="C74" s="17">
        <v>17</v>
      </c>
      <c r="D74" s="17">
        <v>3281</v>
      </c>
      <c r="E74" s="17">
        <v>3880</v>
      </c>
      <c r="F74" s="17"/>
      <c r="G74" s="54">
        <f t="shared" si="3"/>
        <v>7178</v>
      </c>
    </row>
    <row r="75" spans="2:12" s="2" customFormat="1" x14ac:dyDescent="0.25">
      <c r="B75" s="6" t="s">
        <v>24</v>
      </c>
      <c r="C75" s="17"/>
      <c r="D75" s="17">
        <v>5496</v>
      </c>
      <c r="E75" s="17">
        <v>162</v>
      </c>
      <c r="F75" s="17"/>
      <c r="G75" s="54">
        <f t="shared" si="3"/>
        <v>5658</v>
      </c>
    </row>
    <row r="76" spans="2:12" s="2" customFormat="1" x14ac:dyDescent="0.25">
      <c r="B76" s="6" t="s">
        <v>69</v>
      </c>
      <c r="C76" s="17"/>
      <c r="D76" s="17">
        <v>314.5</v>
      </c>
      <c r="E76" s="17"/>
      <c r="F76" s="17"/>
      <c r="G76" s="54">
        <f t="shared" si="3"/>
        <v>314.5</v>
      </c>
    </row>
    <row r="77" spans="2:12" s="2" customFormat="1" ht="15.75" thickBot="1" x14ac:dyDescent="0.3">
      <c r="B77" s="20" t="s">
        <v>27</v>
      </c>
      <c r="C77" s="36">
        <v>204</v>
      </c>
      <c r="D77" s="36">
        <v>7410</v>
      </c>
      <c r="E77" s="36">
        <v>12</v>
      </c>
      <c r="F77" s="36"/>
      <c r="G77" s="36">
        <f t="shared" si="3"/>
        <v>7626</v>
      </c>
    </row>
    <row r="78" spans="2:12" s="2" customFormat="1" ht="15.75" thickTop="1" x14ac:dyDescent="0.25">
      <c r="B78" s="12" t="s">
        <v>5</v>
      </c>
      <c r="C78" s="38">
        <f>SUM(C67:C77)</f>
        <v>8914</v>
      </c>
      <c r="D78" s="38">
        <f>SUM(D67:D77)</f>
        <v>82078.5</v>
      </c>
      <c r="E78" s="38">
        <f>SUM(E67:E77)</f>
        <v>13567</v>
      </c>
      <c r="F78" s="38">
        <f>SUM(F67:F77)</f>
        <v>1</v>
      </c>
      <c r="G78" s="38">
        <f>SUM(G67:G77)</f>
        <v>104560.5</v>
      </c>
    </row>
    <row r="79" spans="2:12" s="2" customFormat="1" x14ac:dyDescent="0.25">
      <c r="B79" s="47"/>
      <c r="C79" s="38"/>
      <c r="D79" s="38"/>
      <c r="E79" s="38"/>
      <c r="F79" s="38"/>
      <c r="G79" s="38"/>
    </row>
    <row r="80" spans="2:12" s="2" customFormat="1" x14ac:dyDescent="0.25">
      <c r="B80" s="73" t="str">
        <f>'Historie totaal'!B27</f>
        <v>Kenmerk: SSC DJI/INKEA/NA/2022-03</v>
      </c>
      <c r="C80" s="38"/>
      <c r="D80" s="38"/>
      <c r="E80" s="38"/>
      <c r="F80" s="38"/>
      <c r="G80" s="38"/>
    </row>
    <row r="81" x14ac:dyDescent="0.25"/>
  </sheetData>
  <mergeCells count="1">
    <mergeCell ref="B4:G4"/>
  </mergeCells>
  <conditionalFormatting sqref="C26:F26 C46:F46 C42:E42 C31 E30 D34:E34 C39:D39 C61:E62 C50:D50 C48 D51:D52 C10:C22 F10:F22 E41 D53:E58 C59:E59 E47:F47 C66:F72 E48 F48:F62 C74:F77">
    <cfRule type="cellIs" dxfId="12" priority="19" operator="lessThan">
      <formula>0.5</formula>
    </cfRule>
  </conditionalFormatting>
  <conditionalFormatting sqref="C56:C58">
    <cfRule type="cellIs" dxfId="11" priority="18" operator="lessThan">
      <formula>0.5</formula>
    </cfRule>
  </conditionalFormatting>
  <conditionalFormatting sqref="C51">
    <cfRule type="cellIs" dxfId="10" priority="17" operator="lessThan">
      <formula>0.5</formula>
    </cfRule>
  </conditionalFormatting>
  <conditionalFormatting sqref="E21">
    <cfRule type="cellIs" dxfId="9" priority="8" operator="lessThan">
      <formula>0.5</formula>
    </cfRule>
  </conditionalFormatting>
  <conditionalFormatting sqref="D22:E22">
    <cfRule type="cellIs" dxfId="8" priority="14" operator="lessThan">
      <formula>0.5</formula>
    </cfRule>
  </conditionalFormatting>
  <conditionalFormatting sqref="E11">
    <cfRule type="cellIs" dxfId="7" priority="11" operator="lessThan">
      <formula>0.5</formula>
    </cfRule>
  </conditionalFormatting>
  <conditionalFormatting sqref="E14">
    <cfRule type="cellIs" dxfId="6" priority="10" operator="lessThan">
      <formula>0.5</formula>
    </cfRule>
  </conditionalFormatting>
  <conditionalFormatting sqref="F28:F41">
    <cfRule type="cellIs" dxfId="5" priority="7" operator="lessThan">
      <formula>0.5</formula>
    </cfRule>
  </conditionalFormatting>
  <conditionalFormatting sqref="F42">
    <cfRule type="cellIs" dxfId="4" priority="6" operator="lessThan">
      <formula>0.5</formula>
    </cfRule>
  </conditionalFormatting>
  <conditionalFormatting sqref="G22">
    <cfRule type="cellIs" dxfId="3" priority="5" operator="lessThan">
      <formula>0.5</formula>
    </cfRule>
  </conditionalFormatting>
  <conditionalFormatting sqref="G62">
    <cfRule type="cellIs" dxfId="2" priority="3" operator="lessThan">
      <formula>0.5</formula>
    </cfRule>
  </conditionalFormatting>
  <conditionalFormatting sqref="G77">
    <cfRule type="cellIs" dxfId="1" priority="2" operator="lessThan">
      <formula>0.5</formula>
    </cfRule>
  </conditionalFormatting>
  <conditionalFormatting sqref="D73:F73">
    <cfRule type="cellIs" dxfId="0" priority="1" operator="lessThan">
      <formula>0.5</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Historie totaal</vt:lpstr>
      <vt:lpstr>Historie Perceel Noord</vt:lpstr>
      <vt:lpstr>Historie Perceel Zuid</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Alting, Niels</dc:creator>
  <cp:lastModifiedBy>Alting, Niels</cp:lastModifiedBy>
  <dcterms:created xsi:type="dcterms:W3CDTF">2022-09-21T12:42:49Z</dcterms:created>
  <dcterms:modified xsi:type="dcterms:W3CDTF">2023-02-08T08:55:47Z</dcterms:modified>
</cp:coreProperties>
</file>