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P:\@Vertrouwelijk\Aanbesteding servers\15. 2e aanbesteding servers, storage, netwerk\"/>
    </mc:Choice>
  </mc:AlternateContent>
  <xr:revisionPtr revIDLastSave="0" documentId="13_ncr:1_{7998C4D5-74C7-46E7-90B4-D7DBFEB5E1D8}" xr6:coauthVersionLast="47" xr6:coauthVersionMax="47" xr10:uidLastSave="{00000000-0000-0000-0000-000000000000}"/>
  <bookViews>
    <workbookView xWindow="-108" yWindow="-108" windowWidth="23256" windowHeight="12576" tabRatio="691" xr2:uid="{3338E6C1-26FC-4E26-9348-2703D5A44BBD}"/>
  </bookViews>
  <sheets>
    <sheet name="Invulinstructie" sheetId="7" r:id="rId1"/>
    <sheet name="Servers" sheetId="5" r:id="rId2"/>
    <sheet name="Specificaties servers" sheetId="6" r:id="rId3"/>
    <sheet name="Storage" sheetId="10" r:id="rId4"/>
    <sheet name="Netwerk" sheetId="11" r:id="rId5"/>
    <sheet name="Totaal Inschrijving" sheetId="12" r:id="rId6"/>
  </sheets>
  <definedNames>
    <definedName name="_xlnm.Print_Area" localSheetId="0">Invulinstructie!$A$1:$O$40</definedName>
    <definedName name="_xlnm.Print_Titles" localSheetId="1">Servers!$1:$1</definedName>
    <definedName name="_xlnm.Print_Titles" localSheetId="2">'Specificaties servers'!$1:$1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4" i="11" l="1"/>
  <c r="I22" i="11"/>
  <c r="I7" i="11"/>
  <c r="I9" i="11"/>
  <c r="I11" i="11"/>
  <c r="I21" i="11"/>
  <c r="E16" i="10"/>
  <c r="I8" i="10"/>
  <c r="S37" i="5"/>
  <c r="S36" i="5"/>
  <c r="S35" i="5"/>
  <c r="S34" i="5"/>
  <c r="I13" i="10"/>
  <c r="I12" i="10"/>
  <c r="I11" i="10"/>
  <c r="I10" i="10"/>
  <c r="I9" i="10"/>
  <c r="I7" i="10"/>
  <c r="I15" i="10" l="1"/>
  <c r="I5" i="11"/>
  <c r="I6" i="11"/>
  <c r="I8" i="11"/>
  <c r="I10" i="11"/>
  <c r="I41" i="11"/>
  <c r="I33" i="11"/>
  <c r="I31" i="11"/>
  <c r="I30" i="11"/>
  <c r="I28" i="11"/>
  <c r="I27" i="11"/>
  <c r="I26" i="11"/>
  <c r="I24" i="11"/>
  <c r="I23" i="11"/>
  <c r="I20" i="11"/>
  <c r="I18" i="11"/>
  <c r="I17" i="11"/>
  <c r="I16" i="11"/>
  <c r="I15" i="11"/>
  <c r="I14" i="11"/>
  <c r="I13" i="11"/>
  <c r="I12" i="11"/>
  <c r="I6" i="10"/>
  <c r="V86" i="6"/>
  <c r="R86" i="6"/>
  <c r="N86" i="6"/>
  <c r="J86" i="6"/>
  <c r="F86" i="6"/>
  <c r="V46" i="6"/>
  <c r="R46" i="6"/>
  <c r="N46" i="6"/>
  <c r="J46" i="6"/>
  <c r="F46" i="6"/>
  <c r="V5" i="6"/>
  <c r="R5" i="6"/>
  <c r="N5" i="6"/>
  <c r="J5" i="6"/>
  <c r="F5" i="6"/>
  <c r="S18" i="5"/>
  <c r="S20" i="5"/>
  <c r="S19" i="5"/>
  <c r="M12" i="5"/>
  <c r="M20" i="5" s="1"/>
  <c r="M11" i="5"/>
  <c r="M19" i="5" s="1"/>
  <c r="M10" i="5"/>
  <c r="S12" i="5"/>
  <c r="S11" i="5"/>
  <c r="S10" i="5"/>
  <c r="I43" i="11" l="1"/>
  <c r="C10" i="12" s="1"/>
  <c r="M18" i="5"/>
  <c r="S33" i="5" l="1"/>
  <c r="S24" i="5"/>
  <c r="S23" i="5"/>
  <c r="S22" i="5"/>
  <c r="S16" i="5"/>
  <c r="S15" i="5"/>
  <c r="S14" i="5"/>
  <c r="S8" i="5"/>
  <c r="S7" i="5"/>
  <c r="S6" i="5"/>
  <c r="P28" i="5"/>
  <c r="P27" i="5"/>
  <c r="S27" i="5" l="1"/>
  <c r="S26" i="5"/>
  <c r="S28" i="5"/>
  <c r="C8" i="12"/>
  <c r="S30" i="5" l="1"/>
  <c r="M16" i="5"/>
  <c r="M15" i="5"/>
  <c r="M14" i="5"/>
  <c r="D84" i="6" l="1"/>
  <c r="D44" i="6"/>
  <c r="D3" i="6"/>
  <c r="P26" i="5"/>
  <c r="M24" i="5" l="1"/>
  <c r="M23" i="5"/>
  <c r="M22" i="5"/>
  <c r="N40" i="5" s="1"/>
  <c r="S32" i="5" l="1"/>
  <c r="S39" i="5" l="1"/>
  <c r="C6" i="12" s="1"/>
  <c r="C12" i="12" s="1"/>
</calcChain>
</file>

<file path=xl/sharedStrings.xml><?xml version="1.0" encoding="utf-8"?>
<sst xmlns="http://schemas.openxmlformats.org/spreadsheetml/2006/main" count="296" uniqueCount="150">
  <si>
    <t>Aantal</t>
  </si>
  <si>
    <t>Actieve Storagecomponenten inclusief opties</t>
  </si>
  <si>
    <t>Actieve netwerkcomponenten inclusief opties</t>
  </si>
  <si>
    <t>Cisco Catalyst C9500-16X-2Q-A</t>
  </si>
  <si>
    <t>n.v.t.</t>
  </si>
  <si>
    <t>Implementatie ondersteuning</t>
  </si>
  <si>
    <t>Actieve servercomponenten inclusief opties</t>
  </si>
  <si>
    <t>VMWare</t>
  </si>
  <si>
    <t>Oracle VM</t>
  </si>
  <si>
    <t>Commvault</t>
  </si>
  <si>
    <t>Rackserver</t>
  </si>
  <si>
    <t>Netwerkkaarten</t>
  </si>
  <si>
    <t>Type hardware</t>
  </si>
  <si>
    <t>Processor</t>
  </si>
  <si>
    <t>Aantal processors fysiek</t>
  </si>
  <si>
    <t>Disktype</t>
  </si>
  <si>
    <t>Aanvulling</t>
  </si>
  <si>
    <t xml:space="preserve">Intel(R) Xeon(R) CPU E5-2697 v3 @ 2.60GHz                       </t>
  </si>
  <si>
    <t>Intel(R) Xeon(R) CPU E5-2637 v3 @ 3.50GHz</t>
  </si>
  <si>
    <t xml:space="preserve">Intel(R) Xeon(R) CPU E5-2630 v3 @ 2.40GHz                       </t>
  </si>
  <si>
    <t xml:space="preserve">SSD </t>
  </si>
  <si>
    <t>NVMe SSD</t>
  </si>
  <si>
    <t>Oracle Database</t>
  </si>
  <si>
    <t>default</t>
  </si>
  <si>
    <t>512 GB</t>
  </si>
  <si>
    <t>256 GB</t>
  </si>
  <si>
    <t>128 GB</t>
  </si>
  <si>
    <t xml:space="preserve">4 x 480 GB, 2.5 inch, 6 Gb/s </t>
  </si>
  <si>
    <t>VM Ware</t>
  </si>
  <si>
    <t xml:space="preserve">Aangeboden type: </t>
  </si>
  <si>
    <t>Aangeboden merk A:</t>
  </si>
  <si>
    <t>Specificaties servers:</t>
  </si>
  <si>
    <t>Aangeboden merk B:</t>
  </si>
  <si>
    <t>Aangeboden merk C:</t>
  </si>
  <si>
    <t>Type component</t>
  </si>
  <si>
    <t>Omschrijving/specificering</t>
  </si>
  <si>
    <t>Opslag-% Inschrijver op hardware</t>
  </si>
  <si>
    <t>Type aangeboden door Inschrijver</t>
  </si>
  <si>
    <t>Inschrijfprijs Inschrijver</t>
  </si>
  <si>
    <t>Totaal Inschrijfprijs storagecomponenten</t>
  </si>
  <si>
    <t>Cisco Catalyst 9300 48-poorts access switch</t>
  </si>
  <si>
    <t>Aansluitkabels en modules</t>
  </si>
  <si>
    <t>1M Type 1 Stack Cable</t>
  </si>
  <si>
    <t>50CM Type 1 Stack Cable</t>
  </si>
  <si>
    <t>Stack Power Cable 30cm</t>
  </si>
  <si>
    <t>Alles op basis van 10G inclusief SFP's</t>
  </si>
  <si>
    <t>SFP-10G-SR-S</t>
  </si>
  <si>
    <t>SFP-10G-LR-S</t>
  </si>
  <si>
    <t>Support</t>
  </si>
  <si>
    <t>Cisco Catalyst 9500 16-poorts Core-/Distributieswitch</t>
  </si>
  <si>
    <t>Cisco Catalyst 9500 2 x 40GE Network Module</t>
  </si>
  <si>
    <t>950W AC Config 4 Power Supply front to back cooling</t>
  </si>
  <si>
    <t>Cisco WS-C3560CX-8PC-S 8-poorts switch</t>
  </si>
  <si>
    <t>ACI DATACENTER CONFIGURATIE</t>
  </si>
  <si>
    <t>APIC-SERVER-M3, APIC Appliance - Medium configuration (Upto 1200 Edge Ports)</t>
  </si>
  <si>
    <t>Cisco Spine switches</t>
  </si>
  <si>
    <t>Cisco Leaf switches</t>
  </si>
  <si>
    <t>Op basis van DCN essentials, 5 jaar</t>
  </si>
  <si>
    <t>Licenties</t>
  </si>
  <si>
    <t>C3560CX DNA Advantage, 8 ports 5 jaar</t>
  </si>
  <si>
    <t>C3560CX DNA Advantage 5 jaar</t>
  </si>
  <si>
    <t>Cisco DNA Center</t>
  </si>
  <si>
    <t>Totaal volgens onderstaande configuratie</t>
  </si>
  <si>
    <t>Bedrijfsnaam:</t>
  </si>
  <si>
    <t>(digitaal invullen)</t>
  </si>
  <si>
    <t>Naam bevoegd vertegenwoordiger:</t>
  </si>
  <si>
    <t>Functie:</t>
  </si>
  <si>
    <t>Handtekening:</t>
  </si>
  <si>
    <t>Plaats en datum:</t>
  </si>
  <si>
    <t>Vermeld hier per aangeboden type server alle van toepassing zijnde specificaties waarmee u als Inschrijver kunt aantonen dat deze minimaal voldoen aan de door Aanbestedende Dienst geëiste specificaties.</t>
  </si>
  <si>
    <t>Opslag-% Inschrijver op support e.d.</t>
  </si>
  <si>
    <t>Netwerkcomponenten</t>
  </si>
  <si>
    <t>Geheugen in GB</t>
  </si>
  <si>
    <t>Disks opbouw</t>
  </si>
  <si>
    <t>Aantal systemen</t>
  </si>
  <si>
    <t>Merk aangeboden door Inschrijver</t>
  </si>
  <si>
    <t>Totaal gemiddelde inschrijfprijs servers en ODA's</t>
  </si>
  <si>
    <t>Opslag-% Inschrijver op hardware/software</t>
  </si>
  <si>
    <t>Totaal gemiddelde inschrijfprijs servers</t>
  </si>
  <si>
    <t>Aantal cores per processor</t>
  </si>
  <si>
    <t>Cisco APIC Bundle (3 APIC controllers)</t>
  </si>
  <si>
    <t>Support Cisco APIC Bundle</t>
  </si>
  <si>
    <t>Support Cisco Spine switches</t>
  </si>
  <si>
    <t>Support Cisco Leaf switches</t>
  </si>
  <si>
    <t>N9K-C9332C Nexus 9K ACI &amp; NX-OS Spine ACI enabled</t>
  </si>
  <si>
    <t>Upgrade 1100W AC, ipv default, primair en secundair</t>
  </si>
  <si>
    <t>controller LSI SAS 3108 of gelijkwaardig</t>
  </si>
  <si>
    <t>Doel/ functionaliteit</t>
  </si>
  <si>
    <t>Oracle Database Appliance X9-2L</t>
  </si>
  <si>
    <t xml:space="preserve">2 x 6,8 TB </t>
  </si>
  <si>
    <t>4 x 6,8 TB</t>
  </si>
  <si>
    <t>2 x 32 GB</t>
  </si>
  <si>
    <t xml:space="preserve">SSD / NVMe SSD </t>
  </si>
  <si>
    <t>Minimale disk grootte voor OS is 32 GB. Disktype minimaal SSD.</t>
  </si>
  <si>
    <t xml:space="preserve">Intel(R) Xeon(R) E5-2637 v3 @ 3.50ghz  </t>
  </si>
  <si>
    <t>64 GB</t>
  </si>
  <si>
    <t>Intel(R) Xeon(R) Silver 4112 @ 2.60ghz</t>
  </si>
  <si>
    <t>Onderdeel</t>
  </si>
  <si>
    <t>Servers</t>
  </si>
  <si>
    <t>Storagecomponenten</t>
  </si>
  <si>
    <t>Totaal inschrijfprijs Inschrijver</t>
  </si>
  <si>
    <t>SFP's t.b.v. onderlinge communicatie en SFP's t.b.v. communicatie tussen DC's onderling op basis van 100G, alle benodigde informatie/SFP's opnemen. Type Single mode, 9 mu. De afstanden tussen de datacenters zijn 7 resp. 17 kilometer (2 routes).</t>
  </si>
  <si>
    <t>Totaal Inschrijfprijs netwerkcomponenten</t>
  </si>
  <si>
    <t>Cisco Catalyst C9300-48U-A of gelijkwaardige opvolger</t>
  </si>
  <si>
    <t>C9300 DNA Advantage, 48-Port 5 jaar</t>
  </si>
  <si>
    <t>Solution Supportcontract 5 jaar 8x5xNBD (SSSNT)</t>
  </si>
  <si>
    <t>Catalyst 9300 8 x 10GE Network Module (losse module)</t>
  </si>
  <si>
    <t>Cisco WS-C3560CX-8PC-S of gelijkwaardige opvolger</t>
  </si>
  <si>
    <t>Cisco DNA Center Appliance (Gen 2) - 44 Core, DN2-HW-APL</t>
  </si>
  <si>
    <t>N9K-C93180-FX3-B8C, bundle, inclusief 100G upload SFPs</t>
  </si>
  <si>
    <t>Licenties DNA Advantage voor SDA functionaliteit</t>
  </si>
  <si>
    <t>Interne opslagcapaciteit</t>
  </si>
  <si>
    <t>Software bundles</t>
  </si>
  <si>
    <t>Supportcontract</t>
  </si>
  <si>
    <t>Overig</t>
  </si>
  <si>
    <t>Voor host ontsluiting</t>
  </si>
  <si>
    <t>Power cable: rack jumper cable C13/C14 van 2 meter.</t>
  </si>
  <si>
    <t>Netwerkaansluiting: koper, minimaal 1 Quad 10Gbe adapter, maximaal 2 Quad 10Gbe adapters.</t>
  </si>
  <si>
    <t>DAC kabels op basis van SFP, minimaal 10Gb.</t>
  </si>
  <si>
    <t>Oracle installation services.</t>
  </si>
  <si>
    <t>Opslag-% Inschrijver op supportcontract/ installatie</t>
  </si>
  <si>
    <t>Minimale diskgrootte voor OS is 32 GB. Disktype minimaal SSD.</t>
  </si>
  <si>
    <t>Storage controller nodes</t>
  </si>
  <si>
    <t>Cluster</t>
  </si>
  <si>
    <r>
      <t>Per controller node:</t>
    </r>
    <r>
      <rPr>
        <sz val="10"/>
        <color theme="1"/>
        <rFont val="Calibri"/>
        <family val="2"/>
        <scheme val="minor"/>
      </rPr>
      <t xml:space="preserve">
- Mezzanine 4-Port 25Gb netwerk adapter in 10 GbE mode plus bijbehorend:
- 4 * 10 GbE optical SFP+ Shortwave module
- 4 * 5m OM4 LC-LC bekabeling</t>
    </r>
    <r>
      <rPr>
        <b/>
        <sz val="10"/>
        <color theme="1"/>
        <rFont val="Calibri"/>
        <family val="2"/>
        <scheme val="minor"/>
      </rPr>
      <t xml:space="preserve">
</t>
    </r>
    <r>
      <rPr>
        <sz val="10"/>
        <color theme="1"/>
        <rFont val="Calibri"/>
        <family val="2"/>
        <scheme val="minor"/>
      </rPr>
      <t>- 1 * cable 25 GbE SFP28-SFP28</t>
    </r>
  </si>
  <si>
    <r>
      <rPr>
        <b/>
        <sz val="10"/>
        <color theme="1"/>
        <rFont val="Calibri"/>
        <family val="2"/>
        <scheme val="minor"/>
      </rPr>
      <t>Per HA-pair:</t>
    </r>
    <r>
      <rPr>
        <sz val="10"/>
        <color theme="1"/>
        <rFont val="Calibri"/>
        <family val="2"/>
        <scheme val="minor"/>
      </rPr>
      <t xml:space="preserve"> 4-post Railkits Thin plus bijbehorend 2 * C13-C14 in-cabinet powercables </t>
    </r>
  </si>
  <si>
    <r>
      <rPr>
        <b/>
        <sz val="10"/>
        <color theme="1"/>
        <rFont val="Calibri"/>
        <family val="2"/>
        <scheme val="minor"/>
      </rPr>
      <t>Per HA-pair:</t>
    </r>
    <r>
      <rPr>
        <sz val="10"/>
        <color theme="1"/>
        <rFont val="Calibri"/>
        <family val="2"/>
        <scheme val="minor"/>
      </rPr>
      <t xml:space="preserve"> NetApp SupportEdge Advisor, 4hr Parts Replacement, incl Software subscription voor het totale cluster. Looptijd 60 maanden vanaf levering.</t>
    </r>
  </si>
  <si>
    <r>
      <rPr>
        <b/>
        <sz val="10"/>
        <color theme="1"/>
        <rFont val="Calibri"/>
        <family val="2"/>
        <scheme val="minor"/>
      </rPr>
      <t xml:space="preserve">Per HA-pair: </t>
    </r>
    <r>
      <rPr>
        <sz val="10"/>
        <color theme="1"/>
        <rFont val="Calibri"/>
        <family val="2"/>
        <scheme val="minor"/>
      </rPr>
      <t>NetApp Professional Services Deployment, Standard Level (AFF, low) voor de totale capaciteit cluster.</t>
    </r>
  </si>
  <si>
    <r>
      <rPr>
        <b/>
        <sz val="10"/>
        <color theme="1"/>
        <rFont val="Calibri"/>
        <family val="2"/>
        <scheme val="minor"/>
      </rPr>
      <t xml:space="preserve">Per controller node: </t>
    </r>
    <r>
      <rPr>
        <sz val="10"/>
        <color theme="1"/>
        <rFont val="Calibri"/>
        <family val="2"/>
        <scheme val="minor"/>
      </rPr>
      <t>Core + Data Protection + Encryption Bundles voor het totale cluster</t>
    </r>
  </si>
  <si>
    <r>
      <t xml:space="preserve">Internal drives </t>
    </r>
    <r>
      <rPr>
        <b/>
        <sz val="10"/>
        <color theme="1"/>
        <rFont val="Calibri"/>
        <family val="2"/>
        <scheme val="minor"/>
      </rPr>
      <t>per HA-pair:</t>
    </r>
    <r>
      <rPr>
        <sz val="10"/>
        <color theme="1"/>
        <rFont val="Calibri"/>
        <family val="2"/>
        <scheme val="minor"/>
      </rPr>
      <t xml:space="preserve"> 8 * 1,92 TB SED NVMe SSD drives (SED: Self Encrypting Drives)</t>
    </r>
  </si>
  <si>
    <r>
      <t xml:space="preserve">Drive Packs </t>
    </r>
    <r>
      <rPr>
        <b/>
        <sz val="10"/>
        <color theme="1"/>
        <rFont val="Calibri"/>
        <family val="2"/>
        <scheme val="minor"/>
      </rPr>
      <t>per HA-pair:</t>
    </r>
    <r>
      <rPr>
        <sz val="10"/>
        <color theme="1"/>
        <rFont val="Calibri"/>
        <family val="2"/>
        <scheme val="minor"/>
      </rPr>
      <t xml:space="preserve"> 2 * 1,92 TB SED NVMe SSD drives (SED: Self Encrypting Drives)</t>
    </r>
  </si>
  <si>
    <t>AFF A250 HA System, 2 nodes per systeem</t>
  </si>
  <si>
    <t>Prijzenblad Servers, Storage- en Netwerkcomponenten 2022/509/TS</t>
  </si>
  <si>
    <t>Solution Supportcontract 5 jaar 24x7x4 (SSSNP)</t>
  </si>
  <si>
    <t>C9500 Advantage licentie</t>
  </si>
  <si>
    <r>
      <t xml:space="preserve">Inschrijver dient in de grijs gemarkeerde cellen van tabbladen "servers", "storage" en "netwerk" haar inkoopprijzen zoals deze golden op </t>
    </r>
    <r>
      <rPr>
        <b/>
        <sz val="10"/>
        <color rgb="FFFF0000"/>
        <rFont val="Calibri"/>
        <family val="2"/>
        <scheme val="minor"/>
      </rPr>
      <t>24/11/2022</t>
    </r>
    <r>
      <rPr>
        <sz val="10"/>
        <color theme="1"/>
        <rFont val="Calibri"/>
        <family val="2"/>
        <scheme val="minor"/>
      </rPr>
      <t xml:space="preserve"> en de aangeboden opslagpercentages (met één (1) decimaal), ten opzichte van diens inkoopprijs voor het per merk aangeboden product/typenummer, te offreren. Daarnaast dient Inschrijver in de grijs gemarkeerde cellen, voor het onderdeel actieve servercomponenten inclusief opties, 3 verschillende merken en typen servers aan te bieden, die minimaal voldoen aan alle door Aanbestedende Dienst gestelde specificaties. Tevens dienen deze specificaties in de daarvoor bestemde cellen vermeld te worden. 
De door Inschrijver geoffreerde opslagpercentages gelden voor de gehele looptijd van de Overeenkomst, ten opzichte van alle voor de betreffende Inschrijver geldende inkoopprijzen, geldend voor alle producten binnen dat producttype, die door betreffende fabrikant aangeboden kunnen worden binnen de scope van deze aanbesteding. Dit betekent bijvoorbeeld dat het opslagpercentage wat Inschrijver vermeldt bij één type Rackserver - VMWare van merk A ook geldt voor alle overige (typen) Rackservers - VMWare die Aanbestedende Dienst gedurende de looptijd van de Overeenkomst van </t>
    </r>
    <r>
      <rPr>
        <b/>
        <sz val="10"/>
        <color theme="1"/>
        <rFont val="Calibri"/>
        <family val="2"/>
        <scheme val="minor"/>
      </rPr>
      <t>dit</t>
    </r>
    <r>
      <rPr>
        <sz val="10"/>
        <color theme="1"/>
        <rFont val="Calibri"/>
        <family val="2"/>
        <scheme val="minor"/>
      </rPr>
      <t xml:space="preserve"> merk wenst aan te schaffen. 
Inschrijver dient haar inkoopprijzen te allen tijde op verzoek van Aanbestedende Dienst/Opdrachtgever aantoonbaar te kunnen maken. De in het Prijzenblad vermelde producten betreffen een momentopname en geven een afspiegeling van hetgeen op dit moment voldoet aan de vereisten van de Aanbestedende Dienst. Gedurende de looptijd van de Overeenkomst is het evident dat door marktontwikkelingen of andere oorzaken hier andere producten voor in de plaats kunnen komen. Vanwege het bevorderen van de eenduidigheid en het beperken van de beheerlasten zal Opdrachtgever uiteindelijk overgaan tot de aanschaf van één merk servers voor alle drie de gewenste typen servers tezamen. Inschrijver dient direct bij Inschrijving als bewijslast voor de geoffreerde inkoopprijzen de schermprint(s) met datumstempel waarop de inkoopprijzen zichtbaar zijn, in te dienen bij diens Inschrijving. Deze inkoopprijzen dienen tot op een zo laag mogelijk detailniveau te worden gespecificeerd. Deze schermprints/specificaties dienen gebundeld in één PDF-document per onderdeel (servers-storage-netwerk) aan Aanbestedende Dienst aangeleverd te worden. Het niet kunnen overleggen van deze bewijslast leidt tot uitsluiting van deze aanbestedingsprocedure.
Opdrachtgever verwacht de in het Prijzenblad vermelde aantallen gedurende de looptijd van de Overeenkomst af te nemen. De bestelfrequentie en de hoeveelheid per bestelling zijn op dit moment echter nog niet bekend. Ook bij afname van kleinere hoeveelheden in één keer van de in het Prijzenblad vermelde aantallen dienen door Opdrachtnemer de stuksprijzen te worden gehanteerd zoals geoffreerd. 
Tevens dient Inschrijver in het tabblad "specificaties servers" de specificaties van de aangeboden merken en typen servers op de juiste plek te vermelden (merk en type worden automatisch gevuld door het invullen van het tabblad "servers-storage-netwerk") waarmee Inschrijver kan aantonen dat de aangeboden hardware voldoet aan alle door de Aanbestedende Dienst opgestelde minimale eisen/specificaties.
De door Inschrijver geoffreerde inkoopprijzen en opslagpercentages leiden uiteindelijk tot de vergelijkingsprijs per Inschrijver in </t>
    </r>
    <r>
      <rPr>
        <b/>
        <sz val="10"/>
        <color theme="1"/>
        <rFont val="Calibri"/>
        <family val="2"/>
        <scheme val="minor"/>
      </rPr>
      <t>cel C12</t>
    </r>
    <r>
      <rPr>
        <sz val="10"/>
        <color theme="1"/>
        <rFont val="Calibri"/>
        <family val="2"/>
        <scheme val="minor"/>
      </rPr>
      <t xml:space="preserve"> van het tabblad "totaal Inschrijving". Deze vergelijkingsprijs wordt meegenomen in de beoordeling van de Inschrijvingen op het criterium laagste prijs, om te komen tot de winnende Inschrijving en is gebaseerd op de verwachte afname van de Aanbestedende Dienst. Aangezien de Aanbestedende Dienst nog geen definitieve keuze heeft gemaakt ten aanzien van de aan te schaffen hardware en ook de ontwikkeling van de cloud een onzekere factor is, kunnen aan deze aantallen geen rechten worden ontleend. Inschrijvingen die voor wat betreft geoffreerde inkoopprijzen of opslagpercentages manipulatief van aard zijn of als niet-marktconform worden verondersteld, worden als ongeldig terzijde gelegd, waardoor Inschrijver niet voor gunning in aanmerking komt. 
De geoffreerde merken, types, inkoopprijzen, opslagpercentages en specificaties servers evenals bedrijfsnaam, naam bevoegd vertegenwoordiger, functie, plaats en datum dienen op dit Prijzenblad op alle voorkomende plekken door Inschrijver digitaal te worden ingevuld. Daarna dient het te worden afgedrukt en te worden ondertekend door de rechtsgeldig vertegenwoordiger (dit dient onomstotelijk te blijken uit het Uittreksel uit het Handelsregister). Na ondertekening dient het Prijzenblad te worden gescand om vervolgens als PDF-document bij de Inschrijving te worden gevoegd.</t>
    </r>
  </si>
  <si>
    <r>
      <t xml:space="preserve">Inkoopprijs Inschrijver 
</t>
    </r>
    <r>
      <rPr>
        <b/>
        <sz val="10"/>
        <color rgb="FFFF0000"/>
        <rFont val="Calibri"/>
        <family val="2"/>
        <scheme val="minor"/>
      </rPr>
      <t>(op 24/11/2022)</t>
    </r>
    <r>
      <rPr>
        <b/>
        <sz val="10"/>
        <color rgb="FF000000"/>
        <rFont val="Calibri"/>
        <family val="2"/>
        <scheme val="minor"/>
      </rPr>
      <t xml:space="preserve"> 
hardware per stuk</t>
    </r>
  </si>
  <si>
    <r>
      <t xml:space="preserve">Inkoopprijs Inschrijver 
</t>
    </r>
    <r>
      <rPr>
        <b/>
        <sz val="10"/>
        <color rgb="FFFF0000"/>
        <rFont val="Calibri"/>
        <family val="2"/>
        <scheme val="minor"/>
      </rPr>
      <t>(op 24/11/2022)</t>
    </r>
    <r>
      <rPr>
        <b/>
        <sz val="10"/>
        <color rgb="FF000000"/>
        <rFont val="Calibri"/>
        <family val="2"/>
        <scheme val="minor"/>
      </rPr>
      <t xml:space="preserve"> supportcontract 5 jaar NBD per stuk/installatie</t>
    </r>
  </si>
  <si>
    <r>
      <t xml:space="preserve">Inkoopprijs Inschrijver 
</t>
    </r>
    <r>
      <rPr>
        <b/>
        <sz val="10"/>
        <color rgb="FFFF0000"/>
        <rFont val="Calibri"/>
        <family val="2"/>
        <scheme val="minor"/>
      </rPr>
      <t>(op 24/11/2022)</t>
    </r>
    <r>
      <rPr>
        <b/>
        <sz val="10"/>
        <color rgb="FF000000"/>
        <rFont val="Calibri"/>
        <family val="2"/>
        <scheme val="minor"/>
      </rPr>
      <t xml:space="preserve"> hardware/software 
per stuk</t>
    </r>
  </si>
  <si>
    <r>
      <t xml:space="preserve">Inkoopprijs Inschrijver 
</t>
    </r>
    <r>
      <rPr>
        <b/>
        <sz val="10"/>
        <color rgb="FFFF0000"/>
        <rFont val="Calibri"/>
        <family val="2"/>
        <scheme val="minor"/>
      </rPr>
      <t>(op 24/11/2022)</t>
    </r>
    <r>
      <rPr>
        <b/>
        <sz val="10"/>
        <color rgb="FF000000"/>
        <rFont val="Calibri"/>
        <family val="2"/>
        <scheme val="minor"/>
      </rPr>
      <t xml:space="preserve"> 
support e.d. per stuk</t>
    </r>
  </si>
  <si>
    <t>2 x 1GB onboard (minimaal) / 
2 x 25 GB poorten.</t>
  </si>
  <si>
    <t>2 x 25 GB poorten.</t>
  </si>
  <si>
    <t>ISE licenties</t>
  </si>
  <si>
    <t>Stealthwatch licenties</t>
  </si>
  <si>
    <t>Support op stealthwatch licenties</t>
  </si>
  <si>
    <t>Support op ISE licenties</t>
  </si>
  <si>
    <t>Premier licenties</t>
  </si>
  <si>
    <t>Enhanced Supportcontract 5 jaar 8x5xNBD (SSSNT)</t>
  </si>
  <si>
    <t>* Zie NvI vraag 84</t>
  </si>
  <si>
    <r>
      <t>14(</t>
    </r>
    <r>
      <rPr>
        <sz val="10"/>
        <color rgb="FFFF0000"/>
        <rFont val="Calibri"/>
        <family val="2"/>
        <scheme val="minor"/>
      </rPr>
      <t>*</t>
    </r>
    <r>
      <rPr>
        <sz val="10"/>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</si>
</sst>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0.00_ ;\-#,##0.00\ "/>
    <numFmt numFmtId="165" formatCode="_ [$€-2]\ * #,##0.00_ ;_ [$€-2]\ * \-#,##0.00_ ;_ [$€-2]\ * &quot;-&quot;??_ ;_ @_ "/>
    <numFmt numFmtId="166" formatCode="0.0%"/>
    <numFmt numFmtId="167" formatCode="&quot;€&quot;\ #,##0.00"/>
  </numFmts>
  <fonts count="15" x14ac:knownFonts="1">
    <font>
      <sz val="11"/>
      <color theme="1"/>
      <name val="Calibri"/>
      <family val="2"/>
      <scheme val="minor"/>
    </font>
    <font>
      <sz val="11"/>
      <color theme="1"/>
      <name val="Calibri"/>
      <family val="2"/>
      <scheme val="minor"/>
    </font>
    <font>
      <sz val="10"/>
      <color theme="1"/>
      <name val="Calibri"/>
      <family val="2"/>
      <scheme val="minor"/>
    </font>
    <font>
      <b/>
      <sz val="10"/>
      <color rgb="FF000000"/>
      <name val="Calibri"/>
      <family val="2"/>
      <scheme val="minor"/>
    </font>
    <font>
      <b/>
      <sz val="10"/>
      <color theme="1"/>
      <name val="Calibri"/>
      <family val="2"/>
      <scheme val="minor"/>
    </font>
    <font>
      <sz val="10"/>
      <color rgb="FF000000"/>
      <name val="Calibri"/>
      <family val="2"/>
      <scheme val="minor"/>
    </font>
    <font>
      <b/>
      <sz val="10"/>
      <color rgb="FFFF0000"/>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b/>
      <sz val="12"/>
      <color rgb="FFFF0000"/>
      <name val="Calibri"/>
      <family val="2"/>
      <scheme val="minor"/>
    </font>
    <font>
      <b/>
      <sz val="11"/>
      <name val="Calibri"/>
      <family val="2"/>
      <scheme val="minor"/>
    </font>
    <font>
      <b/>
      <sz val="11"/>
      <color rgb="FFFF0000"/>
      <name val="Calibri"/>
      <family val="2"/>
      <scheme val="minor"/>
    </font>
    <font>
      <sz val="12"/>
      <color rgb="FF000000"/>
      <name val="Calibri"/>
      <family val="2"/>
      <scheme val="minor"/>
    </font>
    <font>
      <sz val="10"/>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02">
    <xf numFmtId="0" fontId="0" fillId="0" borderId="0" xfId="0"/>
    <xf numFmtId="0" fontId="2" fillId="0" borderId="0" xfId="0" applyFont="1" applyProtection="1">
      <protection hidden="1"/>
    </xf>
    <xf numFmtId="0" fontId="2" fillId="0" borderId="0" xfId="0" applyFont="1" applyAlignment="1" applyProtection="1">
      <alignment horizontal="center" wrapText="1"/>
      <protection hidden="1"/>
    </xf>
    <xf numFmtId="0" fontId="2" fillId="0" borderId="0" xfId="0" applyFont="1" applyAlignment="1" applyProtection="1">
      <alignment horizontal="center"/>
      <protection hidden="1"/>
    </xf>
    <xf numFmtId="0" fontId="2" fillId="0" borderId="0" xfId="0" applyFont="1" applyAlignment="1" applyProtection="1">
      <alignment wrapText="1"/>
      <protection hidden="1"/>
    </xf>
    <xf numFmtId="0" fontId="3" fillId="4" borderId="47" xfId="0" applyFont="1" applyFill="1" applyBorder="1" applyAlignment="1" applyProtection="1">
      <alignment horizontal="center" vertical="center" wrapText="1"/>
      <protection hidden="1"/>
    </xf>
    <xf numFmtId="0" fontId="3" fillId="4" borderId="34" xfId="0" applyFont="1" applyFill="1" applyBorder="1" applyAlignment="1" applyProtection="1">
      <alignment horizontal="center" vertical="center" wrapText="1"/>
      <protection hidden="1"/>
    </xf>
    <xf numFmtId="0" fontId="3" fillId="4" borderId="35" xfId="0" applyFont="1" applyFill="1" applyBorder="1" applyAlignment="1" applyProtection="1">
      <alignment horizontal="center" vertical="center" wrapText="1"/>
      <protection hidden="1"/>
    </xf>
    <xf numFmtId="0" fontId="3" fillId="4" borderId="33" xfId="0" applyFont="1" applyFill="1" applyBorder="1" applyAlignment="1" applyProtection="1">
      <alignment horizontal="center" vertical="center" wrapText="1"/>
      <protection hidden="1"/>
    </xf>
    <xf numFmtId="0" fontId="3" fillId="4" borderId="49" xfId="0" applyFont="1" applyFill="1" applyBorder="1" applyAlignment="1" applyProtection="1">
      <alignment horizontal="center" vertical="center" wrapText="1"/>
      <protection hidden="1"/>
    </xf>
    <xf numFmtId="0" fontId="3" fillId="4" borderId="5" xfId="0" applyFont="1" applyFill="1" applyBorder="1" applyAlignment="1" applyProtection="1">
      <alignment horizontal="center" vertical="center" wrapText="1"/>
      <protection hidden="1"/>
    </xf>
    <xf numFmtId="0" fontId="5" fillId="4" borderId="39" xfId="0" applyFont="1" applyFill="1" applyBorder="1" applyAlignment="1" applyProtection="1">
      <alignment horizontal="center" vertical="center" wrapText="1"/>
      <protection hidden="1"/>
    </xf>
    <xf numFmtId="0" fontId="5" fillId="4" borderId="22" xfId="0" applyFont="1" applyFill="1" applyBorder="1" applyAlignment="1" applyProtection="1">
      <alignment horizontal="center" vertical="center" wrapText="1"/>
      <protection hidden="1"/>
    </xf>
    <xf numFmtId="44" fontId="2" fillId="0" borderId="45" xfId="1" applyFont="1" applyFill="1" applyBorder="1" applyAlignment="1" applyProtection="1">
      <alignment horizontal="center" vertical="center"/>
      <protection hidden="1"/>
    </xf>
    <xf numFmtId="0" fontId="2" fillId="0" borderId="0" xfId="0" applyFont="1" applyAlignment="1" applyProtection="1">
      <alignment vertical="center"/>
      <protection hidden="1"/>
    </xf>
    <xf numFmtId="0" fontId="5" fillId="4" borderId="46" xfId="0" applyFont="1" applyFill="1" applyBorder="1" applyAlignment="1" applyProtection="1">
      <alignment horizontal="center" vertical="center" wrapText="1"/>
      <protection hidden="1"/>
    </xf>
    <xf numFmtId="0" fontId="5" fillId="4" borderId="2" xfId="0" applyFont="1" applyFill="1" applyBorder="1" applyAlignment="1" applyProtection="1">
      <alignment horizontal="center" vertical="center" wrapText="1"/>
      <protection hidden="1"/>
    </xf>
    <xf numFmtId="44" fontId="2" fillId="0" borderId="42" xfId="1" applyFont="1" applyFill="1" applyBorder="1" applyAlignment="1" applyProtection="1">
      <alignment horizontal="center" vertical="center"/>
      <protection hidden="1"/>
    </xf>
    <xf numFmtId="44" fontId="2" fillId="0" borderId="48" xfId="1"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center" vertical="center" wrapText="1"/>
      <protection hidden="1"/>
    </xf>
    <xf numFmtId="49" fontId="2" fillId="0" borderId="0" xfId="1" applyNumberFormat="1" applyFont="1" applyFill="1" applyBorder="1" applyAlignment="1" applyProtection="1">
      <alignment horizontal="center" vertical="center" wrapText="1"/>
      <protection hidden="1"/>
    </xf>
    <xf numFmtId="165" fontId="2" fillId="0" borderId="0" xfId="1" applyNumberFormat="1" applyFont="1" applyFill="1" applyBorder="1" applyAlignment="1" applyProtection="1">
      <alignment horizontal="center" vertical="center"/>
      <protection hidden="1"/>
    </xf>
    <xf numFmtId="9" fontId="2" fillId="0" borderId="0" xfId="2" applyFont="1" applyFill="1" applyBorder="1" applyAlignment="1" applyProtection="1">
      <alignment horizontal="center" vertical="center"/>
      <protection hidden="1"/>
    </xf>
    <xf numFmtId="0" fontId="2" fillId="0" borderId="0" xfId="0" applyFont="1" applyBorder="1" applyAlignment="1" applyProtection="1">
      <alignment vertical="center"/>
      <protection hidden="1"/>
    </xf>
    <xf numFmtId="44" fontId="2" fillId="0" borderId="39" xfId="1" applyFont="1" applyFill="1" applyBorder="1" applyAlignment="1" applyProtection="1">
      <alignment horizontal="center" vertical="center" wrapText="1"/>
      <protection hidden="1"/>
    </xf>
    <xf numFmtId="44" fontId="2" fillId="0" borderId="22" xfId="1" applyFont="1" applyFill="1" applyBorder="1" applyAlignment="1" applyProtection="1">
      <alignment horizontal="center" vertical="center" wrapText="1"/>
      <protection hidden="1"/>
    </xf>
    <xf numFmtId="0" fontId="5" fillId="4" borderId="43" xfId="0" applyFont="1" applyFill="1" applyBorder="1" applyAlignment="1" applyProtection="1">
      <alignment horizontal="center" vertical="center" wrapText="1"/>
      <protection hidden="1"/>
    </xf>
    <xf numFmtId="0" fontId="5" fillId="4" borderId="38" xfId="0" applyFont="1" applyFill="1" applyBorder="1" applyAlignment="1" applyProtection="1">
      <alignment horizontal="center" vertical="center" wrapText="1"/>
      <protection hidden="1"/>
    </xf>
    <xf numFmtId="44" fontId="2" fillId="0" borderId="0" xfId="1" applyFont="1" applyFill="1" applyBorder="1" applyAlignment="1" applyProtection="1">
      <alignment horizontal="center" vertical="center" wrapText="1"/>
      <protection hidden="1"/>
    </xf>
    <xf numFmtId="44" fontId="2" fillId="0" borderId="0" xfId="1" applyFont="1" applyFill="1" applyBorder="1" applyAlignment="1" applyProtection="1">
      <alignment horizontal="center" vertical="center"/>
      <protection hidden="1"/>
    </xf>
    <xf numFmtId="0" fontId="2" fillId="0" borderId="0" xfId="0" applyFont="1" applyFill="1" applyAlignment="1" applyProtection="1">
      <alignment vertical="center"/>
      <protection hidden="1"/>
    </xf>
    <xf numFmtId="44" fontId="4" fillId="3" borderId="5" xfId="0" applyNumberFormat="1" applyFont="1" applyFill="1" applyBorder="1" applyProtection="1">
      <protection hidden="1"/>
    </xf>
    <xf numFmtId="0" fontId="4"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3" fillId="4" borderId="16" xfId="0" applyFont="1" applyFill="1" applyBorder="1" applyAlignment="1" applyProtection="1">
      <alignment horizontal="center" vertical="center" wrapText="1"/>
      <protection hidden="1"/>
    </xf>
    <xf numFmtId="44" fontId="2" fillId="0" borderId="50" xfId="1" applyFont="1" applyFill="1" applyBorder="1" applyAlignment="1" applyProtection="1">
      <alignment horizontal="center" vertical="center"/>
      <protection hidden="1"/>
    </xf>
    <xf numFmtId="0" fontId="5" fillId="0" borderId="11" xfId="0" applyFont="1" applyFill="1" applyBorder="1" applyAlignment="1" applyProtection="1">
      <alignment horizontal="left" wrapText="1"/>
      <protection hidden="1"/>
    </xf>
    <xf numFmtId="0" fontId="2" fillId="0" borderId="0" xfId="0" applyFont="1" applyBorder="1" applyAlignment="1" applyProtection="1">
      <alignment horizontal="center" wrapText="1"/>
      <protection hidden="1"/>
    </xf>
    <xf numFmtId="0" fontId="2" fillId="0" borderId="0" xfId="0" applyFont="1" applyFill="1" applyBorder="1" applyProtection="1">
      <protection hidden="1"/>
    </xf>
    <xf numFmtId="3" fontId="5" fillId="0" borderId="0" xfId="0" applyNumberFormat="1" applyFont="1" applyFill="1" applyBorder="1" applyAlignment="1" applyProtection="1">
      <alignment horizontal="center" wrapText="1"/>
      <protection hidden="1"/>
    </xf>
    <xf numFmtId="44" fontId="2" fillId="0" borderId="0" xfId="1" applyFont="1" applyFill="1" applyBorder="1" applyAlignment="1" applyProtection="1">
      <alignment horizontal="center"/>
      <protection hidden="1"/>
    </xf>
    <xf numFmtId="0" fontId="2" fillId="0" borderId="0" xfId="0" applyFont="1" applyBorder="1" applyProtection="1">
      <protection hidden="1"/>
    </xf>
    <xf numFmtId="0" fontId="2" fillId="0" borderId="12" xfId="0" applyFont="1" applyBorder="1" applyProtection="1">
      <protection hidden="1"/>
    </xf>
    <xf numFmtId="0" fontId="2" fillId="0" borderId="0" xfId="0" applyFont="1" applyFill="1" applyBorder="1" applyAlignment="1" applyProtection="1">
      <alignment horizontal="center" wrapText="1"/>
      <protection hidden="1"/>
    </xf>
    <xf numFmtId="0" fontId="2" fillId="0" borderId="0" xfId="0" applyFont="1" applyFill="1" applyBorder="1" applyAlignment="1" applyProtection="1">
      <protection hidden="1"/>
    </xf>
    <xf numFmtId="0" fontId="4" fillId="0" borderId="0" xfId="0" applyFont="1" applyAlignment="1" applyProtection="1">
      <protection hidden="1"/>
    </xf>
    <xf numFmtId="0" fontId="2" fillId="2" borderId="0" xfId="0" applyFont="1" applyFill="1" applyProtection="1">
      <protection hidden="1"/>
    </xf>
    <xf numFmtId="0" fontId="3" fillId="0" borderId="11" xfId="0" applyFont="1" applyFill="1" applyBorder="1" applyAlignment="1" applyProtection="1">
      <alignment horizontal="left" wrapText="1"/>
      <protection hidden="1"/>
    </xf>
    <xf numFmtId="49" fontId="2" fillId="0" borderId="11" xfId="1" applyNumberFormat="1" applyFont="1" applyFill="1" applyBorder="1" applyAlignment="1" applyProtection="1">
      <alignment horizontal="center" vertical="center" wrapText="1"/>
      <protection hidden="1"/>
    </xf>
    <xf numFmtId="44" fontId="2" fillId="0" borderId="14" xfId="1" applyFont="1" applyFill="1" applyBorder="1" applyAlignment="1" applyProtection="1">
      <alignment horizontal="center" vertical="center"/>
      <protection hidden="1"/>
    </xf>
    <xf numFmtId="49" fontId="2" fillId="0" borderId="39" xfId="1" applyNumberFormat="1" applyFont="1" applyFill="1" applyBorder="1" applyAlignment="1" applyProtection="1">
      <alignment horizontal="center" vertical="center" wrapText="1"/>
      <protection hidden="1"/>
    </xf>
    <xf numFmtId="44" fontId="2" fillId="0" borderId="6" xfId="1" applyFont="1" applyFill="1" applyBorder="1" applyAlignment="1" applyProtection="1">
      <alignment horizontal="center" vertical="center"/>
      <protection hidden="1"/>
    </xf>
    <xf numFmtId="44" fontId="2" fillId="0" borderId="7" xfId="1" applyFont="1" applyFill="1" applyBorder="1" applyAlignment="1" applyProtection="1">
      <alignment horizontal="center" vertical="center"/>
      <protection hidden="1"/>
    </xf>
    <xf numFmtId="0" fontId="2" fillId="0" borderId="0" xfId="0" applyFont="1" applyFill="1" applyProtection="1">
      <protection hidden="1"/>
    </xf>
    <xf numFmtId="44" fontId="2" fillId="0" borderId="54" xfId="1" applyFont="1" applyFill="1" applyBorder="1" applyAlignment="1" applyProtection="1">
      <alignment horizontal="center" vertical="center"/>
      <protection hidden="1"/>
    </xf>
    <xf numFmtId="44" fontId="2" fillId="0" borderId="55" xfId="1" applyFont="1" applyFill="1" applyBorder="1" applyAlignment="1" applyProtection="1">
      <alignment horizontal="center"/>
      <protection hidden="1"/>
    </xf>
    <xf numFmtId="44" fontId="2" fillId="0" borderId="56" xfId="1" applyFont="1" applyFill="1" applyBorder="1" applyAlignment="1" applyProtection="1">
      <alignment horizontal="center" vertical="center"/>
      <protection hidden="1"/>
    </xf>
    <xf numFmtId="0" fontId="5" fillId="4" borderId="1" xfId="0" applyFont="1" applyFill="1" applyBorder="1" applyAlignment="1" applyProtection="1">
      <alignment horizontal="center" vertical="center" wrapText="1"/>
      <protection hidden="1"/>
    </xf>
    <xf numFmtId="0" fontId="5" fillId="4" borderId="40" xfId="0" applyFont="1" applyFill="1" applyBorder="1" applyAlignment="1" applyProtection="1">
      <alignment horizontal="center" vertical="center" wrapText="1"/>
      <protection hidden="1"/>
    </xf>
    <xf numFmtId="0" fontId="5" fillId="4" borderId="41" xfId="0" applyFont="1" applyFill="1" applyBorder="1" applyAlignment="1" applyProtection="1">
      <alignment horizontal="center" vertical="center" wrapText="1"/>
      <protection hidden="1"/>
    </xf>
    <xf numFmtId="0" fontId="5" fillId="4" borderId="29" xfId="0" applyFont="1" applyFill="1" applyBorder="1" applyAlignment="1" applyProtection="1">
      <alignment horizontal="center" vertical="center" wrapText="1"/>
      <protection hidden="1"/>
    </xf>
    <xf numFmtId="44" fontId="2" fillId="0" borderId="55" xfId="1" applyFont="1" applyFill="1" applyBorder="1" applyAlignment="1" applyProtection="1">
      <alignment horizontal="center" vertical="center"/>
      <protection hidden="1"/>
    </xf>
    <xf numFmtId="166" fontId="2" fillId="5" borderId="38" xfId="2" applyNumberFormat="1" applyFont="1" applyFill="1" applyBorder="1" applyAlignment="1" applyProtection="1">
      <alignment horizontal="center" vertical="center"/>
      <protection locked="0" hidden="1"/>
    </xf>
    <xf numFmtId="167" fontId="2" fillId="0" borderId="0" xfId="1" applyNumberFormat="1" applyFont="1" applyFill="1" applyBorder="1" applyAlignment="1" applyProtection="1">
      <alignment horizontal="center"/>
      <protection hidden="1"/>
    </xf>
    <xf numFmtId="167" fontId="2" fillId="0" borderId="22" xfId="1" applyNumberFormat="1" applyFont="1" applyFill="1" applyBorder="1" applyAlignment="1" applyProtection="1">
      <alignment horizontal="center"/>
      <protection hidden="1"/>
    </xf>
    <xf numFmtId="167" fontId="2" fillId="0" borderId="1" xfId="1" applyNumberFormat="1" applyFont="1" applyFill="1" applyBorder="1" applyAlignment="1" applyProtection="1">
      <alignment horizontal="center"/>
      <protection hidden="1"/>
    </xf>
    <xf numFmtId="167" fontId="2" fillId="0" borderId="29" xfId="1" applyNumberFormat="1" applyFont="1" applyFill="1" applyBorder="1" applyAlignment="1" applyProtection="1">
      <alignment horizontal="center"/>
      <protection hidden="1"/>
    </xf>
    <xf numFmtId="166" fontId="2" fillId="0" borderId="1" xfId="2" applyNumberFormat="1" applyFont="1" applyFill="1" applyBorder="1" applyAlignment="1" applyProtection="1">
      <alignment horizontal="center"/>
      <protection hidden="1"/>
    </xf>
    <xf numFmtId="166" fontId="2" fillId="0" borderId="29" xfId="2" applyNumberFormat="1" applyFont="1" applyFill="1" applyBorder="1" applyAlignment="1" applyProtection="1">
      <alignment horizontal="center"/>
      <protection hidden="1"/>
    </xf>
    <xf numFmtId="166" fontId="2" fillId="0" borderId="0" xfId="1" applyNumberFormat="1" applyFont="1" applyFill="1" applyBorder="1" applyAlignment="1" applyProtection="1">
      <alignment horizontal="center"/>
      <protection hidden="1"/>
    </xf>
    <xf numFmtId="166" fontId="2" fillId="0" borderId="23" xfId="2" applyNumberFormat="1" applyFont="1" applyFill="1" applyBorder="1" applyAlignment="1" applyProtection="1">
      <alignment horizontal="center"/>
      <protection hidden="1"/>
    </xf>
    <xf numFmtId="166" fontId="2" fillId="0" borderId="25" xfId="2" applyNumberFormat="1" applyFont="1" applyFill="1" applyBorder="1" applyAlignment="1" applyProtection="1">
      <alignment horizontal="center"/>
      <protection hidden="1"/>
    </xf>
    <xf numFmtId="167" fontId="2" fillId="0" borderId="4" xfId="1" applyNumberFormat="1" applyFont="1" applyFill="1" applyBorder="1" applyAlignment="1" applyProtection="1">
      <alignment horizontal="center" vertical="center"/>
      <protection hidden="1"/>
    </xf>
    <xf numFmtId="167" fontId="2" fillId="0" borderId="27" xfId="1" applyNumberFormat="1" applyFont="1" applyFill="1" applyBorder="1" applyAlignment="1" applyProtection="1">
      <alignment horizontal="center"/>
      <protection hidden="1"/>
    </xf>
    <xf numFmtId="167" fontId="2" fillId="0" borderId="4" xfId="1" applyNumberFormat="1" applyFont="1" applyFill="1" applyBorder="1" applyAlignment="1" applyProtection="1">
      <alignment horizontal="center"/>
      <protection hidden="1"/>
    </xf>
    <xf numFmtId="167" fontId="2" fillId="0" borderId="1" xfId="1" applyNumberFormat="1" applyFont="1" applyFill="1" applyBorder="1" applyAlignment="1" applyProtection="1">
      <alignment horizontal="center" vertical="center"/>
      <protection hidden="1"/>
    </xf>
    <xf numFmtId="166" fontId="2" fillId="0" borderId="1" xfId="1" applyNumberFormat="1" applyFont="1" applyFill="1" applyBorder="1" applyAlignment="1" applyProtection="1">
      <alignment horizontal="center"/>
      <protection hidden="1"/>
    </xf>
    <xf numFmtId="166" fontId="2" fillId="0" borderId="3" xfId="2" applyNumberFormat="1" applyFont="1" applyFill="1" applyBorder="1" applyAlignment="1" applyProtection="1">
      <alignment horizontal="center"/>
      <protection hidden="1"/>
    </xf>
    <xf numFmtId="166" fontId="2" fillId="0" borderId="28" xfId="2" applyNumberFormat="1" applyFont="1" applyFill="1" applyBorder="1" applyAlignment="1" applyProtection="1">
      <alignment horizontal="center"/>
      <protection hidden="1"/>
    </xf>
    <xf numFmtId="166" fontId="2" fillId="0" borderId="3" xfId="1" applyNumberFormat="1" applyFont="1" applyFill="1" applyBorder="1" applyAlignment="1" applyProtection="1">
      <alignment horizontal="center"/>
      <protection hidden="1"/>
    </xf>
    <xf numFmtId="0" fontId="0" fillId="2" borderId="0" xfId="0" applyFill="1" applyProtection="1">
      <protection hidden="1"/>
    </xf>
    <xf numFmtId="0" fontId="8" fillId="0" borderId="0" xfId="0" applyFont="1" applyProtection="1">
      <protection hidden="1"/>
    </xf>
    <xf numFmtId="0" fontId="4" fillId="0" borderId="0" xfId="0" applyFont="1" applyAlignment="1" applyProtection="1">
      <alignment wrapText="1"/>
      <protection hidden="1"/>
    </xf>
    <xf numFmtId="0" fontId="4" fillId="0" borderId="0" xfId="0" applyFont="1" applyProtection="1">
      <protection hidden="1"/>
    </xf>
    <xf numFmtId="49" fontId="4" fillId="0" borderId="0" xfId="0" applyNumberFormat="1" applyFont="1" applyFill="1" applyBorder="1" applyAlignment="1" applyProtection="1">
      <alignment horizontal="center" vertical="center"/>
      <protection hidden="1"/>
    </xf>
    <xf numFmtId="0" fontId="4" fillId="0" borderId="0" xfId="0" applyFont="1" applyBorder="1" applyProtection="1">
      <protection hidden="1"/>
    </xf>
    <xf numFmtId="0" fontId="4" fillId="4" borderId="15" xfId="0" applyFont="1" applyFill="1" applyBorder="1" applyAlignment="1" applyProtection="1">
      <alignment horizontal="center" vertical="center" wrapText="1"/>
      <protection hidden="1"/>
    </xf>
    <xf numFmtId="0" fontId="4" fillId="4" borderId="5" xfId="0" applyFont="1" applyFill="1" applyBorder="1" applyAlignment="1" applyProtection="1">
      <alignment horizontal="center" vertical="center"/>
      <protection hidden="1"/>
    </xf>
    <xf numFmtId="2" fontId="4" fillId="4" borderId="5" xfId="0" applyNumberFormat="1" applyFont="1" applyFill="1" applyBorder="1" applyAlignment="1" applyProtection="1">
      <alignment horizontal="left" vertical="center"/>
      <protection hidden="1"/>
    </xf>
    <xf numFmtId="0" fontId="2" fillId="4" borderId="7" xfId="0" applyFont="1" applyFill="1" applyBorder="1" applyProtection="1">
      <protection hidden="1"/>
    </xf>
    <xf numFmtId="0" fontId="2" fillId="4" borderId="8" xfId="0" applyFont="1" applyFill="1" applyBorder="1" applyProtection="1">
      <protection hidden="1"/>
    </xf>
    <xf numFmtId="0" fontId="2" fillId="0" borderId="0" xfId="0" applyFont="1" applyFill="1" applyBorder="1" applyAlignment="1" applyProtection="1">
      <alignment horizontal="center" vertical="center" wrapText="1"/>
      <protection hidden="1"/>
    </xf>
    <xf numFmtId="0" fontId="2" fillId="0" borderId="0" xfId="0" applyFont="1" applyFill="1" applyBorder="1" applyAlignment="1" applyProtection="1">
      <alignment vertical="top"/>
      <protection hidden="1"/>
    </xf>
    <xf numFmtId="49" fontId="2" fillId="0" borderId="22" xfId="1" applyNumberFormat="1" applyFont="1" applyFill="1" applyBorder="1" applyAlignment="1" applyProtection="1">
      <alignment horizontal="center" vertical="center" wrapText="1"/>
      <protection hidden="1"/>
    </xf>
    <xf numFmtId="165" fontId="2" fillId="0" borderId="22" xfId="1" applyNumberFormat="1" applyFont="1" applyFill="1" applyBorder="1" applyAlignment="1" applyProtection="1">
      <alignment horizontal="center" vertical="center"/>
      <protection hidden="1"/>
    </xf>
    <xf numFmtId="9" fontId="2" fillId="0" borderId="22" xfId="2" applyFont="1" applyFill="1" applyBorder="1" applyAlignment="1" applyProtection="1">
      <alignment horizontal="center" vertical="center"/>
      <protection hidden="1"/>
    </xf>
    <xf numFmtId="9" fontId="2" fillId="0" borderId="23" xfId="2" applyFont="1" applyFill="1" applyBorder="1" applyAlignment="1" applyProtection="1">
      <alignment horizontal="center" vertical="center"/>
      <protection hidden="1"/>
    </xf>
    <xf numFmtId="49" fontId="2" fillId="0" borderId="46" xfId="1" applyNumberFormat="1" applyFont="1" applyFill="1" applyBorder="1" applyAlignment="1" applyProtection="1">
      <alignment horizontal="center" vertical="center" wrapText="1"/>
      <protection hidden="1"/>
    </xf>
    <xf numFmtId="49" fontId="2" fillId="0" borderId="2" xfId="1" applyNumberFormat="1" applyFont="1" applyFill="1" applyBorder="1" applyAlignment="1" applyProtection="1">
      <alignment horizontal="center" vertical="center" wrapText="1"/>
      <protection hidden="1"/>
    </xf>
    <xf numFmtId="49" fontId="2" fillId="0" borderId="43" xfId="1" applyNumberFormat="1" applyFont="1" applyFill="1" applyBorder="1" applyAlignment="1" applyProtection="1">
      <alignment horizontal="center" vertical="center" wrapText="1"/>
      <protection hidden="1"/>
    </xf>
    <xf numFmtId="49" fontId="2" fillId="0" borderId="0" xfId="2" applyNumberFormat="1" applyFont="1" applyFill="1" applyBorder="1" applyAlignment="1" applyProtection="1">
      <alignment horizontal="center" vertical="center"/>
      <protection hidden="1"/>
    </xf>
    <xf numFmtId="0" fontId="5" fillId="5" borderId="2" xfId="0" applyFont="1" applyFill="1" applyBorder="1" applyAlignment="1" applyProtection="1">
      <alignment horizontal="center" vertical="center" wrapText="1"/>
      <protection locked="0" hidden="1"/>
    </xf>
    <xf numFmtId="0" fontId="5" fillId="5" borderId="38" xfId="0" applyFont="1" applyFill="1" applyBorder="1" applyAlignment="1" applyProtection="1">
      <alignment horizontal="center" vertical="center" wrapText="1"/>
      <protection locked="0" hidden="1"/>
    </xf>
    <xf numFmtId="0" fontId="5" fillId="5" borderId="46" xfId="0" applyFont="1" applyFill="1" applyBorder="1" applyAlignment="1" applyProtection="1">
      <alignment horizontal="center" vertical="center" wrapText="1"/>
      <protection locked="0" hidden="1"/>
    </xf>
    <xf numFmtId="167" fontId="5" fillId="5" borderId="2" xfId="0" applyNumberFormat="1" applyFont="1" applyFill="1" applyBorder="1" applyAlignment="1" applyProtection="1">
      <alignment horizontal="center" vertical="center" wrapText="1"/>
      <protection locked="0" hidden="1"/>
    </xf>
    <xf numFmtId="166" fontId="5" fillId="5" borderId="2" xfId="0" applyNumberFormat="1" applyFont="1" applyFill="1" applyBorder="1" applyAlignment="1" applyProtection="1">
      <alignment horizontal="center" vertical="center" wrapText="1"/>
      <protection locked="0" hidden="1"/>
    </xf>
    <xf numFmtId="166" fontId="5" fillId="5" borderId="32" xfId="0" applyNumberFormat="1" applyFont="1" applyFill="1" applyBorder="1" applyAlignment="1" applyProtection="1">
      <alignment horizontal="center" vertical="center" wrapText="1"/>
      <protection locked="0" hidden="1"/>
    </xf>
    <xf numFmtId="167" fontId="5" fillId="5" borderId="38" xfId="0" applyNumberFormat="1" applyFont="1" applyFill="1" applyBorder="1" applyAlignment="1" applyProtection="1">
      <alignment horizontal="center" vertical="center" wrapText="1"/>
      <protection locked="0" hidden="1"/>
    </xf>
    <xf numFmtId="166" fontId="5" fillId="5" borderId="38" xfId="0" applyNumberFormat="1" applyFont="1" applyFill="1" applyBorder="1" applyAlignment="1" applyProtection="1">
      <alignment horizontal="center" vertical="center" wrapText="1"/>
      <protection locked="0" hidden="1"/>
    </xf>
    <xf numFmtId="166" fontId="5" fillId="5" borderId="44" xfId="0" applyNumberFormat="1" applyFont="1" applyFill="1" applyBorder="1" applyAlignment="1" applyProtection="1">
      <alignment horizontal="center" vertical="center" wrapText="1"/>
      <protection locked="0" hidden="1"/>
    </xf>
    <xf numFmtId="167" fontId="5" fillId="5" borderId="22" xfId="0" applyNumberFormat="1" applyFont="1" applyFill="1" applyBorder="1" applyAlignment="1" applyProtection="1">
      <alignment horizontal="center" vertical="center" wrapText="1"/>
      <protection locked="0" hidden="1"/>
    </xf>
    <xf numFmtId="166" fontId="5" fillId="5" borderId="22" xfId="0" applyNumberFormat="1" applyFont="1" applyFill="1" applyBorder="1" applyAlignment="1" applyProtection="1">
      <alignment horizontal="center" vertical="center" wrapText="1"/>
      <protection locked="0" hidden="1"/>
    </xf>
    <xf numFmtId="166" fontId="5" fillId="5" borderId="23" xfId="0" applyNumberFormat="1" applyFont="1" applyFill="1" applyBorder="1" applyAlignment="1" applyProtection="1">
      <alignment horizontal="center" vertical="center" wrapText="1"/>
      <protection locked="0" hidden="1"/>
    </xf>
    <xf numFmtId="166" fontId="2" fillId="5" borderId="22" xfId="2" applyNumberFormat="1" applyFont="1" applyFill="1" applyBorder="1" applyAlignment="1" applyProtection="1">
      <alignment horizontal="center"/>
      <protection locked="0" hidden="1"/>
    </xf>
    <xf numFmtId="166" fontId="2" fillId="5" borderId="1" xfId="2" applyNumberFormat="1" applyFont="1" applyFill="1" applyBorder="1" applyAlignment="1" applyProtection="1">
      <alignment horizontal="center"/>
      <protection locked="0" hidden="1"/>
    </xf>
    <xf numFmtId="167" fontId="2" fillId="5" borderId="29" xfId="1" applyNumberFormat="1" applyFont="1" applyFill="1" applyBorder="1" applyAlignment="1" applyProtection="1">
      <alignment horizontal="center"/>
      <protection locked="0" hidden="1"/>
    </xf>
    <xf numFmtId="166" fontId="2" fillId="5" borderId="31" xfId="2" applyNumberFormat="1" applyFont="1" applyFill="1" applyBorder="1" applyAlignment="1" applyProtection="1">
      <alignment horizontal="center"/>
      <protection locked="0" hidden="1"/>
    </xf>
    <xf numFmtId="166" fontId="2" fillId="5" borderId="29" xfId="2" applyNumberFormat="1" applyFont="1" applyFill="1" applyBorder="1" applyAlignment="1" applyProtection="1">
      <alignment horizontal="center"/>
      <protection locked="0" hidden="1"/>
    </xf>
    <xf numFmtId="167" fontId="2" fillId="5" borderId="21" xfId="1" applyNumberFormat="1" applyFont="1" applyFill="1" applyBorder="1" applyAlignment="1" applyProtection="1">
      <alignment horizontal="center"/>
      <protection locked="0" hidden="1"/>
    </xf>
    <xf numFmtId="167" fontId="2" fillId="5" borderId="4" xfId="1" applyNumberFormat="1" applyFont="1" applyFill="1" applyBorder="1" applyAlignment="1" applyProtection="1">
      <alignment horizontal="center" vertical="center"/>
      <protection locked="0" hidden="1"/>
    </xf>
    <xf numFmtId="167" fontId="2" fillId="5" borderId="4" xfId="1" applyNumberFormat="1" applyFont="1" applyFill="1" applyBorder="1" applyAlignment="1" applyProtection="1">
      <alignment horizontal="center"/>
      <protection locked="0" hidden="1"/>
    </xf>
    <xf numFmtId="167" fontId="2" fillId="5" borderId="27" xfId="1" applyNumberFormat="1" applyFont="1" applyFill="1" applyBorder="1" applyAlignment="1" applyProtection="1">
      <alignment horizontal="center"/>
      <protection locked="0" hidden="1"/>
    </xf>
    <xf numFmtId="167" fontId="2" fillId="5" borderId="1" xfId="1" applyNumberFormat="1" applyFont="1" applyFill="1" applyBorder="1" applyAlignment="1" applyProtection="1">
      <alignment horizontal="center" vertical="center"/>
      <protection locked="0" hidden="1"/>
    </xf>
    <xf numFmtId="166" fontId="2" fillId="5" borderId="3" xfId="2" applyNumberFormat="1" applyFont="1" applyFill="1" applyBorder="1" applyAlignment="1" applyProtection="1">
      <alignment horizontal="center"/>
      <protection locked="0" hidden="1"/>
    </xf>
    <xf numFmtId="167" fontId="2" fillId="5" borderId="51" xfId="1" applyNumberFormat="1" applyFont="1" applyFill="1" applyBorder="1" applyAlignment="1" applyProtection="1">
      <alignment horizontal="center"/>
      <protection locked="0" hidden="1"/>
    </xf>
    <xf numFmtId="166" fontId="5" fillId="5" borderId="37" xfId="2" applyNumberFormat="1" applyFont="1" applyFill="1" applyBorder="1" applyAlignment="1" applyProtection="1">
      <alignment horizontal="center" wrapText="1"/>
      <protection locked="0" hidden="1"/>
    </xf>
    <xf numFmtId="167" fontId="2" fillId="5" borderId="37" xfId="1" applyNumberFormat="1" applyFont="1" applyFill="1" applyBorder="1" applyAlignment="1" applyProtection="1">
      <alignment horizontal="center"/>
      <protection locked="0" hidden="1"/>
    </xf>
    <xf numFmtId="166" fontId="5" fillId="5" borderId="53" xfId="2" applyNumberFormat="1" applyFont="1" applyFill="1" applyBorder="1" applyAlignment="1" applyProtection="1">
      <alignment horizontal="center" wrapText="1"/>
      <protection locked="0" hidden="1"/>
    </xf>
    <xf numFmtId="167" fontId="2" fillId="5" borderId="52" xfId="1" applyNumberFormat="1" applyFont="1" applyFill="1" applyBorder="1" applyAlignment="1" applyProtection="1">
      <alignment horizontal="center" vertical="center"/>
      <protection locked="0" hidden="1"/>
    </xf>
    <xf numFmtId="0" fontId="2" fillId="4" borderId="3" xfId="0" applyFont="1" applyFill="1" applyBorder="1" applyAlignment="1" applyProtection="1">
      <alignment horizontal="left" vertical="center" wrapText="1"/>
      <protection hidden="1"/>
    </xf>
    <xf numFmtId="0" fontId="5" fillId="4" borderId="40" xfId="0" applyFont="1" applyFill="1" applyBorder="1" applyAlignment="1" applyProtection="1">
      <alignment horizontal="left" wrapText="1"/>
      <protection hidden="1"/>
    </xf>
    <xf numFmtId="0" fontId="2" fillId="0" borderId="0" xfId="0" applyFont="1" applyBorder="1" applyAlignment="1" applyProtection="1">
      <protection hidden="1"/>
    </xf>
    <xf numFmtId="0" fontId="5" fillId="4" borderId="20" xfId="0" applyFont="1" applyFill="1" applyBorder="1" applyAlignment="1" applyProtection="1">
      <alignment horizontal="left" wrapText="1"/>
      <protection hidden="1"/>
    </xf>
    <xf numFmtId="0" fontId="5" fillId="4" borderId="24" xfId="0" applyFont="1" applyFill="1" applyBorder="1" applyAlignment="1" applyProtection="1">
      <alignment horizontal="left" wrapText="1"/>
      <protection hidden="1"/>
    </xf>
    <xf numFmtId="0" fontId="4" fillId="0" borderId="0" xfId="0" applyFont="1" applyAlignment="1" applyProtection="1">
      <alignment horizontal="left" wrapText="1"/>
      <protection hidden="1"/>
    </xf>
    <xf numFmtId="0" fontId="2" fillId="4" borderId="36" xfId="0" applyFont="1" applyFill="1" applyBorder="1" applyAlignment="1" applyProtection="1">
      <alignment horizontal="left" vertical="center" wrapText="1"/>
      <protection hidden="1"/>
    </xf>
    <xf numFmtId="0" fontId="5" fillId="4" borderId="26" xfId="0" applyFont="1" applyFill="1" applyBorder="1" applyAlignment="1" applyProtection="1">
      <alignment horizontal="left" wrapText="1"/>
      <protection hidden="1"/>
    </xf>
    <xf numFmtId="0" fontId="3" fillId="4" borderId="20" xfId="0" applyFont="1" applyFill="1" applyBorder="1" applyAlignment="1" applyProtection="1">
      <alignment horizontal="left" wrapText="1"/>
      <protection hidden="1"/>
    </xf>
    <xf numFmtId="0" fontId="2" fillId="4" borderId="28" xfId="0" applyFont="1" applyFill="1" applyBorder="1" applyAlignment="1" applyProtection="1">
      <alignment horizontal="left" vertical="center" wrapText="1"/>
      <protection hidden="1"/>
    </xf>
    <xf numFmtId="0" fontId="4" fillId="4" borderId="36" xfId="0" applyFont="1" applyFill="1" applyBorder="1" applyAlignment="1" applyProtection="1">
      <alignment horizontal="left" vertical="center" wrapText="1"/>
      <protection hidden="1"/>
    </xf>
    <xf numFmtId="0" fontId="4" fillId="0" borderId="0" xfId="0" applyFont="1" applyAlignment="1" applyProtection="1">
      <alignment horizontal="center" vertical="center" wrapText="1"/>
      <protection hidden="1"/>
    </xf>
    <xf numFmtId="1" fontId="2" fillId="0" borderId="46" xfId="1" applyNumberFormat="1" applyFont="1" applyFill="1" applyBorder="1" applyAlignment="1" applyProtection="1">
      <alignment horizontal="center" vertical="center" wrapText="1"/>
      <protection hidden="1"/>
    </xf>
    <xf numFmtId="165" fontId="2" fillId="0" borderId="2" xfId="1" applyNumberFormat="1" applyFont="1" applyFill="1" applyBorder="1" applyAlignment="1" applyProtection="1">
      <alignment horizontal="center" vertical="center"/>
      <protection hidden="1"/>
    </xf>
    <xf numFmtId="9" fontId="2" fillId="0" borderId="2" xfId="2" applyFont="1" applyFill="1" applyBorder="1" applyAlignment="1" applyProtection="1">
      <alignment horizontal="center" vertical="center"/>
      <protection hidden="1"/>
    </xf>
    <xf numFmtId="9" fontId="2" fillId="0" borderId="32" xfId="2" applyFont="1" applyFill="1" applyBorder="1" applyAlignment="1" applyProtection="1">
      <alignment horizontal="center" vertical="center"/>
      <protection hidden="1"/>
    </xf>
    <xf numFmtId="49" fontId="2" fillId="0" borderId="41" xfId="1" applyNumberFormat="1" applyFont="1" applyFill="1" applyBorder="1" applyAlignment="1" applyProtection="1">
      <alignment horizontal="center" vertical="center" wrapText="1"/>
      <protection hidden="1"/>
    </xf>
    <xf numFmtId="164" fontId="10" fillId="0" borderId="0" xfId="3" applyNumberFormat="1" applyFont="1" applyAlignment="1" applyProtection="1">
      <alignment horizontal="center"/>
      <protection hidden="1"/>
    </xf>
    <xf numFmtId="0" fontId="0" fillId="0" borderId="0" xfId="0" applyFont="1" applyProtection="1">
      <protection hidden="1"/>
    </xf>
    <xf numFmtId="0" fontId="9" fillId="4" borderId="5" xfId="0" applyFont="1" applyFill="1" applyBorder="1" applyAlignment="1" applyProtection="1">
      <alignment horizontal="left" vertical="center"/>
      <protection hidden="1"/>
    </xf>
    <xf numFmtId="0" fontId="11" fillId="4" borderId="15" xfId="0" applyFont="1" applyFill="1" applyBorder="1" applyAlignment="1" applyProtection="1">
      <alignment vertical="center" wrapText="1"/>
      <protection hidden="1"/>
    </xf>
    <xf numFmtId="0" fontId="0" fillId="0" borderId="0" xfId="0" applyFont="1" applyAlignment="1" applyProtection="1">
      <alignment horizontal="left"/>
      <protection hidden="1"/>
    </xf>
    <xf numFmtId="0" fontId="12" fillId="0" borderId="0" xfId="0" applyFont="1" applyAlignment="1" applyProtection="1">
      <alignment horizontal="left"/>
      <protection hidden="1"/>
    </xf>
    <xf numFmtId="0" fontId="2" fillId="0" borderId="0" xfId="0" applyFont="1" applyAlignment="1" applyProtection="1">
      <protection hidden="1"/>
    </xf>
    <xf numFmtId="0" fontId="4" fillId="4" borderId="35" xfId="0" applyFont="1" applyFill="1"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0" fontId="2" fillId="0" borderId="12" xfId="0" applyFont="1" applyBorder="1" applyAlignment="1" applyProtection="1">
      <protection hidden="1"/>
    </xf>
    <xf numFmtId="0" fontId="4" fillId="4" borderId="49" xfId="0" applyFont="1" applyFill="1" applyBorder="1" applyAlignment="1" applyProtection="1">
      <alignment horizontal="center" vertical="center" wrapText="1"/>
      <protection hidden="1"/>
    </xf>
    <xf numFmtId="0" fontId="5" fillId="4" borderId="54" xfId="0" applyFont="1" applyFill="1" applyBorder="1" applyAlignment="1" applyProtection="1">
      <alignment horizontal="center" wrapText="1"/>
      <protection hidden="1"/>
    </xf>
    <xf numFmtId="0" fontId="5" fillId="4" borderId="55" xfId="0" applyFont="1" applyFill="1" applyBorder="1" applyAlignment="1" applyProtection="1">
      <alignment horizontal="center" vertical="center" wrapText="1"/>
      <protection hidden="1"/>
    </xf>
    <xf numFmtId="0" fontId="5" fillId="4" borderId="55" xfId="0" applyFont="1" applyFill="1" applyBorder="1" applyAlignment="1" applyProtection="1">
      <alignment horizontal="center" wrapText="1"/>
      <protection hidden="1"/>
    </xf>
    <xf numFmtId="0" fontId="5" fillId="4" borderId="56" xfId="0" applyFont="1" applyFill="1" applyBorder="1" applyAlignment="1" applyProtection="1">
      <alignment horizontal="center" wrapText="1"/>
      <protection hidden="1"/>
    </xf>
    <xf numFmtId="0" fontId="5" fillId="4" borderId="56" xfId="0" applyFont="1" applyFill="1" applyBorder="1" applyAlignment="1" applyProtection="1">
      <alignment horizontal="center" vertical="center" wrapText="1"/>
      <protection hidden="1"/>
    </xf>
    <xf numFmtId="0" fontId="5" fillId="4" borderId="26" xfId="0" applyFont="1" applyFill="1" applyBorder="1" applyAlignment="1" applyProtection="1">
      <alignment horizontal="left" vertical="center" wrapText="1"/>
      <protection hidden="1"/>
    </xf>
    <xf numFmtId="44" fontId="2" fillId="0" borderId="54" xfId="1" applyFont="1" applyFill="1" applyBorder="1" applyAlignment="1" applyProtection="1">
      <alignment horizontal="left" vertical="center"/>
      <protection hidden="1"/>
    </xf>
    <xf numFmtId="44" fontId="2" fillId="0" borderId="55" xfId="1" applyFont="1" applyFill="1" applyBorder="1" applyAlignment="1" applyProtection="1">
      <alignment horizontal="left" vertical="center"/>
      <protection hidden="1"/>
    </xf>
    <xf numFmtId="0" fontId="5" fillId="4" borderId="40" xfId="0" applyFont="1" applyFill="1" applyBorder="1" applyAlignment="1" applyProtection="1">
      <alignment horizontal="left" vertical="center" wrapText="1"/>
      <protection hidden="1"/>
    </xf>
    <xf numFmtId="0" fontId="2" fillId="0" borderId="0" xfId="0" applyFont="1" applyAlignment="1" applyProtection="1">
      <alignment horizontal="left" vertical="center"/>
      <protection hidden="1"/>
    </xf>
    <xf numFmtId="166" fontId="2" fillId="5" borderId="1" xfId="2" applyNumberFormat="1" applyFont="1" applyFill="1" applyBorder="1" applyAlignment="1" applyProtection="1">
      <alignment horizontal="center" vertical="center"/>
      <protection locked="0" hidden="1"/>
    </xf>
    <xf numFmtId="166" fontId="2" fillId="0" borderId="3" xfId="2" applyNumberFormat="1" applyFont="1" applyFill="1" applyBorder="1" applyAlignment="1" applyProtection="1">
      <alignment horizontal="center" vertical="center"/>
      <protection hidden="1"/>
    </xf>
    <xf numFmtId="167" fontId="2" fillId="0" borderId="0" xfId="0" applyNumberFormat="1" applyFont="1" applyBorder="1" applyAlignment="1" applyProtection="1">
      <alignment horizontal="center"/>
      <protection hidden="1"/>
    </xf>
    <xf numFmtId="166" fontId="2" fillId="0" borderId="0" xfId="0" applyNumberFormat="1" applyFont="1" applyBorder="1" applyAlignment="1" applyProtection="1">
      <alignment horizontal="center"/>
      <protection hidden="1"/>
    </xf>
    <xf numFmtId="167" fontId="2" fillId="0" borderId="38" xfId="1" applyNumberFormat="1" applyFont="1" applyFill="1" applyBorder="1" applyAlignment="1" applyProtection="1">
      <alignment horizontal="center" vertical="center"/>
      <protection hidden="1"/>
    </xf>
    <xf numFmtId="166" fontId="2" fillId="0" borderId="30" xfId="2" applyNumberFormat="1" applyFont="1" applyFill="1" applyBorder="1" applyAlignment="1" applyProtection="1">
      <alignment horizontal="center" vertical="center"/>
      <protection hidden="1"/>
    </xf>
    <xf numFmtId="0" fontId="0" fillId="0" borderId="0" xfId="0" applyAlignment="1" applyProtection="1">
      <protection hidden="1"/>
    </xf>
    <xf numFmtId="0" fontId="0" fillId="0" borderId="0" xfId="0" applyProtection="1">
      <protection hidden="1"/>
    </xf>
    <xf numFmtId="0" fontId="0" fillId="0" borderId="0" xfId="0" applyAlignment="1" applyProtection="1">
      <alignment horizontal="center"/>
      <protection hidden="1"/>
    </xf>
    <xf numFmtId="0" fontId="2" fillId="4" borderId="23" xfId="0" applyFont="1" applyFill="1" applyBorder="1" applyAlignment="1" applyProtection="1">
      <alignment horizontal="left" vertical="center" wrapText="1"/>
      <protection hidden="1"/>
    </xf>
    <xf numFmtId="0" fontId="2" fillId="4" borderId="32" xfId="0" applyFont="1" applyFill="1" applyBorder="1" applyAlignment="1" applyProtection="1">
      <alignment horizontal="left" vertical="center" wrapText="1"/>
      <protection hidden="1"/>
    </xf>
    <xf numFmtId="0" fontId="5" fillId="4" borderId="57" xfId="0" applyFont="1" applyFill="1" applyBorder="1" applyAlignment="1" applyProtection="1">
      <alignment horizontal="left" vertical="center" wrapText="1"/>
      <protection hidden="1"/>
    </xf>
    <xf numFmtId="3" fontId="5" fillId="4" borderId="57" xfId="0" applyNumberFormat="1" applyFont="1" applyFill="1" applyBorder="1" applyAlignment="1" applyProtection="1">
      <alignment horizontal="center" vertical="center" wrapText="1"/>
      <protection hidden="1"/>
    </xf>
    <xf numFmtId="0" fontId="4" fillId="4" borderId="32" xfId="0" applyFont="1" applyFill="1" applyBorder="1" applyAlignment="1" applyProtection="1">
      <alignment horizontal="left" vertical="center" wrapText="1"/>
      <protection hidden="1"/>
    </xf>
    <xf numFmtId="44" fontId="2" fillId="0" borderId="45" xfId="1" applyFont="1" applyFill="1" applyBorder="1" applyAlignment="1" applyProtection="1">
      <alignment horizontal="left" vertical="center"/>
      <protection hidden="1"/>
    </xf>
    <xf numFmtId="44" fontId="2" fillId="0" borderId="42" xfId="1" applyFont="1" applyFill="1" applyBorder="1" applyAlignment="1" applyProtection="1">
      <alignment horizontal="left" vertical="center"/>
      <protection hidden="1"/>
    </xf>
    <xf numFmtId="0" fontId="5" fillId="4" borderId="20" xfId="0" applyFont="1" applyFill="1" applyBorder="1" applyAlignment="1" applyProtection="1">
      <alignment horizontal="left" vertical="center" wrapText="1"/>
      <protection hidden="1"/>
    </xf>
    <xf numFmtId="3" fontId="5" fillId="0" borderId="0" xfId="0" applyNumberFormat="1" applyFont="1" applyFill="1" applyBorder="1" applyAlignment="1" applyProtection="1">
      <alignment horizontal="center" vertical="center" wrapText="1"/>
      <protection hidden="1"/>
    </xf>
    <xf numFmtId="0" fontId="0" fillId="0" borderId="0" xfId="0" applyAlignment="1" applyProtection="1">
      <alignment horizontal="center" vertical="center"/>
      <protection hidden="1"/>
    </xf>
    <xf numFmtId="3" fontId="5" fillId="4" borderId="20" xfId="0" applyNumberFormat="1" applyFont="1" applyFill="1" applyBorder="1" applyAlignment="1" applyProtection="1">
      <alignment horizontal="center" vertical="center" wrapText="1"/>
      <protection hidden="1"/>
    </xf>
    <xf numFmtId="166" fontId="2" fillId="0" borderId="1" xfId="2" applyNumberFormat="1" applyFont="1" applyFill="1" applyBorder="1" applyAlignment="1" applyProtection="1">
      <alignment horizontal="center" vertical="center"/>
      <protection hidden="1"/>
    </xf>
    <xf numFmtId="167" fontId="2" fillId="0" borderId="40" xfId="1" applyNumberFormat="1" applyFont="1" applyFill="1" applyBorder="1" applyAlignment="1" applyProtection="1">
      <alignment horizontal="center" vertical="center"/>
      <protection hidden="1"/>
    </xf>
    <xf numFmtId="166" fontId="2" fillId="5" borderId="25" xfId="2" applyNumberFormat="1" applyFont="1" applyFill="1" applyBorder="1" applyAlignment="1" applyProtection="1">
      <alignment horizontal="center" vertical="center"/>
      <protection locked="0" hidden="1"/>
    </xf>
    <xf numFmtId="0" fontId="2" fillId="0" borderId="0" xfId="0" applyFont="1" applyBorder="1" applyAlignment="1" applyProtection="1">
      <protection hidden="1"/>
    </xf>
    <xf numFmtId="44" fontId="2" fillId="0" borderId="1" xfId="1" applyFont="1" applyFill="1" applyBorder="1" applyAlignment="1" applyProtection="1">
      <alignment horizontal="center" vertical="center" wrapText="1"/>
      <protection hidden="1"/>
    </xf>
    <xf numFmtId="167" fontId="5" fillId="5" borderId="1" xfId="0" applyNumberFormat="1" applyFont="1" applyFill="1" applyBorder="1" applyAlignment="1" applyProtection="1">
      <alignment horizontal="center" vertical="center" wrapText="1"/>
      <protection locked="0" hidden="1"/>
    </xf>
    <xf numFmtId="166" fontId="5" fillId="5" borderId="1" xfId="0" applyNumberFormat="1" applyFont="1" applyFill="1" applyBorder="1" applyAlignment="1" applyProtection="1">
      <alignment horizontal="center" vertical="center" wrapText="1"/>
      <protection locked="0" hidden="1"/>
    </xf>
    <xf numFmtId="0" fontId="5" fillId="4" borderId="23" xfId="0" applyFont="1" applyFill="1" applyBorder="1" applyAlignment="1" applyProtection="1">
      <alignment horizontal="center" vertical="center" wrapText="1"/>
      <protection hidden="1"/>
    </xf>
    <xf numFmtId="0" fontId="5" fillId="4" borderId="25" xfId="0" applyFont="1" applyFill="1" applyBorder="1" applyAlignment="1" applyProtection="1">
      <alignment horizontal="center" vertical="center" wrapText="1"/>
      <protection hidden="1"/>
    </xf>
    <xf numFmtId="0" fontId="5" fillId="4" borderId="31" xfId="0" applyFont="1" applyFill="1" applyBorder="1" applyAlignment="1" applyProtection="1">
      <alignment horizontal="center" vertical="center" wrapText="1"/>
      <protection hidden="1"/>
    </xf>
    <xf numFmtId="44" fontId="2" fillId="0" borderId="40" xfId="1" applyFont="1" applyFill="1" applyBorder="1" applyAlignment="1" applyProtection="1">
      <alignment horizontal="center" vertical="center" wrapText="1"/>
      <protection hidden="1"/>
    </xf>
    <xf numFmtId="166" fontId="5" fillId="5" borderId="25" xfId="0" applyNumberFormat="1" applyFont="1" applyFill="1" applyBorder="1" applyAlignment="1" applyProtection="1">
      <alignment horizontal="center" vertical="center" wrapText="1"/>
      <protection locked="0" hidden="1"/>
    </xf>
    <xf numFmtId="44" fontId="2" fillId="0" borderId="41" xfId="1" applyFont="1" applyFill="1" applyBorder="1" applyAlignment="1" applyProtection="1">
      <alignment horizontal="center" vertical="center" wrapText="1"/>
      <protection hidden="1"/>
    </xf>
    <xf numFmtId="44" fontId="2" fillId="0" borderId="29" xfId="1" applyFont="1" applyFill="1" applyBorder="1" applyAlignment="1" applyProtection="1">
      <alignment horizontal="center" vertical="center" wrapText="1"/>
      <protection hidden="1"/>
    </xf>
    <xf numFmtId="167" fontId="5" fillId="5" borderId="29" xfId="0" applyNumberFormat="1" applyFont="1" applyFill="1" applyBorder="1" applyAlignment="1" applyProtection="1">
      <alignment horizontal="center" vertical="center" wrapText="1"/>
      <protection locked="0" hidden="1"/>
    </xf>
    <xf numFmtId="166" fontId="5" fillId="5" borderId="31" xfId="0" applyNumberFormat="1" applyFont="1" applyFill="1" applyBorder="1" applyAlignment="1" applyProtection="1">
      <alignment horizontal="center" vertical="center" wrapText="1"/>
      <protection locked="0" hidden="1"/>
    </xf>
    <xf numFmtId="167" fontId="5" fillId="0" borderId="1" xfId="0" applyNumberFormat="1" applyFont="1" applyFill="1" applyBorder="1" applyAlignment="1" applyProtection="1">
      <alignment horizontal="center" vertical="center" wrapText="1"/>
      <protection hidden="1"/>
    </xf>
    <xf numFmtId="166" fontId="5" fillId="0" borderId="25" xfId="0" applyNumberFormat="1" applyFont="1" applyFill="1" applyBorder="1" applyAlignment="1" applyProtection="1">
      <alignment horizontal="center" vertical="center" wrapText="1"/>
      <protection hidden="1"/>
    </xf>
    <xf numFmtId="167" fontId="5" fillId="0" borderId="29" xfId="0" applyNumberFormat="1" applyFont="1" applyFill="1" applyBorder="1" applyAlignment="1" applyProtection="1">
      <alignment horizontal="center" vertical="center" wrapText="1"/>
      <protection hidden="1"/>
    </xf>
    <xf numFmtId="166" fontId="5" fillId="0" borderId="29" xfId="0" applyNumberFormat="1" applyFont="1" applyFill="1" applyBorder="1" applyAlignment="1" applyProtection="1">
      <alignment horizontal="center" vertical="center" wrapText="1"/>
      <protection hidden="1"/>
    </xf>
    <xf numFmtId="0" fontId="13" fillId="0" borderId="0" xfId="0" applyFont="1" applyAlignment="1" applyProtection="1">
      <alignment vertical="center"/>
      <protection hidden="1"/>
    </xf>
    <xf numFmtId="0" fontId="5" fillId="4" borderId="13" xfId="0" applyFont="1" applyFill="1" applyBorder="1" applyAlignment="1" applyProtection="1">
      <alignment horizontal="left" vertical="center" wrapText="1"/>
      <protection hidden="1"/>
    </xf>
    <xf numFmtId="0" fontId="2" fillId="4" borderId="44" xfId="0" applyFont="1" applyFill="1" applyBorder="1" applyAlignment="1" applyProtection="1">
      <alignment horizontal="left" vertical="center" wrapText="1"/>
      <protection hidden="1"/>
    </xf>
    <xf numFmtId="3" fontId="5" fillId="4" borderId="13" xfId="0" applyNumberFormat="1" applyFont="1" applyFill="1" applyBorder="1" applyAlignment="1" applyProtection="1">
      <alignment horizontal="center" vertical="center" wrapText="1"/>
      <protection hidden="1"/>
    </xf>
    <xf numFmtId="167" fontId="2" fillId="0" borderId="41" xfId="1" applyNumberFormat="1" applyFont="1" applyFill="1" applyBorder="1" applyAlignment="1" applyProtection="1">
      <alignment horizontal="center" vertical="center"/>
      <protection hidden="1"/>
    </xf>
    <xf numFmtId="166" fontId="2" fillId="0" borderId="29" xfId="2" applyNumberFormat="1" applyFont="1" applyFill="1" applyBorder="1" applyAlignment="1" applyProtection="1">
      <alignment horizontal="center" vertical="center"/>
      <protection hidden="1"/>
    </xf>
    <xf numFmtId="167" fontId="2" fillId="5" borderId="29" xfId="1" applyNumberFormat="1" applyFont="1" applyFill="1" applyBorder="1" applyAlignment="1" applyProtection="1">
      <alignment horizontal="center" vertical="center"/>
      <protection locked="0" hidden="1"/>
    </xf>
    <xf numFmtId="166" fontId="2" fillId="5" borderId="31" xfId="2" applyNumberFormat="1" applyFont="1" applyFill="1" applyBorder="1" applyAlignment="1" applyProtection="1">
      <alignment horizontal="center" vertical="center"/>
      <protection locked="0" hidden="1"/>
    </xf>
    <xf numFmtId="44" fontId="2" fillId="0" borderId="14" xfId="1" applyFont="1" applyFill="1" applyBorder="1" applyAlignment="1" applyProtection="1">
      <alignment horizontal="left" vertical="center"/>
      <protection hidden="1"/>
    </xf>
    <xf numFmtId="0" fontId="5" fillId="4" borderId="24" xfId="0" applyFont="1" applyFill="1" applyBorder="1" applyAlignment="1" applyProtection="1">
      <alignment horizontal="left" vertical="center" wrapText="1"/>
      <protection hidden="1"/>
    </xf>
    <xf numFmtId="166" fontId="2" fillId="0" borderId="25" xfId="2" applyNumberFormat="1" applyFont="1" applyFill="1" applyBorder="1" applyAlignment="1" applyProtection="1">
      <alignment horizontal="center" vertical="center"/>
      <protection hidden="1"/>
    </xf>
    <xf numFmtId="0" fontId="9" fillId="4" borderId="6" xfId="0" applyFont="1" applyFill="1" applyBorder="1" applyProtection="1">
      <protection hidden="1"/>
    </xf>
    <xf numFmtId="0" fontId="0" fillId="4" borderId="6" xfId="0" applyFont="1" applyFill="1" applyBorder="1" applyProtection="1">
      <protection hidden="1"/>
    </xf>
    <xf numFmtId="0" fontId="9" fillId="4" borderId="7" xfId="0" applyFont="1" applyFill="1" applyBorder="1" applyProtection="1">
      <protection hidden="1"/>
    </xf>
    <xf numFmtId="44" fontId="0" fillId="4" borderId="7" xfId="0" applyNumberFormat="1" applyFont="1" applyFill="1" applyBorder="1" applyProtection="1">
      <protection hidden="1"/>
    </xf>
    <xf numFmtId="0" fontId="0" fillId="4" borderId="7" xfId="0" applyFont="1" applyFill="1" applyBorder="1" applyProtection="1">
      <protection hidden="1"/>
    </xf>
    <xf numFmtId="0" fontId="9" fillId="4" borderId="5" xfId="0" applyFont="1" applyFill="1" applyBorder="1" applyProtection="1">
      <protection hidden="1"/>
    </xf>
    <xf numFmtId="44" fontId="9" fillId="6" borderId="5" xfId="0" applyNumberFormat="1" applyFont="1" applyFill="1" applyBorder="1" applyProtection="1">
      <protection hidden="1"/>
    </xf>
    <xf numFmtId="167" fontId="2" fillId="5" borderId="39" xfId="1" applyNumberFormat="1" applyFont="1" applyFill="1" applyBorder="1" applyAlignment="1" applyProtection="1">
      <alignment horizontal="center" vertical="center"/>
      <protection locked="0" hidden="1"/>
    </xf>
    <xf numFmtId="166" fontId="2" fillId="5" borderId="22" xfId="2" applyNumberFormat="1" applyFont="1" applyFill="1" applyBorder="1" applyAlignment="1" applyProtection="1">
      <alignment horizontal="center" vertical="center"/>
      <protection locked="0" hidden="1"/>
    </xf>
    <xf numFmtId="167" fontId="2" fillId="0" borderId="22" xfId="1" applyNumberFormat="1" applyFont="1" applyFill="1" applyBorder="1" applyAlignment="1" applyProtection="1">
      <alignment horizontal="center" vertical="center"/>
      <protection hidden="1"/>
    </xf>
    <xf numFmtId="166" fontId="2" fillId="0" borderId="23" xfId="2" applyNumberFormat="1" applyFont="1" applyFill="1" applyBorder="1" applyAlignment="1" applyProtection="1">
      <alignment horizontal="center" vertical="center"/>
      <protection hidden="1"/>
    </xf>
    <xf numFmtId="167" fontId="2" fillId="5" borderId="40" xfId="1" applyNumberFormat="1" applyFont="1" applyFill="1" applyBorder="1" applyAlignment="1" applyProtection="1">
      <alignment horizontal="center" vertical="center"/>
      <protection locked="0" hidden="1"/>
    </xf>
    <xf numFmtId="0" fontId="5" fillId="4" borderId="57" xfId="0" applyFont="1" applyFill="1" applyBorder="1" applyAlignment="1" applyProtection="1">
      <alignment horizontal="left" wrapText="1"/>
      <protection hidden="1"/>
    </xf>
    <xf numFmtId="0" fontId="2" fillId="4" borderId="58" xfId="0" applyFont="1" applyFill="1" applyBorder="1" applyAlignment="1" applyProtection="1">
      <alignment horizontal="left" vertical="center" wrapText="1"/>
      <protection hidden="1"/>
    </xf>
    <xf numFmtId="0" fontId="5" fillId="4" borderId="59" xfId="0" applyFont="1" applyFill="1" applyBorder="1" applyAlignment="1" applyProtection="1">
      <alignment horizontal="center" wrapText="1"/>
      <protection hidden="1"/>
    </xf>
    <xf numFmtId="167" fontId="2" fillId="5" borderId="39" xfId="1" applyNumberFormat="1" applyFont="1" applyFill="1" applyBorder="1" applyAlignment="1" applyProtection="1">
      <alignment horizontal="center"/>
      <protection locked="0" hidden="1"/>
    </xf>
    <xf numFmtId="166" fontId="2" fillId="5" borderId="25" xfId="2" applyNumberFormat="1" applyFont="1" applyFill="1" applyBorder="1" applyAlignment="1" applyProtection="1">
      <alignment horizontal="center"/>
      <protection locked="0" hidden="1"/>
    </xf>
    <xf numFmtId="167" fontId="2" fillId="5" borderId="40" xfId="1" applyNumberFormat="1" applyFont="1" applyFill="1" applyBorder="1" applyAlignment="1" applyProtection="1">
      <alignment horizontal="center"/>
      <protection locked="0" hidden="1"/>
    </xf>
    <xf numFmtId="3" fontId="5" fillId="4" borderId="55" xfId="0" applyNumberFormat="1" applyFont="1" applyFill="1" applyBorder="1" applyAlignment="1" applyProtection="1">
      <alignment horizontal="center" vertical="center" wrapText="1"/>
      <protection hidden="1"/>
    </xf>
    <xf numFmtId="3" fontId="5" fillId="4" borderId="55" xfId="0" applyNumberFormat="1" applyFont="1" applyFill="1" applyBorder="1" applyAlignment="1" applyProtection="1">
      <alignment horizontal="center" wrapText="1"/>
      <protection hidden="1"/>
    </xf>
    <xf numFmtId="3" fontId="5" fillId="4" borderId="56" xfId="0" applyNumberFormat="1" applyFont="1" applyFill="1" applyBorder="1" applyAlignment="1" applyProtection="1">
      <alignment horizontal="center" wrapText="1"/>
      <protection hidden="1"/>
    </xf>
    <xf numFmtId="167" fontId="2" fillId="5" borderId="41" xfId="1" applyNumberFormat="1" applyFont="1" applyFill="1" applyBorder="1" applyAlignment="1" applyProtection="1">
      <alignment horizontal="center"/>
      <protection locked="0" hidden="1"/>
    </xf>
    <xf numFmtId="166" fontId="2" fillId="0" borderId="31" xfId="2" applyNumberFormat="1" applyFont="1" applyFill="1" applyBorder="1" applyAlignment="1" applyProtection="1">
      <alignment horizontal="center"/>
      <protection hidden="1"/>
    </xf>
    <xf numFmtId="0" fontId="2" fillId="4" borderId="9" xfId="0" applyFont="1" applyFill="1" applyBorder="1" applyAlignment="1" applyProtection="1">
      <alignment horizontal="left" vertical="top" wrapText="1"/>
      <protection hidden="1"/>
    </xf>
    <xf numFmtId="0" fontId="2" fillId="4" borderId="17" xfId="0" applyFont="1" applyFill="1" applyBorder="1" applyAlignment="1" applyProtection="1">
      <alignment horizontal="left" vertical="top" wrapText="1"/>
      <protection hidden="1"/>
    </xf>
    <xf numFmtId="0" fontId="2" fillId="4" borderId="10" xfId="0" applyFont="1" applyFill="1" applyBorder="1" applyAlignment="1" applyProtection="1">
      <alignment horizontal="left" vertical="top" wrapText="1"/>
      <protection hidden="1"/>
    </xf>
    <xf numFmtId="0" fontId="2" fillId="4" borderId="11" xfId="0" applyFont="1" applyFill="1" applyBorder="1" applyAlignment="1" applyProtection="1">
      <alignment horizontal="left" vertical="top" wrapText="1"/>
      <protection hidden="1"/>
    </xf>
    <xf numFmtId="0" fontId="2" fillId="4" borderId="0" xfId="0" applyFont="1" applyFill="1" applyBorder="1" applyAlignment="1" applyProtection="1">
      <alignment horizontal="left" vertical="top" wrapText="1"/>
      <protection hidden="1"/>
    </xf>
    <xf numFmtId="0" fontId="2" fillId="4" borderId="12" xfId="0" applyFont="1" applyFill="1" applyBorder="1" applyAlignment="1" applyProtection="1">
      <alignment horizontal="left" vertical="top" wrapText="1"/>
      <protection hidden="1"/>
    </xf>
    <xf numFmtId="0" fontId="2" fillId="4" borderId="13" xfId="0" applyFont="1" applyFill="1" applyBorder="1" applyAlignment="1" applyProtection="1">
      <alignment horizontal="left" vertical="top" wrapText="1"/>
      <protection hidden="1"/>
    </xf>
    <xf numFmtId="0" fontId="2" fillId="4" borderId="18" xfId="0" applyFont="1" applyFill="1" applyBorder="1" applyAlignment="1" applyProtection="1">
      <alignment horizontal="left" vertical="top" wrapText="1"/>
      <protection hidden="1"/>
    </xf>
    <xf numFmtId="0" fontId="2" fillId="4" borderId="14" xfId="0" applyFont="1" applyFill="1" applyBorder="1" applyAlignment="1" applyProtection="1">
      <alignment horizontal="left" vertical="top" wrapText="1"/>
      <protection hidden="1"/>
    </xf>
    <xf numFmtId="0" fontId="7" fillId="4" borderId="15" xfId="0" applyFont="1" applyFill="1" applyBorder="1" applyAlignment="1" applyProtection="1">
      <alignment horizontal="center" wrapText="1"/>
      <protection hidden="1"/>
    </xf>
    <xf numFmtId="0" fontId="0" fillId="4" borderId="19" xfId="0" applyFill="1" applyBorder="1" applyAlignment="1" applyProtection="1">
      <alignment wrapText="1"/>
      <protection hidden="1"/>
    </xf>
    <xf numFmtId="0" fontId="0" fillId="4" borderId="16" xfId="0" applyFill="1" applyBorder="1" applyAlignment="1" applyProtection="1">
      <alignment wrapText="1"/>
      <protection hidden="1"/>
    </xf>
    <xf numFmtId="49" fontId="4" fillId="3" borderId="15" xfId="2" applyNumberFormat="1" applyFont="1" applyFill="1" applyBorder="1" applyAlignment="1" applyProtection="1">
      <alignment horizontal="center" vertical="center"/>
      <protection hidden="1"/>
    </xf>
    <xf numFmtId="0" fontId="9" fillId="3" borderId="19" xfId="0" applyFont="1" applyFill="1" applyBorder="1" applyAlignment="1" applyProtection="1">
      <alignment horizontal="center"/>
      <protection hidden="1"/>
    </xf>
    <xf numFmtId="0" fontId="9" fillId="3" borderId="16" xfId="0" applyFont="1" applyFill="1" applyBorder="1" applyAlignment="1" applyProtection="1">
      <alignment horizontal="center"/>
      <protection hidden="1"/>
    </xf>
    <xf numFmtId="0" fontId="3" fillId="2" borderId="0" xfId="0" applyFont="1" applyFill="1" applyBorder="1" applyAlignment="1" applyProtection="1">
      <alignment wrapText="1"/>
      <protection hidden="1"/>
    </xf>
    <xf numFmtId="0" fontId="2" fillId="0" borderId="0" xfId="0" applyFont="1" applyBorder="1" applyAlignment="1" applyProtection="1">
      <protection hidden="1"/>
    </xf>
    <xf numFmtId="0" fontId="0" fillId="0" borderId="19" xfId="0" applyBorder="1" applyAlignment="1" applyProtection="1">
      <alignment wrapText="1"/>
      <protection hidden="1"/>
    </xf>
    <xf numFmtId="0" fontId="0" fillId="0" borderId="16" xfId="0" applyBorder="1" applyAlignment="1" applyProtection="1">
      <alignment wrapText="1"/>
      <protection hidden="1"/>
    </xf>
    <xf numFmtId="0" fontId="5" fillId="4" borderId="29" xfId="0" applyFont="1" applyFill="1" applyBorder="1" applyAlignment="1" applyProtection="1">
      <alignment horizontal="center" vertical="center" wrapText="1"/>
      <protection hidden="1"/>
    </xf>
    <xf numFmtId="0" fontId="0" fillId="0" borderId="29" xfId="0" applyBorder="1" applyAlignment="1" applyProtection="1">
      <alignment horizontal="center" vertical="center" wrapText="1"/>
      <protection hidden="1"/>
    </xf>
    <xf numFmtId="0" fontId="5" fillId="4" borderId="1" xfId="0" applyFont="1" applyFill="1"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8" fillId="0" borderId="19" xfId="0" applyFont="1" applyBorder="1" applyAlignment="1" applyProtection="1">
      <alignment wrapText="1"/>
      <protection hidden="1"/>
    </xf>
    <xf numFmtId="0" fontId="0" fillId="0" borderId="19" xfId="0" applyBorder="1" applyAlignment="1" applyProtection="1">
      <protection hidden="1"/>
    </xf>
    <xf numFmtId="0" fontId="0" fillId="0" borderId="16" xfId="0" applyBorder="1" applyAlignment="1" applyProtection="1">
      <protection hidden="1"/>
    </xf>
    <xf numFmtId="0" fontId="2" fillId="5" borderId="9" xfId="0" applyFont="1" applyFill="1" applyBorder="1" applyAlignment="1" applyProtection="1">
      <alignment vertical="top" wrapText="1"/>
      <protection locked="0" hidden="1"/>
    </xf>
    <xf numFmtId="0" fontId="2" fillId="5" borderId="17" xfId="0" applyFont="1" applyFill="1" applyBorder="1" applyAlignment="1" applyProtection="1">
      <alignment vertical="top" wrapText="1"/>
      <protection locked="0" hidden="1"/>
    </xf>
    <xf numFmtId="0" fontId="2" fillId="5" borderId="10" xfId="0" applyFont="1" applyFill="1" applyBorder="1" applyAlignment="1" applyProtection="1">
      <alignment vertical="top" wrapText="1"/>
      <protection locked="0" hidden="1"/>
    </xf>
    <xf numFmtId="0" fontId="2" fillId="5" borderId="11" xfId="0" applyFont="1" applyFill="1" applyBorder="1" applyAlignment="1" applyProtection="1">
      <alignment vertical="top" wrapText="1"/>
      <protection locked="0" hidden="1"/>
    </xf>
    <xf numFmtId="0" fontId="2" fillId="5" borderId="0" xfId="0" applyFont="1" applyFill="1" applyBorder="1" applyAlignment="1" applyProtection="1">
      <alignment vertical="top" wrapText="1"/>
      <protection locked="0" hidden="1"/>
    </xf>
    <xf numFmtId="0" fontId="2" fillId="5" borderId="12" xfId="0" applyFont="1" applyFill="1" applyBorder="1" applyAlignment="1" applyProtection="1">
      <alignment vertical="top" wrapText="1"/>
      <protection locked="0" hidden="1"/>
    </xf>
    <xf numFmtId="0" fontId="2" fillId="5" borderId="13" xfId="0" applyFont="1" applyFill="1" applyBorder="1" applyAlignment="1" applyProtection="1">
      <alignment vertical="top" wrapText="1"/>
      <protection locked="0" hidden="1"/>
    </xf>
    <xf numFmtId="0" fontId="2" fillId="5" borderId="18" xfId="0" applyFont="1" applyFill="1" applyBorder="1" applyAlignment="1" applyProtection="1">
      <alignment vertical="top" wrapText="1"/>
      <protection locked="0" hidden="1"/>
    </xf>
    <xf numFmtId="0" fontId="2" fillId="5" borderId="14" xfId="0" applyFont="1" applyFill="1" applyBorder="1" applyAlignment="1" applyProtection="1">
      <alignment vertical="top" wrapText="1"/>
      <protection locked="0" hidden="1"/>
    </xf>
    <xf numFmtId="2" fontId="4" fillId="0" borderId="15" xfId="0" applyNumberFormat="1" applyFont="1" applyFill="1" applyBorder="1" applyAlignment="1" applyProtection="1">
      <alignment horizontal="left" vertical="center" wrapText="1"/>
      <protection hidden="1"/>
    </xf>
    <xf numFmtId="0" fontId="4" fillId="0" borderId="16" xfId="0" applyFont="1" applyBorder="1" applyAlignment="1" applyProtection="1">
      <alignment horizontal="left" vertical="center" wrapText="1"/>
      <protection hidden="1"/>
    </xf>
    <xf numFmtId="0" fontId="2" fillId="0" borderId="6" xfId="0" applyFont="1" applyBorder="1" applyAlignment="1" applyProtection="1">
      <alignment horizontal="center" vertical="center" wrapText="1"/>
      <protection hidden="1"/>
    </xf>
    <xf numFmtId="0" fontId="2" fillId="0" borderId="7" xfId="0" applyFont="1" applyBorder="1" applyAlignment="1" applyProtection="1">
      <alignment horizontal="center" vertical="center" wrapText="1"/>
      <protection hidden="1"/>
    </xf>
    <xf numFmtId="0" fontId="2" fillId="0" borderId="8" xfId="0" applyFont="1" applyBorder="1" applyAlignment="1" applyProtection="1">
      <alignment horizontal="center" vertical="center" wrapText="1"/>
      <protection hidden="1"/>
    </xf>
    <xf numFmtId="0" fontId="4" fillId="3" borderId="15" xfId="0" applyFont="1" applyFill="1" applyBorder="1" applyAlignment="1" applyProtection="1">
      <alignment horizontal="center"/>
      <protection hidden="1"/>
    </xf>
    <xf numFmtId="0" fontId="2" fillId="3" borderId="19" xfId="0" applyFont="1" applyFill="1" applyBorder="1" applyAlignment="1" applyProtection="1">
      <alignment horizontal="center"/>
      <protection hidden="1"/>
    </xf>
    <xf numFmtId="0" fontId="8" fillId="4" borderId="19" xfId="0" applyFont="1" applyFill="1" applyBorder="1" applyAlignment="1" applyProtection="1">
      <alignment wrapText="1"/>
      <protection hidden="1"/>
    </xf>
    <xf numFmtId="0" fontId="8" fillId="4" borderId="16" xfId="0" applyFont="1" applyFill="1" applyBorder="1" applyAlignment="1" applyProtection="1">
      <alignment wrapText="1"/>
      <protection hidden="1"/>
    </xf>
    <xf numFmtId="0" fontId="0" fillId="5" borderId="15" xfId="0" applyFont="1" applyFill="1" applyBorder="1" applyAlignment="1" applyProtection="1">
      <alignment horizontal="center" vertical="center"/>
      <protection locked="0" hidden="1"/>
    </xf>
    <xf numFmtId="0" fontId="0" fillId="0" borderId="19" xfId="0" applyFont="1" applyBorder="1" applyAlignment="1" applyProtection="1">
      <protection locked="0" hidden="1"/>
    </xf>
    <xf numFmtId="0" fontId="0" fillId="0" borderId="16" xfId="0" applyFont="1" applyBorder="1" applyAlignment="1" applyProtection="1">
      <protection locked="0" hidden="1"/>
    </xf>
    <xf numFmtId="0" fontId="0" fillId="5" borderId="9" xfId="0" applyFont="1" applyFill="1" applyBorder="1" applyAlignment="1" applyProtection="1">
      <alignment horizontal="center" vertical="top"/>
      <protection locked="0" hidden="1"/>
    </xf>
    <xf numFmtId="0" fontId="0" fillId="0" borderId="17" xfId="0" applyFont="1" applyBorder="1" applyAlignment="1" applyProtection="1">
      <protection locked="0" hidden="1"/>
    </xf>
    <xf numFmtId="0" fontId="0" fillId="0" borderId="10" xfId="0" applyFont="1" applyBorder="1" applyAlignment="1" applyProtection="1">
      <protection locked="0" hidden="1"/>
    </xf>
    <xf numFmtId="0" fontId="0" fillId="0" borderId="11" xfId="0" applyFont="1" applyBorder="1" applyAlignment="1" applyProtection="1">
      <alignment horizontal="center"/>
      <protection locked="0" hidden="1"/>
    </xf>
    <xf numFmtId="0" fontId="0" fillId="0" borderId="0" xfId="0" applyFont="1" applyBorder="1" applyAlignment="1" applyProtection="1">
      <protection locked="0" hidden="1"/>
    </xf>
    <xf numFmtId="0" fontId="0" fillId="0" borderId="12" xfId="0" applyFont="1" applyBorder="1" applyAlignment="1" applyProtection="1">
      <protection locked="0" hidden="1"/>
    </xf>
    <xf numFmtId="0" fontId="0" fillId="0" borderId="13" xfId="0" applyFont="1" applyBorder="1" applyAlignment="1" applyProtection="1">
      <alignment horizontal="center"/>
      <protection locked="0" hidden="1"/>
    </xf>
    <xf numFmtId="0" fontId="0" fillId="0" borderId="18" xfId="0" applyFont="1" applyBorder="1" applyAlignment="1" applyProtection="1">
      <protection locked="0" hidden="1"/>
    </xf>
    <xf numFmtId="0" fontId="0" fillId="0" borderId="14" xfId="0" applyFont="1" applyBorder="1" applyAlignment="1" applyProtection="1">
      <protection locked="0" hidden="1"/>
    </xf>
    <xf numFmtId="0" fontId="11" fillId="4" borderId="6" xfId="0" applyFont="1" applyFill="1" applyBorder="1" applyAlignment="1" applyProtection="1">
      <alignment vertical="top" wrapText="1"/>
      <protection hidden="1"/>
    </xf>
    <xf numFmtId="0" fontId="0" fillId="0" borderId="7" xfId="0" applyFont="1" applyBorder="1" applyAlignment="1" applyProtection="1">
      <alignment vertical="top" wrapText="1"/>
      <protection hidden="1"/>
    </xf>
    <xf numFmtId="0" fontId="0" fillId="0" borderId="8" xfId="0" applyFont="1" applyBorder="1" applyAlignment="1" applyProtection="1">
      <alignment vertical="top" wrapText="1"/>
      <protection hidden="1"/>
    </xf>
    <xf numFmtId="0" fontId="14" fillId="0" borderId="0" xfId="0" applyFont="1" applyFill="1" applyBorder="1" applyAlignment="1" applyProtection="1">
      <alignment horizontal="left" vertical="center" wrapText="1"/>
      <protection hidden="1"/>
    </xf>
  </cellXfs>
  <cellStyles count="4">
    <cellStyle name="Komma" xfId="3" builtinId="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1F255-60B7-4B86-B7D8-2891BFB94885}">
  <sheetPr>
    <pageSetUpPr fitToPage="1"/>
  </sheetPr>
  <dimension ref="B1:O40"/>
  <sheetViews>
    <sheetView tabSelected="1" zoomScaleNormal="100" workbookViewId="0"/>
  </sheetViews>
  <sheetFormatPr defaultColWidth="9.109375" defaultRowHeight="14.4" x14ac:dyDescent="0.3"/>
  <cols>
    <col min="1" max="1" width="2.6640625" style="81" customWidth="1"/>
    <col min="2" max="15" width="11.33203125" style="81" customWidth="1"/>
    <col min="16" max="16384" width="9.109375" style="81"/>
  </cols>
  <sheetData>
    <row r="1" spans="2:15" s="1" customFormat="1" ht="15" thickBot="1" x14ac:dyDescent="0.35">
      <c r="B1" s="251" t="s">
        <v>132</v>
      </c>
      <c r="C1" s="252"/>
      <c r="D1" s="252"/>
      <c r="E1" s="252"/>
      <c r="F1" s="252"/>
      <c r="G1" s="252"/>
      <c r="H1" s="252"/>
      <c r="I1" s="252"/>
      <c r="J1" s="252"/>
      <c r="K1" s="252"/>
      <c r="L1" s="252"/>
      <c r="M1" s="252"/>
      <c r="N1" s="252"/>
      <c r="O1" s="253"/>
    </row>
    <row r="2" spans="2:15" ht="15" thickBot="1" x14ac:dyDescent="0.35"/>
    <row r="3" spans="2:15" s="47" customFormat="1" ht="12.75" customHeight="1" x14ac:dyDescent="0.3">
      <c r="B3" s="242" t="s">
        <v>135</v>
      </c>
      <c r="C3" s="243"/>
      <c r="D3" s="243"/>
      <c r="E3" s="243"/>
      <c r="F3" s="243"/>
      <c r="G3" s="243"/>
      <c r="H3" s="243"/>
      <c r="I3" s="243"/>
      <c r="J3" s="243"/>
      <c r="K3" s="243"/>
      <c r="L3" s="243"/>
      <c r="M3" s="243"/>
      <c r="N3" s="243"/>
      <c r="O3" s="244"/>
    </row>
    <row r="4" spans="2:15" s="47" customFormat="1" ht="12.75" customHeight="1" x14ac:dyDescent="0.3">
      <c r="B4" s="245"/>
      <c r="C4" s="246"/>
      <c r="D4" s="246"/>
      <c r="E4" s="246"/>
      <c r="F4" s="246"/>
      <c r="G4" s="246"/>
      <c r="H4" s="246"/>
      <c r="I4" s="246"/>
      <c r="J4" s="246"/>
      <c r="K4" s="246"/>
      <c r="L4" s="246"/>
      <c r="M4" s="246"/>
      <c r="N4" s="246"/>
      <c r="O4" s="247"/>
    </row>
    <row r="5" spans="2:15" s="47" customFormat="1" ht="12.75" customHeight="1" x14ac:dyDescent="0.3">
      <c r="B5" s="245"/>
      <c r="C5" s="246"/>
      <c r="D5" s="246"/>
      <c r="E5" s="246"/>
      <c r="F5" s="246"/>
      <c r="G5" s="246"/>
      <c r="H5" s="246"/>
      <c r="I5" s="246"/>
      <c r="J5" s="246"/>
      <c r="K5" s="246"/>
      <c r="L5" s="246"/>
      <c r="M5" s="246"/>
      <c r="N5" s="246"/>
      <c r="O5" s="247"/>
    </row>
    <row r="6" spans="2:15" s="47" customFormat="1" ht="12.75" customHeight="1" x14ac:dyDescent="0.3">
      <c r="B6" s="245"/>
      <c r="C6" s="246"/>
      <c r="D6" s="246"/>
      <c r="E6" s="246"/>
      <c r="F6" s="246"/>
      <c r="G6" s="246"/>
      <c r="H6" s="246"/>
      <c r="I6" s="246"/>
      <c r="J6" s="246"/>
      <c r="K6" s="246"/>
      <c r="L6" s="246"/>
      <c r="M6" s="246"/>
      <c r="N6" s="246"/>
      <c r="O6" s="247"/>
    </row>
    <row r="7" spans="2:15" s="47" customFormat="1" ht="12.75" customHeight="1" x14ac:dyDescent="0.3">
      <c r="B7" s="245"/>
      <c r="C7" s="246"/>
      <c r="D7" s="246"/>
      <c r="E7" s="246"/>
      <c r="F7" s="246"/>
      <c r="G7" s="246"/>
      <c r="H7" s="246"/>
      <c r="I7" s="246"/>
      <c r="J7" s="246"/>
      <c r="K7" s="246"/>
      <c r="L7" s="246"/>
      <c r="M7" s="246"/>
      <c r="N7" s="246"/>
      <c r="O7" s="247"/>
    </row>
    <row r="8" spans="2:15" s="47" customFormat="1" ht="12.75" customHeight="1" x14ac:dyDescent="0.3">
      <c r="B8" s="245"/>
      <c r="C8" s="246"/>
      <c r="D8" s="246"/>
      <c r="E8" s="246"/>
      <c r="F8" s="246"/>
      <c r="G8" s="246"/>
      <c r="H8" s="246"/>
      <c r="I8" s="246"/>
      <c r="J8" s="246"/>
      <c r="K8" s="246"/>
      <c r="L8" s="246"/>
      <c r="M8" s="246"/>
      <c r="N8" s="246"/>
      <c r="O8" s="247"/>
    </row>
    <row r="9" spans="2:15" s="47" customFormat="1" ht="12.75" customHeight="1" x14ac:dyDescent="0.3">
      <c r="B9" s="245"/>
      <c r="C9" s="246"/>
      <c r="D9" s="246"/>
      <c r="E9" s="246"/>
      <c r="F9" s="246"/>
      <c r="G9" s="246"/>
      <c r="H9" s="246"/>
      <c r="I9" s="246"/>
      <c r="J9" s="246"/>
      <c r="K9" s="246"/>
      <c r="L9" s="246"/>
      <c r="M9" s="246"/>
      <c r="N9" s="246"/>
      <c r="O9" s="247"/>
    </row>
    <row r="10" spans="2:15" s="47" customFormat="1" ht="12.75" customHeight="1" x14ac:dyDescent="0.3">
      <c r="B10" s="245"/>
      <c r="C10" s="246"/>
      <c r="D10" s="246"/>
      <c r="E10" s="246"/>
      <c r="F10" s="246"/>
      <c r="G10" s="246"/>
      <c r="H10" s="246"/>
      <c r="I10" s="246"/>
      <c r="J10" s="246"/>
      <c r="K10" s="246"/>
      <c r="L10" s="246"/>
      <c r="M10" s="246"/>
      <c r="N10" s="246"/>
      <c r="O10" s="247"/>
    </row>
    <row r="11" spans="2:15" s="47" customFormat="1" ht="12.75" customHeight="1" x14ac:dyDescent="0.3">
      <c r="B11" s="245"/>
      <c r="C11" s="246"/>
      <c r="D11" s="246"/>
      <c r="E11" s="246"/>
      <c r="F11" s="246"/>
      <c r="G11" s="246"/>
      <c r="H11" s="246"/>
      <c r="I11" s="246"/>
      <c r="J11" s="246"/>
      <c r="K11" s="246"/>
      <c r="L11" s="246"/>
      <c r="M11" s="246"/>
      <c r="N11" s="246"/>
      <c r="O11" s="247"/>
    </row>
    <row r="12" spans="2:15" s="47" customFormat="1" ht="12.75" customHeight="1" x14ac:dyDescent="0.3">
      <c r="B12" s="245"/>
      <c r="C12" s="246"/>
      <c r="D12" s="246"/>
      <c r="E12" s="246"/>
      <c r="F12" s="246"/>
      <c r="G12" s="246"/>
      <c r="H12" s="246"/>
      <c r="I12" s="246"/>
      <c r="J12" s="246"/>
      <c r="K12" s="246"/>
      <c r="L12" s="246"/>
      <c r="M12" s="246"/>
      <c r="N12" s="246"/>
      <c r="O12" s="247"/>
    </row>
    <row r="13" spans="2:15" s="47" customFormat="1" ht="12.75" customHeight="1" x14ac:dyDescent="0.3">
      <c r="B13" s="245"/>
      <c r="C13" s="246"/>
      <c r="D13" s="246"/>
      <c r="E13" s="246"/>
      <c r="F13" s="246"/>
      <c r="G13" s="246"/>
      <c r="H13" s="246"/>
      <c r="I13" s="246"/>
      <c r="J13" s="246"/>
      <c r="K13" s="246"/>
      <c r="L13" s="246"/>
      <c r="M13" s="246"/>
      <c r="N13" s="246"/>
      <c r="O13" s="247"/>
    </row>
    <row r="14" spans="2:15" s="47" customFormat="1" ht="12.75" customHeight="1" x14ac:dyDescent="0.3">
      <c r="B14" s="245"/>
      <c r="C14" s="246"/>
      <c r="D14" s="246"/>
      <c r="E14" s="246"/>
      <c r="F14" s="246"/>
      <c r="G14" s="246"/>
      <c r="H14" s="246"/>
      <c r="I14" s="246"/>
      <c r="J14" s="246"/>
      <c r="K14" s="246"/>
      <c r="L14" s="246"/>
      <c r="M14" s="246"/>
      <c r="N14" s="246"/>
      <c r="O14" s="247"/>
    </row>
    <row r="15" spans="2:15" s="47" customFormat="1" ht="12.75" customHeight="1" x14ac:dyDescent="0.3">
      <c r="B15" s="245"/>
      <c r="C15" s="246"/>
      <c r="D15" s="246"/>
      <c r="E15" s="246"/>
      <c r="F15" s="246"/>
      <c r="G15" s="246"/>
      <c r="H15" s="246"/>
      <c r="I15" s="246"/>
      <c r="J15" s="246"/>
      <c r="K15" s="246"/>
      <c r="L15" s="246"/>
      <c r="M15" s="246"/>
      <c r="N15" s="246"/>
      <c r="O15" s="247"/>
    </row>
    <row r="16" spans="2:15" s="47" customFormat="1" ht="12.75" customHeight="1" x14ac:dyDescent="0.3">
      <c r="B16" s="245"/>
      <c r="C16" s="246"/>
      <c r="D16" s="246"/>
      <c r="E16" s="246"/>
      <c r="F16" s="246"/>
      <c r="G16" s="246"/>
      <c r="H16" s="246"/>
      <c r="I16" s="246"/>
      <c r="J16" s="246"/>
      <c r="K16" s="246"/>
      <c r="L16" s="246"/>
      <c r="M16" s="246"/>
      <c r="N16" s="246"/>
      <c r="O16" s="247"/>
    </row>
    <row r="17" spans="2:15" s="47" customFormat="1" ht="12.75" customHeight="1" x14ac:dyDescent="0.3">
      <c r="B17" s="245"/>
      <c r="C17" s="246"/>
      <c r="D17" s="246"/>
      <c r="E17" s="246"/>
      <c r="F17" s="246"/>
      <c r="G17" s="246"/>
      <c r="H17" s="246"/>
      <c r="I17" s="246"/>
      <c r="J17" s="246"/>
      <c r="K17" s="246"/>
      <c r="L17" s="246"/>
      <c r="M17" s="246"/>
      <c r="N17" s="246"/>
      <c r="O17" s="247"/>
    </row>
    <row r="18" spans="2:15" s="47" customFormat="1" ht="12.75" customHeight="1" x14ac:dyDescent="0.3">
      <c r="B18" s="245"/>
      <c r="C18" s="246"/>
      <c r="D18" s="246"/>
      <c r="E18" s="246"/>
      <c r="F18" s="246"/>
      <c r="G18" s="246"/>
      <c r="H18" s="246"/>
      <c r="I18" s="246"/>
      <c r="J18" s="246"/>
      <c r="K18" s="246"/>
      <c r="L18" s="246"/>
      <c r="M18" s="246"/>
      <c r="N18" s="246"/>
      <c r="O18" s="247"/>
    </row>
    <row r="19" spans="2:15" s="47" customFormat="1" ht="12.75" customHeight="1" x14ac:dyDescent="0.3">
      <c r="B19" s="245"/>
      <c r="C19" s="246"/>
      <c r="D19" s="246"/>
      <c r="E19" s="246"/>
      <c r="F19" s="246"/>
      <c r="G19" s="246"/>
      <c r="H19" s="246"/>
      <c r="I19" s="246"/>
      <c r="J19" s="246"/>
      <c r="K19" s="246"/>
      <c r="L19" s="246"/>
      <c r="M19" s="246"/>
      <c r="N19" s="246"/>
      <c r="O19" s="247"/>
    </row>
    <row r="20" spans="2:15" s="47" customFormat="1" ht="12.75" customHeight="1" x14ac:dyDescent="0.3">
      <c r="B20" s="245"/>
      <c r="C20" s="246"/>
      <c r="D20" s="246"/>
      <c r="E20" s="246"/>
      <c r="F20" s="246"/>
      <c r="G20" s="246"/>
      <c r="H20" s="246"/>
      <c r="I20" s="246"/>
      <c r="J20" s="246"/>
      <c r="K20" s="246"/>
      <c r="L20" s="246"/>
      <c r="M20" s="246"/>
      <c r="N20" s="246"/>
      <c r="O20" s="247"/>
    </row>
    <row r="21" spans="2:15" s="47" customFormat="1" ht="12.75" customHeight="1" x14ac:dyDescent="0.3">
      <c r="B21" s="245"/>
      <c r="C21" s="246"/>
      <c r="D21" s="246"/>
      <c r="E21" s="246"/>
      <c r="F21" s="246"/>
      <c r="G21" s="246"/>
      <c r="H21" s="246"/>
      <c r="I21" s="246"/>
      <c r="J21" s="246"/>
      <c r="K21" s="246"/>
      <c r="L21" s="246"/>
      <c r="M21" s="246"/>
      <c r="N21" s="246"/>
      <c r="O21" s="247"/>
    </row>
    <row r="22" spans="2:15" s="47" customFormat="1" ht="12.75" customHeight="1" x14ac:dyDescent="0.3">
      <c r="B22" s="245"/>
      <c r="C22" s="246"/>
      <c r="D22" s="246"/>
      <c r="E22" s="246"/>
      <c r="F22" s="246"/>
      <c r="G22" s="246"/>
      <c r="H22" s="246"/>
      <c r="I22" s="246"/>
      <c r="J22" s="246"/>
      <c r="K22" s="246"/>
      <c r="L22" s="246"/>
      <c r="M22" s="246"/>
      <c r="N22" s="246"/>
      <c r="O22" s="247"/>
    </row>
    <row r="23" spans="2:15" s="47" customFormat="1" ht="12.75" customHeight="1" x14ac:dyDescent="0.3">
      <c r="B23" s="245"/>
      <c r="C23" s="246"/>
      <c r="D23" s="246"/>
      <c r="E23" s="246"/>
      <c r="F23" s="246"/>
      <c r="G23" s="246"/>
      <c r="H23" s="246"/>
      <c r="I23" s="246"/>
      <c r="J23" s="246"/>
      <c r="K23" s="246"/>
      <c r="L23" s="246"/>
      <c r="M23" s="246"/>
      <c r="N23" s="246"/>
      <c r="O23" s="247"/>
    </row>
    <row r="24" spans="2:15" s="47" customFormat="1" ht="12.75" customHeight="1" x14ac:dyDescent="0.3">
      <c r="B24" s="245"/>
      <c r="C24" s="246"/>
      <c r="D24" s="246"/>
      <c r="E24" s="246"/>
      <c r="F24" s="246"/>
      <c r="G24" s="246"/>
      <c r="H24" s="246"/>
      <c r="I24" s="246"/>
      <c r="J24" s="246"/>
      <c r="K24" s="246"/>
      <c r="L24" s="246"/>
      <c r="M24" s="246"/>
      <c r="N24" s="246"/>
      <c r="O24" s="247"/>
    </row>
    <row r="25" spans="2:15" s="47" customFormat="1" ht="12.75" customHeight="1" x14ac:dyDescent="0.3">
      <c r="B25" s="245"/>
      <c r="C25" s="246"/>
      <c r="D25" s="246"/>
      <c r="E25" s="246"/>
      <c r="F25" s="246"/>
      <c r="G25" s="246"/>
      <c r="H25" s="246"/>
      <c r="I25" s="246"/>
      <c r="J25" s="246"/>
      <c r="K25" s="246"/>
      <c r="L25" s="246"/>
      <c r="M25" s="246"/>
      <c r="N25" s="246"/>
      <c r="O25" s="247"/>
    </row>
    <row r="26" spans="2:15" s="47" customFormat="1" ht="12.75" customHeight="1" x14ac:dyDescent="0.3">
      <c r="B26" s="245"/>
      <c r="C26" s="246"/>
      <c r="D26" s="246"/>
      <c r="E26" s="246"/>
      <c r="F26" s="246"/>
      <c r="G26" s="246"/>
      <c r="H26" s="246"/>
      <c r="I26" s="246"/>
      <c r="J26" s="246"/>
      <c r="K26" s="246"/>
      <c r="L26" s="246"/>
      <c r="M26" s="246"/>
      <c r="N26" s="246"/>
      <c r="O26" s="247"/>
    </row>
    <row r="27" spans="2:15" s="47" customFormat="1" ht="12.75" customHeight="1" x14ac:dyDescent="0.3">
      <c r="B27" s="245"/>
      <c r="C27" s="246"/>
      <c r="D27" s="246"/>
      <c r="E27" s="246"/>
      <c r="F27" s="246"/>
      <c r="G27" s="246"/>
      <c r="H27" s="246"/>
      <c r="I27" s="246"/>
      <c r="J27" s="246"/>
      <c r="K27" s="246"/>
      <c r="L27" s="246"/>
      <c r="M27" s="246"/>
      <c r="N27" s="246"/>
      <c r="O27" s="247"/>
    </row>
    <row r="28" spans="2:15" s="47" customFormat="1" ht="12.75" customHeight="1" x14ac:dyDescent="0.3">
      <c r="B28" s="245"/>
      <c r="C28" s="246"/>
      <c r="D28" s="246"/>
      <c r="E28" s="246"/>
      <c r="F28" s="246"/>
      <c r="G28" s="246"/>
      <c r="H28" s="246"/>
      <c r="I28" s="246"/>
      <c r="J28" s="246"/>
      <c r="K28" s="246"/>
      <c r="L28" s="246"/>
      <c r="M28" s="246"/>
      <c r="N28" s="246"/>
      <c r="O28" s="247"/>
    </row>
    <row r="29" spans="2:15" s="47" customFormat="1" ht="12.75" customHeight="1" x14ac:dyDescent="0.3">
      <c r="B29" s="245"/>
      <c r="C29" s="246"/>
      <c r="D29" s="246"/>
      <c r="E29" s="246"/>
      <c r="F29" s="246"/>
      <c r="G29" s="246"/>
      <c r="H29" s="246"/>
      <c r="I29" s="246"/>
      <c r="J29" s="246"/>
      <c r="K29" s="246"/>
      <c r="L29" s="246"/>
      <c r="M29" s="246"/>
      <c r="N29" s="246"/>
      <c r="O29" s="247"/>
    </row>
    <row r="30" spans="2:15" s="47" customFormat="1" ht="12.75" customHeight="1" x14ac:dyDescent="0.3">
      <c r="B30" s="245"/>
      <c r="C30" s="246"/>
      <c r="D30" s="246"/>
      <c r="E30" s="246"/>
      <c r="F30" s="246"/>
      <c r="G30" s="246"/>
      <c r="H30" s="246"/>
      <c r="I30" s="246"/>
      <c r="J30" s="246"/>
      <c r="K30" s="246"/>
      <c r="L30" s="246"/>
      <c r="M30" s="246"/>
      <c r="N30" s="246"/>
      <c r="O30" s="247"/>
    </row>
    <row r="31" spans="2:15" s="47" customFormat="1" ht="12.75" customHeight="1" x14ac:dyDescent="0.3">
      <c r="B31" s="245"/>
      <c r="C31" s="246"/>
      <c r="D31" s="246"/>
      <c r="E31" s="246"/>
      <c r="F31" s="246"/>
      <c r="G31" s="246"/>
      <c r="H31" s="246"/>
      <c r="I31" s="246"/>
      <c r="J31" s="246"/>
      <c r="K31" s="246"/>
      <c r="L31" s="246"/>
      <c r="M31" s="246"/>
      <c r="N31" s="246"/>
      <c r="O31" s="247"/>
    </row>
    <row r="32" spans="2:15" s="47" customFormat="1" ht="12.75" customHeight="1" x14ac:dyDescent="0.3">
      <c r="B32" s="245"/>
      <c r="C32" s="246"/>
      <c r="D32" s="246"/>
      <c r="E32" s="246"/>
      <c r="F32" s="246"/>
      <c r="G32" s="246"/>
      <c r="H32" s="246"/>
      <c r="I32" s="246"/>
      <c r="J32" s="246"/>
      <c r="K32" s="246"/>
      <c r="L32" s="246"/>
      <c r="M32" s="246"/>
      <c r="N32" s="246"/>
      <c r="O32" s="247"/>
    </row>
    <row r="33" spans="2:15" s="47" customFormat="1" ht="12.75" customHeight="1" x14ac:dyDescent="0.3">
      <c r="B33" s="245"/>
      <c r="C33" s="246"/>
      <c r="D33" s="246"/>
      <c r="E33" s="246"/>
      <c r="F33" s="246"/>
      <c r="G33" s="246"/>
      <c r="H33" s="246"/>
      <c r="I33" s="246"/>
      <c r="J33" s="246"/>
      <c r="K33" s="246"/>
      <c r="L33" s="246"/>
      <c r="M33" s="246"/>
      <c r="N33" s="246"/>
      <c r="O33" s="247"/>
    </row>
    <row r="34" spans="2:15" s="47" customFormat="1" ht="12.75" customHeight="1" x14ac:dyDescent="0.3">
      <c r="B34" s="245"/>
      <c r="C34" s="246"/>
      <c r="D34" s="246"/>
      <c r="E34" s="246"/>
      <c r="F34" s="246"/>
      <c r="G34" s="246"/>
      <c r="H34" s="246"/>
      <c r="I34" s="246"/>
      <c r="J34" s="246"/>
      <c r="K34" s="246"/>
      <c r="L34" s="246"/>
      <c r="M34" s="246"/>
      <c r="N34" s="246"/>
      <c r="O34" s="247"/>
    </row>
    <row r="35" spans="2:15" s="47" customFormat="1" ht="12.75" customHeight="1" x14ac:dyDescent="0.3">
      <c r="B35" s="245"/>
      <c r="C35" s="246"/>
      <c r="D35" s="246"/>
      <c r="E35" s="246"/>
      <c r="F35" s="246"/>
      <c r="G35" s="246"/>
      <c r="H35" s="246"/>
      <c r="I35" s="246"/>
      <c r="J35" s="246"/>
      <c r="K35" s="246"/>
      <c r="L35" s="246"/>
      <c r="M35" s="246"/>
      <c r="N35" s="246"/>
      <c r="O35" s="247"/>
    </row>
    <row r="36" spans="2:15" s="47" customFormat="1" ht="12.75" customHeight="1" x14ac:dyDescent="0.3">
      <c r="B36" s="245"/>
      <c r="C36" s="246"/>
      <c r="D36" s="246"/>
      <c r="E36" s="246"/>
      <c r="F36" s="246"/>
      <c r="G36" s="246"/>
      <c r="H36" s="246"/>
      <c r="I36" s="246"/>
      <c r="J36" s="246"/>
      <c r="K36" s="246"/>
      <c r="L36" s="246"/>
      <c r="M36" s="246"/>
      <c r="N36" s="246"/>
      <c r="O36" s="247"/>
    </row>
    <row r="37" spans="2:15" s="47" customFormat="1" ht="12.75" customHeight="1" x14ac:dyDescent="0.3">
      <c r="B37" s="245"/>
      <c r="C37" s="246"/>
      <c r="D37" s="246"/>
      <c r="E37" s="246"/>
      <c r="F37" s="246"/>
      <c r="G37" s="246"/>
      <c r="H37" s="246"/>
      <c r="I37" s="246"/>
      <c r="J37" s="246"/>
      <c r="K37" s="246"/>
      <c r="L37" s="246"/>
      <c r="M37" s="246"/>
      <c r="N37" s="246"/>
      <c r="O37" s="247"/>
    </row>
    <row r="38" spans="2:15" s="47" customFormat="1" ht="12.75" customHeight="1" x14ac:dyDescent="0.3">
      <c r="B38" s="245"/>
      <c r="C38" s="246"/>
      <c r="D38" s="246"/>
      <c r="E38" s="246"/>
      <c r="F38" s="246"/>
      <c r="G38" s="246"/>
      <c r="H38" s="246"/>
      <c r="I38" s="246"/>
      <c r="J38" s="246"/>
      <c r="K38" s="246"/>
      <c r="L38" s="246"/>
      <c r="M38" s="246"/>
      <c r="N38" s="246"/>
      <c r="O38" s="247"/>
    </row>
    <row r="39" spans="2:15" s="47" customFormat="1" ht="12.75" customHeight="1" x14ac:dyDescent="0.3">
      <c r="B39" s="245"/>
      <c r="C39" s="246"/>
      <c r="D39" s="246"/>
      <c r="E39" s="246"/>
      <c r="F39" s="246"/>
      <c r="G39" s="246"/>
      <c r="H39" s="246"/>
      <c r="I39" s="246"/>
      <c r="J39" s="246"/>
      <c r="K39" s="246"/>
      <c r="L39" s="246"/>
      <c r="M39" s="246"/>
      <c r="N39" s="246"/>
      <c r="O39" s="247"/>
    </row>
    <row r="40" spans="2:15" s="47" customFormat="1" ht="12.75" customHeight="1" thickBot="1" x14ac:dyDescent="0.35">
      <c r="B40" s="248"/>
      <c r="C40" s="249"/>
      <c r="D40" s="249"/>
      <c r="E40" s="249"/>
      <c r="F40" s="249"/>
      <c r="G40" s="249"/>
      <c r="H40" s="249"/>
      <c r="I40" s="249"/>
      <c r="J40" s="249"/>
      <c r="K40" s="249"/>
      <c r="L40" s="249"/>
      <c r="M40" s="249"/>
      <c r="N40" s="249"/>
      <c r="O40" s="250"/>
    </row>
  </sheetData>
  <sheetProtection algorithmName="SHA-512" hashValue="NvFsAmwmqHBRsxRxCo5BGRuxZNnbtTy2f/y0Cqe4+wLdseYwLnVgWQooCIwPqIQKbq42FkrOeWBgi7T1Qyn26w==" saltValue="vkuaPAJMN2KxoUdi4PoVzQ==" spinCount="100000" sheet="1" objects="1" scenarios="1"/>
  <mergeCells count="2">
    <mergeCell ref="B3:O40"/>
    <mergeCell ref="B1:O1"/>
  </mergeCells>
  <pageMargins left="0.59055118110236227" right="0.59055118110236227" top="0.59055118110236227" bottom="0.59055118110236227" header="0.31496062992125984" footer="0.31496062992125984"/>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7940-0354-4EEC-B577-0EC504F0F217}">
  <sheetPr>
    <pageSetUpPr fitToPage="1"/>
  </sheetPr>
  <dimension ref="B1:T43"/>
  <sheetViews>
    <sheetView zoomScaleNormal="100" workbookViewId="0"/>
  </sheetViews>
  <sheetFormatPr defaultColWidth="10.6640625" defaultRowHeight="13.8" x14ac:dyDescent="0.3"/>
  <cols>
    <col min="1" max="1" width="2.6640625" style="1" customWidth="1"/>
    <col min="2" max="2" width="14.5546875" style="2" bestFit="1" customWidth="1"/>
    <col min="3" max="3" width="14.33203125" style="3" bestFit="1" customWidth="1"/>
    <col min="4" max="4" width="29.109375" style="2" bestFit="1" customWidth="1"/>
    <col min="5" max="5" width="20.44140625" style="2" customWidth="1"/>
    <col min="6" max="6" width="9.33203125" style="1" bestFit="1" customWidth="1"/>
    <col min="7" max="7" width="8.5546875" style="1" bestFit="1" customWidth="1"/>
    <col min="8" max="8" width="9" style="1" bestFit="1" customWidth="1"/>
    <col min="9" max="9" width="12.5546875" style="4" bestFit="1" customWidth="1"/>
    <col min="10" max="10" width="8.88671875" style="3" bestFit="1" customWidth="1"/>
    <col min="11" max="11" width="20.44140625" style="1" bestFit="1" customWidth="1"/>
    <col min="12" max="12" width="8.5546875" style="1" bestFit="1" customWidth="1"/>
    <col min="13" max="14" width="15.6640625" style="1" customWidth="1"/>
    <col min="15" max="15" width="18.33203125" style="1" bestFit="1" customWidth="1"/>
    <col min="16" max="16" width="16.5546875" style="1" bestFit="1" customWidth="1"/>
    <col min="17" max="17" width="20" style="1" bestFit="1" customWidth="1"/>
    <col min="18" max="18" width="16.5546875" style="1" bestFit="1" customWidth="1"/>
    <col min="19" max="19" width="19" style="1" bestFit="1" customWidth="1"/>
    <col min="20" max="20" width="21.6640625" style="1" customWidth="1"/>
    <col min="21" max="16384" width="10.6640625" style="1"/>
  </cols>
  <sheetData>
    <row r="1" spans="2:20" ht="15" thickBot="1" x14ac:dyDescent="0.35">
      <c r="B1" s="251" t="s">
        <v>132</v>
      </c>
      <c r="C1" s="259"/>
      <c r="D1" s="259"/>
      <c r="E1" s="259"/>
      <c r="F1" s="259"/>
      <c r="G1" s="259"/>
      <c r="H1" s="259"/>
      <c r="I1" s="259"/>
      <c r="J1" s="259"/>
      <c r="K1" s="259"/>
      <c r="L1" s="259"/>
      <c r="M1" s="259"/>
      <c r="N1" s="259"/>
      <c r="O1" s="259"/>
      <c r="P1" s="259"/>
      <c r="Q1" s="259"/>
      <c r="R1" s="259"/>
      <c r="S1" s="260"/>
    </row>
    <row r="2" spans="2:20" x14ac:dyDescent="0.3">
      <c r="E2" s="1"/>
    </row>
    <row r="3" spans="2:20" ht="14.4" thickBot="1" x14ac:dyDescent="0.35">
      <c r="B3" s="257" t="s">
        <v>6</v>
      </c>
      <c r="C3" s="258"/>
      <c r="D3" s="258"/>
      <c r="E3" s="191"/>
      <c r="F3" s="191"/>
      <c r="G3" s="191"/>
      <c r="H3" s="191"/>
      <c r="I3" s="191"/>
      <c r="J3" s="191"/>
      <c r="K3" s="191"/>
      <c r="L3" s="191"/>
      <c r="M3" s="191"/>
      <c r="N3" s="191"/>
      <c r="O3" s="191"/>
      <c r="P3" s="191"/>
      <c r="Q3" s="191"/>
      <c r="R3" s="191"/>
      <c r="S3" s="191"/>
      <c r="T3" s="191"/>
    </row>
    <row r="4" spans="2:20" s="141" customFormat="1" ht="69.599999999999994" thickBot="1" x14ac:dyDescent="0.35">
      <c r="B4" s="5" t="s">
        <v>12</v>
      </c>
      <c r="C4" s="6" t="s">
        <v>87</v>
      </c>
      <c r="D4" s="6" t="s">
        <v>11</v>
      </c>
      <c r="E4" s="6" t="s">
        <v>13</v>
      </c>
      <c r="F4" s="6" t="s">
        <v>14</v>
      </c>
      <c r="G4" s="6" t="s">
        <v>79</v>
      </c>
      <c r="H4" s="6" t="s">
        <v>72</v>
      </c>
      <c r="I4" s="6" t="s">
        <v>73</v>
      </c>
      <c r="J4" s="6" t="s">
        <v>15</v>
      </c>
      <c r="K4" s="6" t="s">
        <v>16</v>
      </c>
      <c r="L4" s="6" t="s">
        <v>74</v>
      </c>
      <c r="M4" s="8" t="s">
        <v>75</v>
      </c>
      <c r="N4" s="6" t="s">
        <v>37</v>
      </c>
      <c r="O4" s="6" t="s">
        <v>136</v>
      </c>
      <c r="P4" s="6" t="s">
        <v>36</v>
      </c>
      <c r="Q4" s="6" t="s">
        <v>137</v>
      </c>
      <c r="R4" s="9" t="s">
        <v>120</v>
      </c>
      <c r="S4" s="10" t="s">
        <v>38</v>
      </c>
    </row>
    <row r="5" spans="2:20" s="14" customFormat="1" ht="41.4" x14ac:dyDescent="0.3">
      <c r="B5" s="11" t="s">
        <v>10</v>
      </c>
      <c r="C5" s="12" t="s">
        <v>7</v>
      </c>
      <c r="D5" s="12" t="s">
        <v>140</v>
      </c>
      <c r="E5" s="12" t="s">
        <v>17</v>
      </c>
      <c r="F5" s="12">
        <v>2</v>
      </c>
      <c r="G5" s="12" t="s">
        <v>149</v>
      </c>
      <c r="H5" s="12" t="s">
        <v>24</v>
      </c>
      <c r="I5" s="12" t="s">
        <v>91</v>
      </c>
      <c r="J5" s="12" t="s">
        <v>92</v>
      </c>
      <c r="K5" s="12" t="s">
        <v>121</v>
      </c>
      <c r="L5" s="12">
        <v>30</v>
      </c>
      <c r="M5" s="51"/>
      <c r="N5" s="94"/>
      <c r="O5" s="95"/>
      <c r="P5" s="96"/>
      <c r="Q5" s="95"/>
      <c r="R5" s="97"/>
      <c r="S5" s="13"/>
    </row>
    <row r="6" spans="2:20" s="14" customFormat="1" ht="25.5" customHeight="1" x14ac:dyDescent="0.3">
      <c r="B6" s="15" t="s">
        <v>10</v>
      </c>
      <c r="C6" s="16" t="s">
        <v>7</v>
      </c>
      <c r="D6" s="102"/>
      <c r="E6" s="102"/>
      <c r="F6" s="102"/>
      <c r="G6" s="102"/>
      <c r="H6" s="102"/>
      <c r="I6" s="102"/>
      <c r="J6" s="102"/>
      <c r="K6" s="102"/>
      <c r="L6" s="16">
        <v>30</v>
      </c>
      <c r="M6" s="104"/>
      <c r="N6" s="102"/>
      <c r="O6" s="105"/>
      <c r="P6" s="106"/>
      <c r="Q6" s="105"/>
      <c r="R6" s="107"/>
      <c r="S6" s="17">
        <f>L6*(O6*(1+P6)+Q6*(1+R6))</f>
        <v>0</v>
      </c>
    </row>
    <row r="7" spans="2:20" s="14" customFormat="1" ht="25.5" customHeight="1" x14ac:dyDescent="0.3">
      <c r="B7" s="15" t="s">
        <v>10</v>
      </c>
      <c r="C7" s="16" t="s">
        <v>7</v>
      </c>
      <c r="D7" s="102"/>
      <c r="E7" s="102"/>
      <c r="F7" s="102"/>
      <c r="G7" s="102"/>
      <c r="H7" s="102"/>
      <c r="I7" s="102"/>
      <c r="J7" s="102"/>
      <c r="K7" s="102"/>
      <c r="L7" s="16">
        <v>30</v>
      </c>
      <c r="M7" s="104"/>
      <c r="N7" s="102"/>
      <c r="O7" s="105"/>
      <c r="P7" s="106"/>
      <c r="Q7" s="105"/>
      <c r="R7" s="107"/>
      <c r="S7" s="17">
        <f>L7*(O7*(1+P7)+Q7*(1+R7))</f>
        <v>0</v>
      </c>
    </row>
    <row r="8" spans="2:20" s="14" customFormat="1" ht="25.5" customHeight="1" thickBot="1" x14ac:dyDescent="0.35">
      <c r="B8" s="15" t="s">
        <v>10</v>
      </c>
      <c r="C8" s="16" t="s">
        <v>7</v>
      </c>
      <c r="D8" s="102"/>
      <c r="E8" s="102"/>
      <c r="F8" s="102"/>
      <c r="G8" s="102"/>
      <c r="H8" s="102"/>
      <c r="I8" s="102"/>
      <c r="J8" s="102"/>
      <c r="K8" s="102"/>
      <c r="L8" s="16">
        <v>30</v>
      </c>
      <c r="M8" s="104"/>
      <c r="N8" s="102"/>
      <c r="O8" s="105"/>
      <c r="P8" s="106"/>
      <c r="Q8" s="105"/>
      <c r="R8" s="107"/>
      <c r="S8" s="17">
        <f>L8*(O8*(1+P8)+Q8*(1+R8))</f>
        <v>0</v>
      </c>
    </row>
    <row r="9" spans="2:20" s="14" customFormat="1" ht="41.4" x14ac:dyDescent="0.3">
      <c r="B9" s="11" t="s">
        <v>10</v>
      </c>
      <c r="C9" s="12" t="s">
        <v>7</v>
      </c>
      <c r="D9" s="12" t="s">
        <v>140</v>
      </c>
      <c r="E9" s="12" t="s">
        <v>94</v>
      </c>
      <c r="F9" s="12">
        <v>1</v>
      </c>
      <c r="G9" s="12">
        <v>4</v>
      </c>
      <c r="H9" s="12" t="s">
        <v>95</v>
      </c>
      <c r="I9" s="12" t="s">
        <v>91</v>
      </c>
      <c r="J9" s="12" t="s">
        <v>92</v>
      </c>
      <c r="K9" s="12" t="s">
        <v>121</v>
      </c>
      <c r="L9" s="12">
        <v>2</v>
      </c>
      <c r="M9" s="51"/>
      <c r="N9" s="94"/>
      <c r="O9" s="95"/>
      <c r="P9" s="96"/>
      <c r="Q9" s="95"/>
      <c r="R9" s="97"/>
      <c r="S9" s="13"/>
    </row>
    <row r="10" spans="2:20" s="14" customFormat="1" ht="25.5" customHeight="1" x14ac:dyDescent="0.3">
      <c r="B10" s="15" t="s">
        <v>10</v>
      </c>
      <c r="C10" s="16" t="s">
        <v>7</v>
      </c>
      <c r="D10" s="102"/>
      <c r="E10" s="102"/>
      <c r="F10" s="102"/>
      <c r="G10" s="102"/>
      <c r="H10" s="102"/>
      <c r="I10" s="102"/>
      <c r="J10" s="102"/>
      <c r="K10" s="102"/>
      <c r="L10" s="16">
        <v>2</v>
      </c>
      <c r="M10" s="98">
        <f>M6</f>
        <v>0</v>
      </c>
      <c r="N10" s="102"/>
      <c r="O10" s="105"/>
      <c r="P10" s="106"/>
      <c r="Q10" s="105"/>
      <c r="R10" s="107"/>
      <c r="S10" s="17">
        <f>L10*(O10*(1+P10)+Q10*(1+R10))</f>
        <v>0</v>
      </c>
    </row>
    <row r="11" spans="2:20" s="14" customFormat="1" ht="25.5" customHeight="1" x14ac:dyDescent="0.3">
      <c r="B11" s="15" t="s">
        <v>10</v>
      </c>
      <c r="C11" s="16" t="s">
        <v>7</v>
      </c>
      <c r="D11" s="102"/>
      <c r="E11" s="102"/>
      <c r="F11" s="102"/>
      <c r="G11" s="102"/>
      <c r="H11" s="102"/>
      <c r="I11" s="102"/>
      <c r="J11" s="102"/>
      <c r="K11" s="102"/>
      <c r="L11" s="16">
        <v>2</v>
      </c>
      <c r="M11" s="98">
        <f>M7</f>
        <v>0</v>
      </c>
      <c r="N11" s="102"/>
      <c r="O11" s="105"/>
      <c r="P11" s="106"/>
      <c r="Q11" s="105"/>
      <c r="R11" s="107"/>
      <c r="S11" s="17">
        <f>L11*(O11*(1+P11)+Q11*(1+R11))</f>
        <v>0</v>
      </c>
    </row>
    <row r="12" spans="2:20" s="14" customFormat="1" ht="25.5" customHeight="1" thickBot="1" x14ac:dyDescent="0.35">
      <c r="B12" s="15" t="s">
        <v>10</v>
      </c>
      <c r="C12" s="16" t="s">
        <v>7</v>
      </c>
      <c r="D12" s="102"/>
      <c r="E12" s="102"/>
      <c r="F12" s="102"/>
      <c r="G12" s="102"/>
      <c r="H12" s="102"/>
      <c r="I12" s="102"/>
      <c r="J12" s="102"/>
      <c r="K12" s="102"/>
      <c r="L12" s="16">
        <v>2</v>
      </c>
      <c r="M12" s="146">
        <f>M8</f>
        <v>0</v>
      </c>
      <c r="N12" s="102"/>
      <c r="O12" s="105"/>
      <c r="P12" s="106"/>
      <c r="Q12" s="105"/>
      <c r="R12" s="107"/>
      <c r="S12" s="17">
        <f>L12*(O12*(1+P12)+Q12*(1+R12))</f>
        <v>0</v>
      </c>
    </row>
    <row r="13" spans="2:20" s="14" customFormat="1" ht="41.4" x14ac:dyDescent="0.3">
      <c r="B13" s="11" t="s">
        <v>10</v>
      </c>
      <c r="C13" s="12" t="s">
        <v>8</v>
      </c>
      <c r="D13" s="12" t="s">
        <v>140</v>
      </c>
      <c r="E13" s="12" t="s">
        <v>18</v>
      </c>
      <c r="F13" s="12">
        <v>2</v>
      </c>
      <c r="G13" s="12">
        <v>4</v>
      </c>
      <c r="H13" s="12" t="s">
        <v>25</v>
      </c>
      <c r="I13" s="12" t="s">
        <v>91</v>
      </c>
      <c r="J13" s="12" t="s">
        <v>92</v>
      </c>
      <c r="K13" s="12" t="s">
        <v>93</v>
      </c>
      <c r="L13" s="12">
        <v>10</v>
      </c>
      <c r="M13" s="51"/>
      <c r="N13" s="94"/>
      <c r="O13" s="95"/>
      <c r="P13" s="96"/>
      <c r="Q13" s="95"/>
      <c r="R13" s="97"/>
      <c r="S13" s="55"/>
    </row>
    <row r="14" spans="2:20" s="14" customFormat="1" ht="25.5" customHeight="1" x14ac:dyDescent="0.3">
      <c r="B14" s="15" t="s">
        <v>10</v>
      </c>
      <c r="C14" s="16" t="s">
        <v>8</v>
      </c>
      <c r="D14" s="102"/>
      <c r="E14" s="102"/>
      <c r="F14" s="102"/>
      <c r="G14" s="102"/>
      <c r="H14" s="102"/>
      <c r="I14" s="102"/>
      <c r="J14" s="102"/>
      <c r="K14" s="102"/>
      <c r="L14" s="16">
        <v>10</v>
      </c>
      <c r="M14" s="98">
        <f>M6</f>
        <v>0</v>
      </c>
      <c r="N14" s="102"/>
      <c r="O14" s="105"/>
      <c r="P14" s="106"/>
      <c r="Q14" s="105"/>
      <c r="R14" s="107"/>
      <c r="S14" s="17">
        <f>L14*(O14*(1+P14)+Q14*(1+R14))</f>
        <v>0</v>
      </c>
    </row>
    <row r="15" spans="2:20" s="14" customFormat="1" ht="25.5" customHeight="1" x14ac:dyDescent="0.3">
      <c r="B15" s="15" t="s">
        <v>10</v>
      </c>
      <c r="C15" s="16" t="s">
        <v>8</v>
      </c>
      <c r="D15" s="102"/>
      <c r="E15" s="102"/>
      <c r="F15" s="102"/>
      <c r="G15" s="102"/>
      <c r="H15" s="102"/>
      <c r="I15" s="102"/>
      <c r="J15" s="102"/>
      <c r="K15" s="102"/>
      <c r="L15" s="16">
        <v>10</v>
      </c>
      <c r="M15" s="98">
        <f>M7</f>
        <v>0</v>
      </c>
      <c r="N15" s="102"/>
      <c r="O15" s="105"/>
      <c r="P15" s="106"/>
      <c r="Q15" s="105"/>
      <c r="R15" s="107"/>
      <c r="S15" s="17">
        <f>L15*(O15*(1+P15)+Q15*(1+R15))</f>
        <v>0</v>
      </c>
    </row>
    <row r="16" spans="2:20" s="14" customFormat="1" ht="25.5" customHeight="1" thickBot="1" x14ac:dyDescent="0.35">
      <c r="B16" s="59" t="s">
        <v>10</v>
      </c>
      <c r="C16" s="58" t="s">
        <v>8</v>
      </c>
      <c r="D16" s="102"/>
      <c r="E16" s="102"/>
      <c r="F16" s="102"/>
      <c r="G16" s="102"/>
      <c r="H16" s="102"/>
      <c r="I16" s="102"/>
      <c r="J16" s="102"/>
      <c r="K16" s="102"/>
      <c r="L16" s="58">
        <v>10</v>
      </c>
      <c r="M16" s="146">
        <f>M8</f>
        <v>0</v>
      </c>
      <c r="N16" s="103"/>
      <c r="O16" s="108"/>
      <c r="P16" s="109"/>
      <c r="Q16" s="108"/>
      <c r="R16" s="110"/>
      <c r="S16" s="50">
        <f>L16*(O16*(1+P16)+Q16*(1+R16))</f>
        <v>0</v>
      </c>
    </row>
    <row r="17" spans="2:19" s="14" customFormat="1" ht="41.4" x14ac:dyDescent="0.3">
      <c r="B17" s="11" t="s">
        <v>10</v>
      </c>
      <c r="C17" s="12" t="s">
        <v>8</v>
      </c>
      <c r="D17" s="12" t="s">
        <v>140</v>
      </c>
      <c r="E17" s="12" t="s">
        <v>96</v>
      </c>
      <c r="F17" s="12">
        <v>1</v>
      </c>
      <c r="G17" s="12">
        <v>4</v>
      </c>
      <c r="H17" s="12" t="s">
        <v>95</v>
      </c>
      <c r="I17" s="12" t="s">
        <v>91</v>
      </c>
      <c r="J17" s="12" t="s">
        <v>92</v>
      </c>
      <c r="K17" s="12" t="s">
        <v>121</v>
      </c>
      <c r="L17" s="12">
        <v>2</v>
      </c>
      <c r="M17" s="51"/>
      <c r="N17" s="94"/>
      <c r="O17" s="95"/>
      <c r="P17" s="96"/>
      <c r="Q17" s="95"/>
      <c r="R17" s="97"/>
      <c r="S17" s="55"/>
    </row>
    <row r="18" spans="2:19" s="14" customFormat="1" ht="25.5" customHeight="1" x14ac:dyDescent="0.3">
      <c r="B18" s="15" t="s">
        <v>10</v>
      </c>
      <c r="C18" s="16" t="s">
        <v>8</v>
      </c>
      <c r="D18" s="102"/>
      <c r="E18" s="102"/>
      <c r="F18" s="102"/>
      <c r="G18" s="102"/>
      <c r="H18" s="102"/>
      <c r="I18" s="102"/>
      <c r="J18" s="102"/>
      <c r="K18" s="102"/>
      <c r="L18" s="16">
        <v>2</v>
      </c>
      <c r="M18" s="98">
        <f>M10</f>
        <v>0</v>
      </c>
      <c r="N18" s="102"/>
      <c r="O18" s="105"/>
      <c r="P18" s="106"/>
      <c r="Q18" s="105"/>
      <c r="R18" s="107"/>
      <c r="S18" s="17">
        <f>L18*(O18*(1+P18)+Q18*(1+R18))</f>
        <v>0</v>
      </c>
    </row>
    <row r="19" spans="2:19" s="14" customFormat="1" ht="25.5" customHeight="1" x14ac:dyDescent="0.3">
      <c r="B19" s="15" t="s">
        <v>10</v>
      </c>
      <c r="C19" s="16" t="s">
        <v>8</v>
      </c>
      <c r="D19" s="102"/>
      <c r="E19" s="102"/>
      <c r="F19" s="102"/>
      <c r="G19" s="102"/>
      <c r="H19" s="102"/>
      <c r="I19" s="102"/>
      <c r="J19" s="102"/>
      <c r="K19" s="102"/>
      <c r="L19" s="16">
        <v>2</v>
      </c>
      <c r="M19" s="98">
        <f>M11</f>
        <v>0</v>
      </c>
      <c r="N19" s="102"/>
      <c r="O19" s="105"/>
      <c r="P19" s="106"/>
      <c r="Q19" s="105"/>
      <c r="R19" s="107"/>
      <c r="S19" s="17">
        <f>L19*(O19*(1+P19)+Q19*(1+R19))</f>
        <v>0</v>
      </c>
    </row>
    <row r="20" spans="2:19" s="14" customFormat="1" ht="25.5" customHeight="1" thickBot="1" x14ac:dyDescent="0.35">
      <c r="B20" s="59" t="s">
        <v>10</v>
      </c>
      <c r="C20" s="58" t="s">
        <v>8</v>
      </c>
      <c r="D20" s="102"/>
      <c r="E20" s="102"/>
      <c r="F20" s="102"/>
      <c r="G20" s="102"/>
      <c r="H20" s="102"/>
      <c r="I20" s="102"/>
      <c r="J20" s="102"/>
      <c r="K20" s="102"/>
      <c r="L20" s="58">
        <v>2</v>
      </c>
      <c r="M20" s="146">
        <f>M12</f>
        <v>0</v>
      </c>
      <c r="N20" s="103"/>
      <c r="O20" s="108"/>
      <c r="P20" s="109"/>
      <c r="Q20" s="108"/>
      <c r="R20" s="110"/>
      <c r="S20" s="50">
        <f>L20*(O20*(1+P20)+Q20*(1+R20))</f>
        <v>0</v>
      </c>
    </row>
    <row r="21" spans="2:19" s="14" customFormat="1" ht="41.4" x14ac:dyDescent="0.3">
      <c r="B21" s="11" t="s">
        <v>10</v>
      </c>
      <c r="C21" s="12" t="s">
        <v>9</v>
      </c>
      <c r="D21" s="12" t="s">
        <v>141</v>
      </c>
      <c r="E21" s="12" t="s">
        <v>19</v>
      </c>
      <c r="F21" s="12">
        <v>2</v>
      </c>
      <c r="G21" s="12">
        <v>8</v>
      </c>
      <c r="H21" s="12" t="s">
        <v>26</v>
      </c>
      <c r="I21" s="12" t="s">
        <v>27</v>
      </c>
      <c r="J21" s="12" t="s">
        <v>20</v>
      </c>
      <c r="K21" s="12" t="s">
        <v>86</v>
      </c>
      <c r="L21" s="12">
        <v>2</v>
      </c>
      <c r="M21" s="142"/>
      <c r="N21" s="99"/>
      <c r="O21" s="143"/>
      <c r="P21" s="144"/>
      <c r="Q21" s="143"/>
      <c r="R21" s="145"/>
      <c r="S21" s="17"/>
    </row>
    <row r="22" spans="2:19" s="14" customFormat="1" ht="25.5" customHeight="1" x14ac:dyDescent="0.3">
      <c r="B22" s="15" t="s">
        <v>10</v>
      </c>
      <c r="C22" s="16" t="s">
        <v>9</v>
      </c>
      <c r="D22" s="102"/>
      <c r="E22" s="102"/>
      <c r="F22" s="102"/>
      <c r="G22" s="102"/>
      <c r="H22" s="102"/>
      <c r="I22" s="102"/>
      <c r="J22" s="102"/>
      <c r="K22" s="102"/>
      <c r="L22" s="16">
        <v>2</v>
      </c>
      <c r="M22" s="98">
        <f>M6</f>
        <v>0</v>
      </c>
      <c r="N22" s="102"/>
      <c r="O22" s="105"/>
      <c r="P22" s="106"/>
      <c r="Q22" s="105"/>
      <c r="R22" s="107"/>
      <c r="S22" s="17">
        <f>L22*(O22*(1+P22)+Q22*(1+R22))</f>
        <v>0</v>
      </c>
    </row>
    <row r="23" spans="2:19" s="14" customFormat="1" ht="25.5" customHeight="1" x14ac:dyDescent="0.3">
      <c r="B23" s="15" t="s">
        <v>10</v>
      </c>
      <c r="C23" s="16" t="s">
        <v>9</v>
      </c>
      <c r="D23" s="102"/>
      <c r="E23" s="102"/>
      <c r="F23" s="102"/>
      <c r="G23" s="102"/>
      <c r="H23" s="102"/>
      <c r="I23" s="102"/>
      <c r="J23" s="102"/>
      <c r="K23" s="102"/>
      <c r="L23" s="16">
        <v>2</v>
      </c>
      <c r="M23" s="98">
        <f>M7</f>
        <v>0</v>
      </c>
      <c r="N23" s="102"/>
      <c r="O23" s="105"/>
      <c r="P23" s="106"/>
      <c r="Q23" s="105"/>
      <c r="R23" s="107"/>
      <c r="S23" s="17">
        <f>L23*(O23*(1+P23)+Q23*(1+R23))</f>
        <v>0</v>
      </c>
    </row>
    <row r="24" spans="2:19" s="14" customFormat="1" ht="25.5" customHeight="1" thickBot="1" x14ac:dyDescent="0.35">
      <c r="B24" s="27" t="s">
        <v>10</v>
      </c>
      <c r="C24" s="28" t="s">
        <v>9</v>
      </c>
      <c r="D24" s="103"/>
      <c r="E24" s="103"/>
      <c r="F24" s="103"/>
      <c r="G24" s="103"/>
      <c r="H24" s="103"/>
      <c r="I24" s="103"/>
      <c r="J24" s="103"/>
      <c r="K24" s="103"/>
      <c r="L24" s="28">
        <v>2</v>
      </c>
      <c r="M24" s="100">
        <f>M8</f>
        <v>0</v>
      </c>
      <c r="N24" s="103"/>
      <c r="O24" s="108"/>
      <c r="P24" s="109"/>
      <c r="Q24" s="108"/>
      <c r="R24" s="110"/>
      <c r="S24" s="17">
        <f>L24*(O24*(1+P24)+Q24*(1+R24))</f>
        <v>0</v>
      </c>
    </row>
    <row r="25" spans="2:19" s="31" customFormat="1" ht="12.75" customHeight="1" thickBot="1" x14ac:dyDescent="0.35">
      <c r="B25" s="19"/>
      <c r="C25" s="20"/>
      <c r="D25" s="20"/>
      <c r="E25" s="20"/>
      <c r="F25" s="20"/>
      <c r="G25" s="20"/>
      <c r="H25" s="20"/>
      <c r="I25" s="20"/>
      <c r="J25" s="20"/>
      <c r="K25" s="20"/>
      <c r="L25" s="20"/>
      <c r="M25" s="49"/>
      <c r="N25" s="21"/>
      <c r="O25" s="22"/>
      <c r="P25" s="23"/>
      <c r="Q25" s="22"/>
      <c r="R25" s="23"/>
      <c r="S25" s="52"/>
    </row>
    <row r="26" spans="2:19" s="31" customFormat="1" ht="12.75" customHeight="1" thickBot="1" x14ac:dyDescent="0.35">
      <c r="B26" s="19"/>
      <c r="C26" s="20"/>
      <c r="D26" s="20"/>
      <c r="E26" s="20"/>
      <c r="F26" s="20"/>
      <c r="G26" s="20"/>
      <c r="H26" s="20"/>
      <c r="I26" s="20"/>
      <c r="J26" s="20"/>
      <c r="K26" s="20"/>
      <c r="L26" s="20"/>
      <c r="M26" s="49"/>
      <c r="N26" s="21"/>
      <c r="O26" s="22"/>
      <c r="P26" s="254" t="str">
        <f>CONCATENATE("Totaal sub-inschrijfprijs servers merk"," ",M6)</f>
        <v xml:space="preserve">Totaal sub-inschrijfprijs servers merk </v>
      </c>
      <c r="Q26" s="255"/>
      <c r="R26" s="256"/>
      <c r="S26" s="32">
        <f>S6+S10+S14+S18+S22</f>
        <v>0</v>
      </c>
    </row>
    <row r="27" spans="2:19" s="31" customFormat="1" ht="12.75" customHeight="1" thickBot="1" x14ac:dyDescent="0.35">
      <c r="B27" s="19"/>
      <c r="C27" s="20"/>
      <c r="D27" s="20"/>
      <c r="E27" s="20"/>
      <c r="F27" s="20"/>
      <c r="G27" s="20"/>
      <c r="H27" s="20"/>
      <c r="I27" s="20"/>
      <c r="J27" s="20"/>
      <c r="K27" s="20"/>
      <c r="L27" s="20"/>
      <c r="M27" s="49"/>
      <c r="N27" s="21"/>
      <c r="O27" s="22"/>
      <c r="P27" s="254" t="str">
        <f>CONCATENATE("Totaal sub-inschrijfprijs servers merk"," ",M7)</f>
        <v xml:space="preserve">Totaal sub-inschrijfprijs servers merk </v>
      </c>
      <c r="Q27" s="255"/>
      <c r="R27" s="256"/>
      <c r="S27" s="32">
        <f>S7+S11+S15+S19+S23</f>
        <v>0</v>
      </c>
    </row>
    <row r="28" spans="2:19" s="31" customFormat="1" ht="12.75" customHeight="1" thickBot="1" x14ac:dyDescent="0.35">
      <c r="B28" s="19"/>
      <c r="C28" s="20"/>
      <c r="D28" s="20"/>
      <c r="E28" s="20"/>
      <c r="F28" s="20"/>
      <c r="G28" s="20"/>
      <c r="H28" s="20"/>
      <c r="I28" s="20"/>
      <c r="J28" s="20"/>
      <c r="K28" s="20"/>
      <c r="L28" s="20"/>
      <c r="M28" s="49"/>
      <c r="N28" s="21"/>
      <c r="O28" s="22"/>
      <c r="P28" s="254" t="str">
        <f>CONCATENATE("Totaal sub-inschrijfprijs servers merk"," ",M8)</f>
        <v xml:space="preserve">Totaal sub-inschrijfprijs servers merk </v>
      </c>
      <c r="Q28" s="255"/>
      <c r="R28" s="256"/>
      <c r="S28" s="32">
        <f>S8+S12+S16+S20+S24</f>
        <v>0</v>
      </c>
    </row>
    <row r="29" spans="2:19" s="31" customFormat="1" ht="12.75" customHeight="1" thickBot="1" x14ac:dyDescent="0.35">
      <c r="B29" s="19"/>
      <c r="C29" s="20"/>
      <c r="D29" s="20"/>
      <c r="E29" s="20"/>
      <c r="F29" s="20"/>
      <c r="G29" s="20"/>
      <c r="H29" s="20"/>
      <c r="I29" s="20"/>
      <c r="J29" s="20"/>
      <c r="K29" s="20"/>
      <c r="L29" s="20"/>
      <c r="M29" s="49"/>
      <c r="N29" s="21"/>
      <c r="O29" s="22"/>
      <c r="P29" s="101"/>
      <c r="Q29" s="33"/>
      <c r="R29" s="34"/>
      <c r="S29" s="53"/>
    </row>
    <row r="30" spans="2:19" s="31" customFormat="1" ht="12.75" customHeight="1" thickBot="1" x14ac:dyDescent="0.35">
      <c r="B30" s="19"/>
      <c r="C30" s="20"/>
      <c r="D30" s="20"/>
      <c r="E30" s="20"/>
      <c r="F30" s="20"/>
      <c r="G30" s="20"/>
      <c r="H30" s="20"/>
      <c r="I30" s="20"/>
      <c r="J30" s="20"/>
      <c r="K30" s="20"/>
      <c r="L30" s="20"/>
      <c r="M30" s="49"/>
      <c r="N30" s="21"/>
      <c r="O30" s="22"/>
      <c r="P30" s="254" t="s">
        <v>78</v>
      </c>
      <c r="Q30" s="255"/>
      <c r="R30" s="256"/>
      <c r="S30" s="32">
        <f>SUM(S26:S28)/3</f>
        <v>0</v>
      </c>
    </row>
    <row r="31" spans="2:19" s="24" customFormat="1" ht="12.75" customHeight="1" thickBot="1" x14ac:dyDescent="0.35">
      <c r="B31" s="19"/>
      <c r="C31" s="20"/>
      <c r="D31" s="20"/>
      <c r="E31" s="20"/>
      <c r="F31" s="20"/>
      <c r="G31" s="20"/>
      <c r="H31" s="20"/>
      <c r="I31" s="20"/>
      <c r="J31" s="20"/>
      <c r="K31" s="20"/>
      <c r="L31" s="20"/>
      <c r="M31" s="49"/>
      <c r="N31" s="21"/>
      <c r="O31" s="22"/>
      <c r="P31" s="23"/>
      <c r="Q31" s="22"/>
      <c r="R31" s="23"/>
      <c r="S31" s="53"/>
    </row>
    <row r="32" spans="2:19" s="14" customFormat="1" ht="27.6" x14ac:dyDescent="0.3">
      <c r="B32" s="11" t="s">
        <v>88</v>
      </c>
      <c r="C32" s="12" t="s">
        <v>22</v>
      </c>
      <c r="D32" s="12" t="s">
        <v>23</v>
      </c>
      <c r="E32" s="12" t="s">
        <v>23</v>
      </c>
      <c r="F32" s="12">
        <v>2</v>
      </c>
      <c r="G32" s="12">
        <v>16</v>
      </c>
      <c r="H32" s="12" t="s">
        <v>24</v>
      </c>
      <c r="I32" s="12" t="s">
        <v>89</v>
      </c>
      <c r="J32" s="12" t="s">
        <v>21</v>
      </c>
      <c r="K32" s="12" t="s">
        <v>4</v>
      </c>
      <c r="L32" s="195">
        <v>2</v>
      </c>
      <c r="M32" s="25" t="s">
        <v>4</v>
      </c>
      <c r="N32" s="26" t="s">
        <v>4</v>
      </c>
      <c r="O32" s="111"/>
      <c r="P32" s="112"/>
      <c r="Q32" s="111"/>
      <c r="R32" s="113"/>
      <c r="S32" s="55">
        <f>L32*(O32*(1+P32)+Q32*(1+R32))</f>
        <v>0</v>
      </c>
    </row>
    <row r="33" spans="2:20" s="14" customFormat="1" ht="27.6" x14ac:dyDescent="0.3">
      <c r="B33" s="59" t="s">
        <v>88</v>
      </c>
      <c r="C33" s="58" t="s">
        <v>22</v>
      </c>
      <c r="D33" s="58" t="s">
        <v>23</v>
      </c>
      <c r="E33" s="58" t="s">
        <v>23</v>
      </c>
      <c r="F33" s="58">
        <v>2</v>
      </c>
      <c r="G33" s="58">
        <v>16</v>
      </c>
      <c r="H33" s="58" t="s">
        <v>24</v>
      </c>
      <c r="I33" s="58" t="s">
        <v>90</v>
      </c>
      <c r="J33" s="58" t="s">
        <v>21</v>
      </c>
      <c r="K33" s="58" t="s">
        <v>4</v>
      </c>
      <c r="L33" s="196">
        <v>4</v>
      </c>
      <c r="M33" s="198" t="s">
        <v>4</v>
      </c>
      <c r="N33" s="192" t="s">
        <v>4</v>
      </c>
      <c r="O33" s="193"/>
      <c r="P33" s="194"/>
      <c r="Q33" s="193"/>
      <c r="R33" s="199"/>
      <c r="S33" s="62">
        <f>L33*(O33*(1+P33)+Q33*(1+R33))</f>
        <v>0</v>
      </c>
    </row>
    <row r="34" spans="2:20" s="14" customFormat="1" ht="27.6" x14ac:dyDescent="0.3">
      <c r="B34" s="59" t="s">
        <v>88</v>
      </c>
      <c r="C34" s="58" t="s">
        <v>22</v>
      </c>
      <c r="D34" s="263" t="s">
        <v>116</v>
      </c>
      <c r="E34" s="264"/>
      <c r="F34" s="264"/>
      <c r="G34" s="264"/>
      <c r="H34" s="264"/>
      <c r="I34" s="264"/>
      <c r="J34" s="264"/>
      <c r="K34" s="264"/>
      <c r="L34" s="196">
        <v>12</v>
      </c>
      <c r="M34" s="198" t="s">
        <v>4</v>
      </c>
      <c r="N34" s="192" t="s">
        <v>4</v>
      </c>
      <c r="O34" s="193"/>
      <c r="P34" s="194"/>
      <c r="Q34" s="204"/>
      <c r="R34" s="205"/>
      <c r="S34" s="62">
        <f t="shared" ref="S34:S37" si="0">L34*(O34*(1+P34)+Q34*(1+R34))</f>
        <v>0</v>
      </c>
    </row>
    <row r="35" spans="2:20" s="14" customFormat="1" ht="27.6" x14ac:dyDescent="0.3">
      <c r="B35" s="59" t="s">
        <v>88</v>
      </c>
      <c r="C35" s="58" t="s">
        <v>22</v>
      </c>
      <c r="D35" s="263" t="s">
        <v>117</v>
      </c>
      <c r="E35" s="264"/>
      <c r="F35" s="264"/>
      <c r="G35" s="264"/>
      <c r="H35" s="264"/>
      <c r="I35" s="264"/>
      <c r="J35" s="264"/>
      <c r="K35" s="264"/>
      <c r="L35" s="196">
        <v>6</v>
      </c>
      <c r="M35" s="198" t="s">
        <v>4</v>
      </c>
      <c r="N35" s="192" t="s">
        <v>4</v>
      </c>
      <c r="O35" s="193"/>
      <c r="P35" s="194"/>
      <c r="Q35" s="204"/>
      <c r="R35" s="205"/>
      <c r="S35" s="62">
        <f t="shared" si="0"/>
        <v>0</v>
      </c>
    </row>
    <row r="36" spans="2:20" s="14" customFormat="1" ht="27.6" x14ac:dyDescent="0.3">
      <c r="B36" s="59" t="s">
        <v>88</v>
      </c>
      <c r="C36" s="58" t="s">
        <v>22</v>
      </c>
      <c r="D36" s="263" t="s">
        <v>118</v>
      </c>
      <c r="E36" s="264"/>
      <c r="F36" s="264"/>
      <c r="G36" s="264"/>
      <c r="H36" s="264"/>
      <c r="I36" s="264"/>
      <c r="J36" s="264"/>
      <c r="K36" s="264"/>
      <c r="L36" s="196">
        <v>6</v>
      </c>
      <c r="M36" s="198" t="s">
        <v>4</v>
      </c>
      <c r="N36" s="192" t="s">
        <v>4</v>
      </c>
      <c r="O36" s="193"/>
      <c r="P36" s="194"/>
      <c r="Q36" s="204"/>
      <c r="R36" s="205"/>
      <c r="S36" s="62">
        <f t="shared" si="0"/>
        <v>0</v>
      </c>
    </row>
    <row r="37" spans="2:20" s="14" customFormat="1" ht="28.2" thickBot="1" x14ac:dyDescent="0.35">
      <c r="B37" s="60" t="s">
        <v>88</v>
      </c>
      <c r="C37" s="61" t="s">
        <v>22</v>
      </c>
      <c r="D37" s="261" t="s">
        <v>119</v>
      </c>
      <c r="E37" s="262"/>
      <c r="F37" s="262"/>
      <c r="G37" s="262"/>
      <c r="H37" s="262"/>
      <c r="I37" s="262"/>
      <c r="J37" s="262"/>
      <c r="K37" s="262"/>
      <c r="L37" s="197">
        <v>1</v>
      </c>
      <c r="M37" s="200" t="s">
        <v>4</v>
      </c>
      <c r="N37" s="201" t="s">
        <v>4</v>
      </c>
      <c r="O37" s="206"/>
      <c r="P37" s="207"/>
      <c r="Q37" s="202"/>
      <c r="R37" s="203"/>
      <c r="S37" s="57">
        <f t="shared" si="0"/>
        <v>0</v>
      </c>
    </row>
    <row r="38" spans="2:20" s="31" customFormat="1" ht="12.6" customHeight="1" thickBot="1" x14ac:dyDescent="0.35">
      <c r="B38" s="301" t="s">
        <v>148</v>
      </c>
      <c r="C38" s="20"/>
      <c r="D38" s="20"/>
      <c r="E38" s="20"/>
      <c r="F38" s="20"/>
      <c r="G38" s="20"/>
      <c r="H38" s="20"/>
      <c r="I38" s="20"/>
      <c r="J38" s="20"/>
      <c r="K38" s="20"/>
      <c r="L38" s="20"/>
      <c r="M38" s="20"/>
      <c r="N38" s="29"/>
      <c r="O38" s="29"/>
      <c r="P38" s="30"/>
      <c r="Q38" s="23"/>
      <c r="R38" s="30"/>
      <c r="S38" s="23"/>
      <c r="T38" s="30"/>
    </row>
    <row r="39" spans="2:20" ht="12.75" customHeight="1" thickBot="1" x14ac:dyDescent="0.35">
      <c r="P39" s="254" t="s">
        <v>76</v>
      </c>
      <c r="Q39" s="255"/>
      <c r="R39" s="256"/>
      <c r="S39" s="32">
        <f>SUM(S30:S37)</f>
        <v>0</v>
      </c>
    </row>
    <row r="40" spans="2:20" ht="15.6" x14ac:dyDescent="0.3">
      <c r="N40" s="147" t="str">
        <f>IF(COUNTBLANK(D5:R24)+COUNTBLANK(O32:R37)&gt;38,"LET OP: Niet alle benodigde cellen zijn ingevuld"," ")</f>
        <v>LET OP: Niet alle benodigde cellen zijn ingevuld</v>
      </c>
    </row>
    <row r="41" spans="2:20" ht="15.6" x14ac:dyDescent="0.3">
      <c r="D41" s="208"/>
    </row>
    <row r="42" spans="2:20" ht="15.6" x14ac:dyDescent="0.3">
      <c r="D42" s="208"/>
    </row>
    <row r="43" spans="2:20" ht="15.6" x14ac:dyDescent="0.3">
      <c r="D43" s="208"/>
    </row>
  </sheetData>
  <sheetProtection algorithmName="SHA-512" hashValue="8Yykb1r/thR4GeHpyV4hCxYGDfC7jHWznXwiRoOOYPUum3VxKaMiG6bsyPEJnPkYbbF771JyIF23WDoLWH0w0Q==" saltValue="jHBxI7vSZ1qLSC4Ix5jY6A==" spinCount="100000" sheet="1" objects="1" scenarios="1"/>
  <mergeCells count="11">
    <mergeCell ref="P39:R39"/>
    <mergeCell ref="B3:D3"/>
    <mergeCell ref="B1:S1"/>
    <mergeCell ref="P26:R26"/>
    <mergeCell ref="P27:R27"/>
    <mergeCell ref="P28:R28"/>
    <mergeCell ref="P30:R30"/>
    <mergeCell ref="D37:K37"/>
    <mergeCell ref="D36:K36"/>
    <mergeCell ref="D35:K35"/>
    <mergeCell ref="D34:K34"/>
  </mergeCells>
  <pageMargins left="0.70866141732283472" right="0.70866141732283472" top="0.74803149606299213" bottom="0.74803149606299213" header="0.31496062992125984" footer="0.31496062992125984"/>
  <pageSetup paperSize="8" scale="68" orientation="landscape" r:id="rId1"/>
  <ignoredErrors>
    <ignoredError sqref="S33 M22:M24 M14:M16 S31:S32 M10:M1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365A-70D2-434E-AE79-02CFD6CCE118}">
  <dimension ref="B1:V120"/>
  <sheetViews>
    <sheetView zoomScaleNormal="100" workbookViewId="0"/>
  </sheetViews>
  <sheetFormatPr defaultColWidth="9.109375" defaultRowHeight="12.75" customHeight="1" x14ac:dyDescent="0.3"/>
  <cols>
    <col min="1" max="1" width="2.6640625" style="1" customWidth="1"/>
    <col min="2" max="2" width="17.6640625" style="4" customWidth="1"/>
    <col min="3" max="3" width="1.6640625" style="1" customWidth="1"/>
    <col min="4" max="4" width="8.44140625" style="1" bestFit="1" customWidth="1"/>
    <col min="5" max="5" width="16" style="1" bestFit="1" customWidth="1"/>
    <col min="6" max="6" width="20.6640625" style="1" customWidth="1"/>
    <col min="7" max="7" width="1.6640625" style="1" customWidth="1"/>
    <col min="8" max="8" width="9.109375" style="1" bestFit="1" customWidth="1"/>
    <col min="9" max="9" width="16" style="1" bestFit="1" customWidth="1"/>
    <col min="10" max="10" width="20.6640625" style="1" customWidth="1"/>
    <col min="11" max="11" width="1.6640625" style="1" customWidth="1"/>
    <col min="12" max="12" width="10" style="1" bestFit="1" customWidth="1"/>
    <col min="13" max="13" width="16" style="1" bestFit="1" customWidth="1"/>
    <col min="14" max="14" width="20.6640625" style="1" customWidth="1"/>
    <col min="15" max="15" width="1.6640625" style="1" customWidth="1"/>
    <col min="16" max="16" width="9.109375" style="1"/>
    <col min="17" max="17" width="16" style="1" bestFit="1" customWidth="1"/>
    <col min="18" max="18" width="20.6640625" style="1" customWidth="1"/>
    <col min="19" max="19" width="1.6640625" style="1" customWidth="1"/>
    <col min="20" max="20" width="10" style="1" bestFit="1" customWidth="1"/>
    <col min="21" max="21" width="16" style="1" bestFit="1" customWidth="1"/>
    <col min="22" max="22" width="20.6640625" style="1" customWidth="1"/>
    <col min="23" max="16384" width="9.109375" style="1"/>
  </cols>
  <sheetData>
    <row r="1" spans="2:22" s="82" customFormat="1" ht="16.2" thickBot="1" x14ac:dyDescent="0.35">
      <c r="B1" s="251" t="s">
        <v>132</v>
      </c>
      <c r="C1" s="265"/>
      <c r="D1" s="265"/>
      <c r="E1" s="265"/>
      <c r="F1" s="265"/>
      <c r="G1" s="265"/>
      <c r="H1" s="265"/>
      <c r="I1" s="265"/>
      <c r="J1" s="265"/>
      <c r="K1" s="265"/>
      <c r="L1" s="265"/>
      <c r="M1" s="265"/>
      <c r="N1" s="265"/>
      <c r="O1" s="266"/>
      <c r="P1" s="266"/>
      <c r="Q1" s="266"/>
      <c r="R1" s="266"/>
      <c r="S1" s="266"/>
      <c r="T1" s="266"/>
      <c r="U1" s="266"/>
      <c r="V1" s="267"/>
    </row>
    <row r="2" spans="2:22" ht="12.75" customHeight="1" thickBot="1" x14ac:dyDescent="0.35"/>
    <row r="3" spans="2:22" s="84" customFormat="1" ht="12.75" customHeight="1" thickBot="1" x14ac:dyDescent="0.35">
      <c r="B3" s="83" t="s">
        <v>30</v>
      </c>
      <c r="D3" s="277">
        <f>Servers!M6</f>
        <v>0</v>
      </c>
      <c r="E3" s="278"/>
      <c r="P3" s="85"/>
      <c r="Q3" s="85"/>
      <c r="R3" s="86"/>
      <c r="S3" s="86"/>
      <c r="T3" s="85"/>
      <c r="U3" s="85"/>
    </row>
    <row r="4" spans="2:22" ht="12.75" customHeight="1" thickBot="1" x14ac:dyDescent="0.35"/>
    <row r="5" spans="2:22" s="14" customFormat="1" ht="12.75" customHeight="1" thickBot="1" x14ac:dyDescent="0.35">
      <c r="B5" s="87" t="s">
        <v>31</v>
      </c>
      <c r="C5" s="88"/>
      <c r="D5" s="88" t="s">
        <v>28</v>
      </c>
      <c r="E5" s="88" t="s">
        <v>29</v>
      </c>
      <c r="F5" s="89">
        <f>Servers!N6</f>
        <v>0</v>
      </c>
      <c r="G5" s="88"/>
      <c r="H5" s="88" t="s">
        <v>28</v>
      </c>
      <c r="I5" s="88" t="s">
        <v>29</v>
      </c>
      <c r="J5" s="89">
        <f>Servers!N10</f>
        <v>0</v>
      </c>
      <c r="K5" s="88"/>
      <c r="L5" s="88" t="s">
        <v>8</v>
      </c>
      <c r="M5" s="88" t="s">
        <v>29</v>
      </c>
      <c r="N5" s="89">
        <f>Servers!N14</f>
        <v>0</v>
      </c>
      <c r="O5" s="88"/>
      <c r="P5" s="88" t="s">
        <v>8</v>
      </c>
      <c r="Q5" s="88" t="s">
        <v>29</v>
      </c>
      <c r="R5" s="89">
        <f>Servers!N18</f>
        <v>0</v>
      </c>
      <c r="S5" s="88"/>
      <c r="T5" s="88" t="s">
        <v>9</v>
      </c>
      <c r="U5" s="88" t="s">
        <v>29</v>
      </c>
      <c r="V5" s="89">
        <f>Servers!N22</f>
        <v>0</v>
      </c>
    </row>
    <row r="6" spans="2:22" ht="12.75" customHeight="1" x14ac:dyDescent="0.3">
      <c r="B6" s="279" t="s">
        <v>69</v>
      </c>
      <c r="C6" s="90"/>
      <c r="D6" s="268"/>
      <c r="E6" s="269"/>
      <c r="F6" s="270"/>
      <c r="G6" s="90"/>
      <c r="H6" s="268"/>
      <c r="I6" s="269"/>
      <c r="J6" s="270"/>
      <c r="K6" s="90"/>
      <c r="L6" s="268"/>
      <c r="M6" s="269"/>
      <c r="N6" s="270"/>
      <c r="O6" s="90"/>
      <c r="P6" s="268"/>
      <c r="Q6" s="269"/>
      <c r="R6" s="270"/>
      <c r="S6" s="90"/>
      <c r="T6" s="268"/>
      <c r="U6" s="269"/>
      <c r="V6" s="270"/>
    </row>
    <row r="7" spans="2:22" ht="12.75" customHeight="1" x14ac:dyDescent="0.3">
      <c r="B7" s="280"/>
      <c r="C7" s="90"/>
      <c r="D7" s="271"/>
      <c r="E7" s="272"/>
      <c r="F7" s="273"/>
      <c r="G7" s="90"/>
      <c r="H7" s="271"/>
      <c r="I7" s="272"/>
      <c r="J7" s="273"/>
      <c r="K7" s="90"/>
      <c r="L7" s="271"/>
      <c r="M7" s="272"/>
      <c r="N7" s="273"/>
      <c r="O7" s="90"/>
      <c r="P7" s="271"/>
      <c r="Q7" s="272"/>
      <c r="R7" s="273"/>
      <c r="S7" s="90"/>
      <c r="T7" s="271"/>
      <c r="U7" s="272"/>
      <c r="V7" s="273"/>
    </row>
    <row r="8" spans="2:22" ht="12.75" customHeight="1" x14ac:dyDescent="0.3">
      <c r="B8" s="280"/>
      <c r="C8" s="90"/>
      <c r="D8" s="271"/>
      <c r="E8" s="272"/>
      <c r="F8" s="273"/>
      <c r="G8" s="90"/>
      <c r="H8" s="271"/>
      <c r="I8" s="272"/>
      <c r="J8" s="273"/>
      <c r="K8" s="90"/>
      <c r="L8" s="271"/>
      <c r="M8" s="272"/>
      <c r="N8" s="273"/>
      <c r="O8" s="90"/>
      <c r="P8" s="271"/>
      <c r="Q8" s="272"/>
      <c r="R8" s="273"/>
      <c r="S8" s="90"/>
      <c r="T8" s="271"/>
      <c r="U8" s="272"/>
      <c r="V8" s="273"/>
    </row>
    <row r="9" spans="2:22" ht="12.75" customHeight="1" x14ac:dyDescent="0.3">
      <c r="B9" s="280"/>
      <c r="C9" s="90"/>
      <c r="D9" s="271"/>
      <c r="E9" s="272"/>
      <c r="F9" s="273"/>
      <c r="G9" s="90"/>
      <c r="H9" s="271"/>
      <c r="I9" s="272"/>
      <c r="J9" s="273"/>
      <c r="K9" s="90"/>
      <c r="L9" s="271"/>
      <c r="M9" s="272"/>
      <c r="N9" s="273"/>
      <c r="O9" s="90"/>
      <c r="P9" s="271"/>
      <c r="Q9" s="272"/>
      <c r="R9" s="273"/>
      <c r="S9" s="90"/>
      <c r="T9" s="271"/>
      <c r="U9" s="272"/>
      <c r="V9" s="273"/>
    </row>
    <row r="10" spans="2:22" ht="12.75" customHeight="1" x14ac:dyDescent="0.3">
      <c r="B10" s="280"/>
      <c r="C10" s="90"/>
      <c r="D10" s="271"/>
      <c r="E10" s="272"/>
      <c r="F10" s="273"/>
      <c r="G10" s="90"/>
      <c r="H10" s="271"/>
      <c r="I10" s="272"/>
      <c r="J10" s="273"/>
      <c r="K10" s="90"/>
      <c r="L10" s="271"/>
      <c r="M10" s="272"/>
      <c r="N10" s="273"/>
      <c r="O10" s="90"/>
      <c r="P10" s="271"/>
      <c r="Q10" s="272"/>
      <c r="R10" s="273"/>
      <c r="S10" s="90"/>
      <c r="T10" s="271"/>
      <c r="U10" s="272"/>
      <c r="V10" s="273"/>
    </row>
    <row r="11" spans="2:22" ht="12.75" customHeight="1" x14ac:dyDescent="0.3">
      <c r="B11" s="280"/>
      <c r="C11" s="90"/>
      <c r="D11" s="271"/>
      <c r="E11" s="272"/>
      <c r="F11" s="273"/>
      <c r="G11" s="90"/>
      <c r="H11" s="271"/>
      <c r="I11" s="272"/>
      <c r="J11" s="273"/>
      <c r="K11" s="90"/>
      <c r="L11" s="271"/>
      <c r="M11" s="272"/>
      <c r="N11" s="273"/>
      <c r="O11" s="90"/>
      <c r="P11" s="271"/>
      <c r="Q11" s="272"/>
      <c r="R11" s="273"/>
      <c r="S11" s="90"/>
      <c r="T11" s="271"/>
      <c r="U11" s="272"/>
      <c r="V11" s="273"/>
    </row>
    <row r="12" spans="2:22" ht="12.75" customHeight="1" x14ac:dyDescent="0.3">
      <c r="B12" s="280"/>
      <c r="C12" s="90"/>
      <c r="D12" s="271"/>
      <c r="E12" s="272"/>
      <c r="F12" s="273"/>
      <c r="G12" s="90"/>
      <c r="H12" s="271"/>
      <c r="I12" s="272"/>
      <c r="J12" s="273"/>
      <c r="K12" s="90"/>
      <c r="L12" s="271"/>
      <c r="M12" s="272"/>
      <c r="N12" s="273"/>
      <c r="O12" s="90"/>
      <c r="P12" s="271"/>
      <c r="Q12" s="272"/>
      <c r="R12" s="273"/>
      <c r="S12" s="90"/>
      <c r="T12" s="271"/>
      <c r="U12" s="272"/>
      <c r="V12" s="273"/>
    </row>
    <row r="13" spans="2:22" ht="12.75" customHeight="1" x14ac:dyDescent="0.3">
      <c r="B13" s="280"/>
      <c r="C13" s="90"/>
      <c r="D13" s="271"/>
      <c r="E13" s="272"/>
      <c r="F13" s="273"/>
      <c r="G13" s="90"/>
      <c r="H13" s="271"/>
      <c r="I13" s="272"/>
      <c r="J13" s="273"/>
      <c r="K13" s="90"/>
      <c r="L13" s="271"/>
      <c r="M13" s="272"/>
      <c r="N13" s="273"/>
      <c r="O13" s="90"/>
      <c r="P13" s="271"/>
      <c r="Q13" s="272"/>
      <c r="R13" s="273"/>
      <c r="S13" s="90"/>
      <c r="T13" s="271"/>
      <c r="U13" s="272"/>
      <c r="V13" s="273"/>
    </row>
    <row r="14" spans="2:22" ht="12.75" customHeight="1" x14ac:dyDescent="0.3">
      <c r="B14" s="280"/>
      <c r="C14" s="90"/>
      <c r="D14" s="271"/>
      <c r="E14" s="272"/>
      <c r="F14" s="273"/>
      <c r="G14" s="90"/>
      <c r="H14" s="271"/>
      <c r="I14" s="272"/>
      <c r="J14" s="273"/>
      <c r="K14" s="90"/>
      <c r="L14" s="271"/>
      <c r="M14" s="272"/>
      <c r="N14" s="273"/>
      <c r="O14" s="90"/>
      <c r="P14" s="271"/>
      <c r="Q14" s="272"/>
      <c r="R14" s="273"/>
      <c r="S14" s="90"/>
      <c r="T14" s="271"/>
      <c r="U14" s="272"/>
      <c r="V14" s="273"/>
    </row>
    <row r="15" spans="2:22" ht="12.75" customHeight="1" x14ac:dyDescent="0.3">
      <c r="B15" s="280"/>
      <c r="C15" s="90"/>
      <c r="D15" s="271"/>
      <c r="E15" s="272"/>
      <c r="F15" s="273"/>
      <c r="G15" s="90"/>
      <c r="H15" s="271"/>
      <c r="I15" s="272"/>
      <c r="J15" s="273"/>
      <c r="K15" s="90"/>
      <c r="L15" s="271"/>
      <c r="M15" s="272"/>
      <c r="N15" s="273"/>
      <c r="O15" s="90"/>
      <c r="P15" s="271"/>
      <c r="Q15" s="272"/>
      <c r="R15" s="273"/>
      <c r="S15" s="90"/>
      <c r="T15" s="271"/>
      <c r="U15" s="272"/>
      <c r="V15" s="273"/>
    </row>
    <row r="16" spans="2:22" ht="12.75" customHeight="1" x14ac:dyDescent="0.3">
      <c r="B16" s="280"/>
      <c r="C16" s="90"/>
      <c r="D16" s="271"/>
      <c r="E16" s="272"/>
      <c r="F16" s="273"/>
      <c r="G16" s="90"/>
      <c r="H16" s="271"/>
      <c r="I16" s="272"/>
      <c r="J16" s="273"/>
      <c r="K16" s="90"/>
      <c r="L16" s="271"/>
      <c r="M16" s="272"/>
      <c r="N16" s="273"/>
      <c r="O16" s="90"/>
      <c r="P16" s="271"/>
      <c r="Q16" s="272"/>
      <c r="R16" s="273"/>
      <c r="S16" s="90"/>
      <c r="T16" s="271"/>
      <c r="U16" s="272"/>
      <c r="V16" s="273"/>
    </row>
    <row r="17" spans="2:22" ht="12.75" customHeight="1" x14ac:dyDescent="0.3">
      <c r="B17" s="280"/>
      <c r="C17" s="90"/>
      <c r="D17" s="271"/>
      <c r="E17" s="272"/>
      <c r="F17" s="273"/>
      <c r="G17" s="90"/>
      <c r="H17" s="271"/>
      <c r="I17" s="272"/>
      <c r="J17" s="273"/>
      <c r="K17" s="90"/>
      <c r="L17" s="271"/>
      <c r="M17" s="272"/>
      <c r="N17" s="273"/>
      <c r="O17" s="90"/>
      <c r="P17" s="271"/>
      <c r="Q17" s="272"/>
      <c r="R17" s="273"/>
      <c r="S17" s="90"/>
      <c r="T17" s="271"/>
      <c r="U17" s="272"/>
      <c r="V17" s="273"/>
    </row>
    <row r="18" spans="2:22" ht="12.75" customHeight="1" x14ac:dyDescent="0.3">
      <c r="B18" s="280"/>
      <c r="C18" s="90"/>
      <c r="D18" s="271"/>
      <c r="E18" s="272"/>
      <c r="F18" s="273"/>
      <c r="G18" s="90"/>
      <c r="H18" s="271"/>
      <c r="I18" s="272"/>
      <c r="J18" s="273"/>
      <c r="K18" s="90"/>
      <c r="L18" s="271"/>
      <c r="M18" s="272"/>
      <c r="N18" s="273"/>
      <c r="O18" s="90"/>
      <c r="P18" s="271"/>
      <c r="Q18" s="272"/>
      <c r="R18" s="273"/>
      <c r="S18" s="90"/>
      <c r="T18" s="271"/>
      <c r="U18" s="272"/>
      <c r="V18" s="273"/>
    </row>
    <row r="19" spans="2:22" ht="12.75" customHeight="1" x14ac:dyDescent="0.3">
      <c r="B19" s="280"/>
      <c r="C19" s="90"/>
      <c r="D19" s="271"/>
      <c r="E19" s="272"/>
      <c r="F19" s="273"/>
      <c r="G19" s="90"/>
      <c r="H19" s="271"/>
      <c r="I19" s="272"/>
      <c r="J19" s="273"/>
      <c r="K19" s="90"/>
      <c r="L19" s="271"/>
      <c r="M19" s="272"/>
      <c r="N19" s="273"/>
      <c r="O19" s="90"/>
      <c r="P19" s="271"/>
      <c r="Q19" s="272"/>
      <c r="R19" s="273"/>
      <c r="S19" s="90"/>
      <c r="T19" s="271"/>
      <c r="U19" s="272"/>
      <c r="V19" s="273"/>
    </row>
    <row r="20" spans="2:22" ht="12.75" customHeight="1" x14ac:dyDescent="0.3">
      <c r="B20" s="280"/>
      <c r="C20" s="90"/>
      <c r="D20" s="271"/>
      <c r="E20" s="272"/>
      <c r="F20" s="273"/>
      <c r="G20" s="90"/>
      <c r="H20" s="271"/>
      <c r="I20" s="272"/>
      <c r="J20" s="273"/>
      <c r="K20" s="90"/>
      <c r="L20" s="271"/>
      <c r="M20" s="272"/>
      <c r="N20" s="273"/>
      <c r="O20" s="90"/>
      <c r="P20" s="271"/>
      <c r="Q20" s="272"/>
      <c r="R20" s="273"/>
      <c r="S20" s="90"/>
      <c r="T20" s="271"/>
      <c r="U20" s="272"/>
      <c r="V20" s="273"/>
    </row>
    <row r="21" spans="2:22" ht="12.75" customHeight="1" x14ac:dyDescent="0.3">
      <c r="B21" s="280"/>
      <c r="C21" s="90"/>
      <c r="D21" s="271"/>
      <c r="E21" s="272"/>
      <c r="F21" s="273"/>
      <c r="G21" s="90"/>
      <c r="H21" s="271"/>
      <c r="I21" s="272"/>
      <c r="J21" s="273"/>
      <c r="K21" s="90"/>
      <c r="L21" s="271"/>
      <c r="M21" s="272"/>
      <c r="N21" s="273"/>
      <c r="O21" s="90"/>
      <c r="P21" s="271"/>
      <c r="Q21" s="272"/>
      <c r="R21" s="273"/>
      <c r="S21" s="90"/>
      <c r="T21" s="271"/>
      <c r="U21" s="272"/>
      <c r="V21" s="273"/>
    </row>
    <row r="22" spans="2:22" ht="12.75" customHeight="1" x14ac:dyDescent="0.3">
      <c r="B22" s="280"/>
      <c r="C22" s="90"/>
      <c r="D22" s="271"/>
      <c r="E22" s="272"/>
      <c r="F22" s="273"/>
      <c r="G22" s="90"/>
      <c r="H22" s="271"/>
      <c r="I22" s="272"/>
      <c r="J22" s="273"/>
      <c r="K22" s="90"/>
      <c r="L22" s="271"/>
      <c r="M22" s="272"/>
      <c r="N22" s="273"/>
      <c r="O22" s="90"/>
      <c r="P22" s="271"/>
      <c r="Q22" s="272"/>
      <c r="R22" s="273"/>
      <c r="S22" s="90"/>
      <c r="T22" s="271"/>
      <c r="U22" s="272"/>
      <c r="V22" s="273"/>
    </row>
    <row r="23" spans="2:22" ht="12.75" customHeight="1" x14ac:dyDescent="0.3">
      <c r="B23" s="280"/>
      <c r="C23" s="90"/>
      <c r="D23" s="271"/>
      <c r="E23" s="272"/>
      <c r="F23" s="273"/>
      <c r="G23" s="90"/>
      <c r="H23" s="271"/>
      <c r="I23" s="272"/>
      <c r="J23" s="273"/>
      <c r="K23" s="90"/>
      <c r="L23" s="271"/>
      <c r="M23" s="272"/>
      <c r="N23" s="273"/>
      <c r="O23" s="90"/>
      <c r="P23" s="271"/>
      <c r="Q23" s="272"/>
      <c r="R23" s="273"/>
      <c r="S23" s="90"/>
      <c r="T23" s="271"/>
      <c r="U23" s="272"/>
      <c r="V23" s="273"/>
    </row>
    <row r="24" spans="2:22" ht="12.75" customHeight="1" x14ac:dyDescent="0.3">
      <c r="B24" s="280"/>
      <c r="C24" s="90"/>
      <c r="D24" s="271"/>
      <c r="E24" s="272"/>
      <c r="F24" s="273"/>
      <c r="G24" s="90"/>
      <c r="H24" s="271"/>
      <c r="I24" s="272"/>
      <c r="J24" s="273"/>
      <c r="K24" s="90"/>
      <c r="L24" s="271"/>
      <c r="M24" s="272"/>
      <c r="N24" s="273"/>
      <c r="O24" s="90"/>
      <c r="P24" s="271"/>
      <c r="Q24" s="272"/>
      <c r="R24" s="273"/>
      <c r="S24" s="90"/>
      <c r="T24" s="271"/>
      <c r="U24" s="272"/>
      <c r="V24" s="273"/>
    </row>
    <row r="25" spans="2:22" ht="12.75" customHeight="1" x14ac:dyDescent="0.3">
      <c r="B25" s="280"/>
      <c r="C25" s="90"/>
      <c r="D25" s="271"/>
      <c r="E25" s="272"/>
      <c r="F25" s="273"/>
      <c r="G25" s="90"/>
      <c r="H25" s="271"/>
      <c r="I25" s="272"/>
      <c r="J25" s="273"/>
      <c r="K25" s="90"/>
      <c r="L25" s="271"/>
      <c r="M25" s="272"/>
      <c r="N25" s="273"/>
      <c r="O25" s="90"/>
      <c r="P25" s="271"/>
      <c r="Q25" s="272"/>
      <c r="R25" s="273"/>
      <c r="S25" s="90"/>
      <c r="T25" s="271"/>
      <c r="U25" s="272"/>
      <c r="V25" s="273"/>
    </row>
    <row r="26" spans="2:22" ht="12.75" customHeight="1" x14ac:dyDescent="0.3">
      <c r="B26" s="280"/>
      <c r="C26" s="90"/>
      <c r="D26" s="271"/>
      <c r="E26" s="272"/>
      <c r="F26" s="273"/>
      <c r="G26" s="90"/>
      <c r="H26" s="271"/>
      <c r="I26" s="272"/>
      <c r="J26" s="273"/>
      <c r="K26" s="90"/>
      <c r="L26" s="271"/>
      <c r="M26" s="272"/>
      <c r="N26" s="273"/>
      <c r="O26" s="90"/>
      <c r="P26" s="271"/>
      <c r="Q26" s="272"/>
      <c r="R26" s="273"/>
      <c r="S26" s="90"/>
      <c r="T26" s="271"/>
      <c r="U26" s="272"/>
      <c r="V26" s="273"/>
    </row>
    <row r="27" spans="2:22" ht="12.75" customHeight="1" x14ac:dyDescent="0.3">
      <c r="B27" s="280"/>
      <c r="C27" s="90"/>
      <c r="D27" s="271"/>
      <c r="E27" s="272"/>
      <c r="F27" s="273"/>
      <c r="G27" s="90"/>
      <c r="H27" s="271"/>
      <c r="I27" s="272"/>
      <c r="J27" s="273"/>
      <c r="K27" s="90"/>
      <c r="L27" s="271"/>
      <c r="M27" s="272"/>
      <c r="N27" s="273"/>
      <c r="O27" s="90"/>
      <c r="P27" s="271"/>
      <c r="Q27" s="272"/>
      <c r="R27" s="273"/>
      <c r="S27" s="90"/>
      <c r="T27" s="271"/>
      <c r="U27" s="272"/>
      <c r="V27" s="273"/>
    </row>
    <row r="28" spans="2:22" ht="12.75" customHeight="1" x14ac:dyDescent="0.3">
      <c r="B28" s="280"/>
      <c r="C28" s="90"/>
      <c r="D28" s="271"/>
      <c r="E28" s="272"/>
      <c r="F28" s="273"/>
      <c r="G28" s="90"/>
      <c r="H28" s="271"/>
      <c r="I28" s="272"/>
      <c r="J28" s="273"/>
      <c r="K28" s="90"/>
      <c r="L28" s="271"/>
      <c r="M28" s="272"/>
      <c r="N28" s="273"/>
      <c r="O28" s="90"/>
      <c r="P28" s="271"/>
      <c r="Q28" s="272"/>
      <c r="R28" s="273"/>
      <c r="S28" s="90"/>
      <c r="T28" s="271"/>
      <c r="U28" s="272"/>
      <c r="V28" s="273"/>
    </row>
    <row r="29" spans="2:22" ht="12.75" customHeight="1" x14ac:dyDescent="0.3">
      <c r="B29" s="280"/>
      <c r="C29" s="90"/>
      <c r="D29" s="271"/>
      <c r="E29" s="272"/>
      <c r="F29" s="273"/>
      <c r="G29" s="90"/>
      <c r="H29" s="271"/>
      <c r="I29" s="272"/>
      <c r="J29" s="273"/>
      <c r="K29" s="90"/>
      <c r="L29" s="271"/>
      <c r="M29" s="272"/>
      <c r="N29" s="273"/>
      <c r="O29" s="90"/>
      <c r="P29" s="271"/>
      <c r="Q29" s="272"/>
      <c r="R29" s="273"/>
      <c r="S29" s="90"/>
      <c r="T29" s="271"/>
      <c r="U29" s="272"/>
      <c r="V29" s="273"/>
    </row>
    <row r="30" spans="2:22" ht="12.75" customHeight="1" x14ac:dyDescent="0.3">
      <c r="B30" s="280"/>
      <c r="C30" s="90"/>
      <c r="D30" s="271"/>
      <c r="E30" s="272"/>
      <c r="F30" s="273"/>
      <c r="G30" s="90"/>
      <c r="H30" s="271"/>
      <c r="I30" s="272"/>
      <c r="J30" s="273"/>
      <c r="K30" s="90"/>
      <c r="L30" s="271"/>
      <c r="M30" s="272"/>
      <c r="N30" s="273"/>
      <c r="O30" s="90"/>
      <c r="P30" s="271"/>
      <c r="Q30" s="272"/>
      <c r="R30" s="273"/>
      <c r="S30" s="90"/>
      <c r="T30" s="271"/>
      <c r="U30" s="272"/>
      <c r="V30" s="273"/>
    </row>
    <row r="31" spans="2:22" ht="12.75" customHeight="1" x14ac:dyDescent="0.3">
      <c r="B31" s="280"/>
      <c r="C31" s="90"/>
      <c r="D31" s="271"/>
      <c r="E31" s="272"/>
      <c r="F31" s="273"/>
      <c r="G31" s="90"/>
      <c r="H31" s="271"/>
      <c r="I31" s="272"/>
      <c r="J31" s="273"/>
      <c r="K31" s="90"/>
      <c r="L31" s="271"/>
      <c r="M31" s="272"/>
      <c r="N31" s="273"/>
      <c r="O31" s="90"/>
      <c r="P31" s="271"/>
      <c r="Q31" s="272"/>
      <c r="R31" s="273"/>
      <c r="S31" s="90"/>
      <c r="T31" s="271"/>
      <c r="U31" s="272"/>
      <c r="V31" s="273"/>
    </row>
    <row r="32" spans="2:22" ht="12.75" customHeight="1" x14ac:dyDescent="0.3">
      <c r="B32" s="280"/>
      <c r="C32" s="90"/>
      <c r="D32" s="271"/>
      <c r="E32" s="272"/>
      <c r="F32" s="273"/>
      <c r="G32" s="90"/>
      <c r="H32" s="271"/>
      <c r="I32" s="272"/>
      <c r="J32" s="273"/>
      <c r="K32" s="90"/>
      <c r="L32" s="271"/>
      <c r="M32" s="272"/>
      <c r="N32" s="273"/>
      <c r="O32" s="90"/>
      <c r="P32" s="271"/>
      <c r="Q32" s="272"/>
      <c r="R32" s="273"/>
      <c r="S32" s="90"/>
      <c r="T32" s="271"/>
      <c r="U32" s="272"/>
      <c r="V32" s="273"/>
    </row>
    <row r="33" spans="2:22" ht="12.75" customHeight="1" x14ac:dyDescent="0.3">
      <c r="B33" s="280"/>
      <c r="C33" s="90"/>
      <c r="D33" s="271"/>
      <c r="E33" s="272"/>
      <c r="F33" s="273"/>
      <c r="G33" s="90"/>
      <c r="H33" s="271"/>
      <c r="I33" s="272"/>
      <c r="J33" s="273"/>
      <c r="K33" s="90"/>
      <c r="L33" s="271"/>
      <c r="M33" s="272"/>
      <c r="N33" s="273"/>
      <c r="O33" s="90"/>
      <c r="P33" s="271"/>
      <c r="Q33" s="272"/>
      <c r="R33" s="273"/>
      <c r="S33" s="90"/>
      <c r="T33" s="271"/>
      <c r="U33" s="272"/>
      <c r="V33" s="273"/>
    </row>
    <row r="34" spans="2:22" ht="12.75" customHeight="1" x14ac:dyDescent="0.3">
      <c r="B34" s="280"/>
      <c r="C34" s="90"/>
      <c r="D34" s="271"/>
      <c r="E34" s="272"/>
      <c r="F34" s="273"/>
      <c r="G34" s="90"/>
      <c r="H34" s="271"/>
      <c r="I34" s="272"/>
      <c r="J34" s="273"/>
      <c r="K34" s="90"/>
      <c r="L34" s="271"/>
      <c r="M34" s="272"/>
      <c r="N34" s="273"/>
      <c r="O34" s="90"/>
      <c r="P34" s="271"/>
      <c r="Q34" s="272"/>
      <c r="R34" s="273"/>
      <c r="S34" s="90"/>
      <c r="T34" s="271"/>
      <c r="U34" s="272"/>
      <c r="V34" s="273"/>
    </row>
    <row r="35" spans="2:22" ht="12.75" customHeight="1" x14ac:dyDescent="0.3">
      <c r="B35" s="280"/>
      <c r="C35" s="90"/>
      <c r="D35" s="271"/>
      <c r="E35" s="272"/>
      <c r="F35" s="273"/>
      <c r="G35" s="90"/>
      <c r="H35" s="271"/>
      <c r="I35" s="272"/>
      <c r="J35" s="273"/>
      <c r="K35" s="90"/>
      <c r="L35" s="271"/>
      <c r="M35" s="272"/>
      <c r="N35" s="273"/>
      <c r="O35" s="90"/>
      <c r="P35" s="271"/>
      <c r="Q35" s="272"/>
      <c r="R35" s="273"/>
      <c r="S35" s="90"/>
      <c r="T35" s="271"/>
      <c r="U35" s="272"/>
      <c r="V35" s="273"/>
    </row>
    <row r="36" spans="2:22" ht="12.75" customHeight="1" x14ac:dyDescent="0.3">
      <c r="B36" s="280"/>
      <c r="C36" s="90"/>
      <c r="D36" s="271"/>
      <c r="E36" s="272"/>
      <c r="F36" s="273"/>
      <c r="G36" s="90"/>
      <c r="H36" s="271"/>
      <c r="I36" s="272"/>
      <c r="J36" s="273"/>
      <c r="K36" s="90"/>
      <c r="L36" s="271"/>
      <c r="M36" s="272"/>
      <c r="N36" s="273"/>
      <c r="O36" s="90"/>
      <c r="P36" s="271"/>
      <c r="Q36" s="272"/>
      <c r="R36" s="273"/>
      <c r="S36" s="90"/>
      <c r="T36" s="271"/>
      <c r="U36" s="272"/>
      <c r="V36" s="273"/>
    </row>
    <row r="37" spans="2:22" ht="12.75" customHeight="1" x14ac:dyDescent="0.3">
      <c r="B37" s="280"/>
      <c r="C37" s="90"/>
      <c r="D37" s="271"/>
      <c r="E37" s="272"/>
      <c r="F37" s="273"/>
      <c r="G37" s="90"/>
      <c r="H37" s="271"/>
      <c r="I37" s="272"/>
      <c r="J37" s="273"/>
      <c r="K37" s="90"/>
      <c r="L37" s="271"/>
      <c r="M37" s="272"/>
      <c r="N37" s="273"/>
      <c r="O37" s="90"/>
      <c r="P37" s="271"/>
      <c r="Q37" s="272"/>
      <c r="R37" s="273"/>
      <c r="S37" s="90"/>
      <c r="T37" s="271"/>
      <c r="U37" s="272"/>
      <c r="V37" s="273"/>
    </row>
    <row r="38" spans="2:22" ht="12.75" customHeight="1" thickBot="1" x14ac:dyDescent="0.35">
      <c r="B38" s="281"/>
      <c r="C38" s="91"/>
      <c r="D38" s="274"/>
      <c r="E38" s="275"/>
      <c r="F38" s="276"/>
      <c r="G38" s="91"/>
      <c r="H38" s="274"/>
      <c r="I38" s="275"/>
      <c r="J38" s="276"/>
      <c r="K38" s="91"/>
      <c r="L38" s="274"/>
      <c r="M38" s="275"/>
      <c r="N38" s="276"/>
      <c r="O38" s="91"/>
      <c r="P38" s="274"/>
      <c r="Q38" s="275"/>
      <c r="R38" s="276"/>
      <c r="S38" s="91"/>
      <c r="T38" s="274"/>
      <c r="U38" s="275"/>
      <c r="V38" s="276"/>
    </row>
    <row r="43" spans="2:22" ht="12.75" customHeight="1" thickBot="1" x14ac:dyDescent="0.35"/>
    <row r="44" spans="2:22" s="84" customFormat="1" ht="12.75" customHeight="1" thickBot="1" x14ac:dyDescent="0.35">
      <c r="B44" s="83" t="s">
        <v>32</v>
      </c>
      <c r="D44" s="277">
        <f>Servers!M7</f>
        <v>0</v>
      </c>
      <c r="E44" s="278"/>
      <c r="P44" s="85"/>
      <c r="Q44" s="85"/>
      <c r="R44" s="86"/>
      <c r="S44" s="86"/>
      <c r="T44" s="85"/>
      <c r="U44" s="85"/>
    </row>
    <row r="45" spans="2:22" ht="12.75" customHeight="1" thickBot="1" x14ac:dyDescent="0.35"/>
    <row r="46" spans="2:22" s="14" customFormat="1" ht="12.75" customHeight="1" thickBot="1" x14ac:dyDescent="0.35">
      <c r="B46" s="87" t="s">
        <v>31</v>
      </c>
      <c r="C46" s="88"/>
      <c r="D46" s="88" t="s">
        <v>28</v>
      </c>
      <c r="E46" s="88" t="s">
        <v>29</v>
      </c>
      <c r="F46" s="89">
        <f>Servers!N7</f>
        <v>0</v>
      </c>
      <c r="G46" s="88"/>
      <c r="H46" s="88" t="s">
        <v>28</v>
      </c>
      <c r="I46" s="88" t="s">
        <v>29</v>
      </c>
      <c r="J46" s="89">
        <f>Servers!N11</f>
        <v>0</v>
      </c>
      <c r="K46" s="88"/>
      <c r="L46" s="88" t="s">
        <v>8</v>
      </c>
      <c r="M46" s="88" t="s">
        <v>29</v>
      </c>
      <c r="N46" s="89">
        <f>Servers!N15</f>
        <v>0</v>
      </c>
      <c r="O46" s="88"/>
      <c r="P46" s="88" t="s">
        <v>8</v>
      </c>
      <c r="Q46" s="88" t="s">
        <v>29</v>
      </c>
      <c r="R46" s="89">
        <f>Servers!N19</f>
        <v>0</v>
      </c>
      <c r="S46" s="88"/>
      <c r="T46" s="88" t="s">
        <v>9</v>
      </c>
      <c r="U46" s="88" t="s">
        <v>29</v>
      </c>
      <c r="V46" s="89">
        <f>Servers!N23</f>
        <v>0</v>
      </c>
    </row>
    <row r="47" spans="2:22" ht="12.75" customHeight="1" x14ac:dyDescent="0.3">
      <c r="B47" s="279" t="s">
        <v>69</v>
      </c>
      <c r="C47" s="90"/>
      <c r="D47" s="268"/>
      <c r="E47" s="269"/>
      <c r="F47" s="270"/>
      <c r="G47" s="90"/>
      <c r="H47" s="268"/>
      <c r="I47" s="269"/>
      <c r="J47" s="270"/>
      <c r="K47" s="90"/>
      <c r="L47" s="268"/>
      <c r="M47" s="269"/>
      <c r="N47" s="270"/>
      <c r="O47" s="90"/>
      <c r="P47" s="268"/>
      <c r="Q47" s="269"/>
      <c r="R47" s="270"/>
      <c r="S47" s="90"/>
      <c r="T47" s="268"/>
      <c r="U47" s="269"/>
      <c r="V47" s="270"/>
    </row>
    <row r="48" spans="2:22" ht="12.75" customHeight="1" x14ac:dyDescent="0.3">
      <c r="B48" s="280"/>
      <c r="C48" s="90"/>
      <c r="D48" s="271"/>
      <c r="E48" s="272"/>
      <c r="F48" s="273"/>
      <c r="G48" s="90"/>
      <c r="H48" s="271"/>
      <c r="I48" s="272"/>
      <c r="J48" s="273"/>
      <c r="K48" s="90"/>
      <c r="L48" s="271"/>
      <c r="M48" s="272"/>
      <c r="N48" s="273"/>
      <c r="O48" s="90"/>
      <c r="P48" s="271"/>
      <c r="Q48" s="272"/>
      <c r="R48" s="273"/>
      <c r="S48" s="90"/>
      <c r="T48" s="271"/>
      <c r="U48" s="272"/>
      <c r="V48" s="273"/>
    </row>
    <row r="49" spans="2:22" ht="12.75" customHeight="1" x14ac:dyDescent="0.3">
      <c r="B49" s="280"/>
      <c r="C49" s="90"/>
      <c r="D49" s="271"/>
      <c r="E49" s="272"/>
      <c r="F49" s="273"/>
      <c r="G49" s="90"/>
      <c r="H49" s="271"/>
      <c r="I49" s="272"/>
      <c r="J49" s="273"/>
      <c r="K49" s="90"/>
      <c r="L49" s="271"/>
      <c r="M49" s="272"/>
      <c r="N49" s="273"/>
      <c r="O49" s="90"/>
      <c r="P49" s="271"/>
      <c r="Q49" s="272"/>
      <c r="R49" s="273"/>
      <c r="S49" s="90"/>
      <c r="T49" s="271"/>
      <c r="U49" s="272"/>
      <c r="V49" s="273"/>
    </row>
    <row r="50" spans="2:22" ht="12.75" customHeight="1" x14ac:dyDescent="0.3">
      <c r="B50" s="280"/>
      <c r="C50" s="90"/>
      <c r="D50" s="271"/>
      <c r="E50" s="272"/>
      <c r="F50" s="273"/>
      <c r="G50" s="90"/>
      <c r="H50" s="271"/>
      <c r="I50" s="272"/>
      <c r="J50" s="273"/>
      <c r="K50" s="90"/>
      <c r="L50" s="271"/>
      <c r="M50" s="272"/>
      <c r="N50" s="273"/>
      <c r="O50" s="90"/>
      <c r="P50" s="271"/>
      <c r="Q50" s="272"/>
      <c r="R50" s="273"/>
      <c r="S50" s="90"/>
      <c r="T50" s="271"/>
      <c r="U50" s="272"/>
      <c r="V50" s="273"/>
    </row>
    <row r="51" spans="2:22" ht="12.75" customHeight="1" x14ac:dyDescent="0.3">
      <c r="B51" s="280"/>
      <c r="C51" s="90"/>
      <c r="D51" s="271"/>
      <c r="E51" s="272"/>
      <c r="F51" s="273"/>
      <c r="G51" s="90"/>
      <c r="H51" s="271"/>
      <c r="I51" s="272"/>
      <c r="J51" s="273"/>
      <c r="K51" s="90"/>
      <c r="L51" s="271"/>
      <c r="M51" s="272"/>
      <c r="N51" s="273"/>
      <c r="O51" s="90"/>
      <c r="P51" s="271"/>
      <c r="Q51" s="272"/>
      <c r="R51" s="273"/>
      <c r="S51" s="90"/>
      <c r="T51" s="271"/>
      <c r="U51" s="272"/>
      <c r="V51" s="273"/>
    </row>
    <row r="52" spans="2:22" ht="12.75" customHeight="1" x14ac:dyDescent="0.3">
      <c r="B52" s="280"/>
      <c r="C52" s="90"/>
      <c r="D52" s="271"/>
      <c r="E52" s="272"/>
      <c r="F52" s="273"/>
      <c r="G52" s="90"/>
      <c r="H52" s="271"/>
      <c r="I52" s="272"/>
      <c r="J52" s="273"/>
      <c r="K52" s="90"/>
      <c r="L52" s="271"/>
      <c r="M52" s="272"/>
      <c r="N52" s="273"/>
      <c r="O52" s="90"/>
      <c r="P52" s="271"/>
      <c r="Q52" s="272"/>
      <c r="R52" s="273"/>
      <c r="S52" s="90"/>
      <c r="T52" s="271"/>
      <c r="U52" s="272"/>
      <c r="V52" s="273"/>
    </row>
    <row r="53" spans="2:22" ht="12.75" customHeight="1" x14ac:dyDescent="0.3">
      <c r="B53" s="280"/>
      <c r="C53" s="90"/>
      <c r="D53" s="271"/>
      <c r="E53" s="272"/>
      <c r="F53" s="273"/>
      <c r="G53" s="90"/>
      <c r="H53" s="271"/>
      <c r="I53" s="272"/>
      <c r="J53" s="273"/>
      <c r="K53" s="90"/>
      <c r="L53" s="271"/>
      <c r="M53" s="272"/>
      <c r="N53" s="273"/>
      <c r="O53" s="90"/>
      <c r="P53" s="271"/>
      <c r="Q53" s="272"/>
      <c r="R53" s="273"/>
      <c r="S53" s="90"/>
      <c r="T53" s="271"/>
      <c r="U53" s="272"/>
      <c r="V53" s="273"/>
    </row>
    <row r="54" spans="2:22" ht="12.75" customHeight="1" x14ac:dyDescent="0.3">
      <c r="B54" s="280"/>
      <c r="C54" s="90"/>
      <c r="D54" s="271"/>
      <c r="E54" s="272"/>
      <c r="F54" s="273"/>
      <c r="G54" s="90"/>
      <c r="H54" s="271"/>
      <c r="I54" s="272"/>
      <c r="J54" s="273"/>
      <c r="K54" s="90"/>
      <c r="L54" s="271"/>
      <c r="M54" s="272"/>
      <c r="N54" s="273"/>
      <c r="O54" s="90"/>
      <c r="P54" s="271"/>
      <c r="Q54" s="272"/>
      <c r="R54" s="273"/>
      <c r="S54" s="90"/>
      <c r="T54" s="271"/>
      <c r="U54" s="272"/>
      <c r="V54" s="273"/>
    </row>
    <row r="55" spans="2:22" ht="12.75" customHeight="1" x14ac:dyDescent="0.3">
      <c r="B55" s="280"/>
      <c r="C55" s="90"/>
      <c r="D55" s="271"/>
      <c r="E55" s="272"/>
      <c r="F55" s="273"/>
      <c r="G55" s="90"/>
      <c r="H55" s="271"/>
      <c r="I55" s="272"/>
      <c r="J55" s="273"/>
      <c r="K55" s="90"/>
      <c r="L55" s="271"/>
      <c r="M55" s="272"/>
      <c r="N55" s="273"/>
      <c r="O55" s="90"/>
      <c r="P55" s="271"/>
      <c r="Q55" s="272"/>
      <c r="R55" s="273"/>
      <c r="S55" s="90"/>
      <c r="T55" s="271"/>
      <c r="U55" s="272"/>
      <c r="V55" s="273"/>
    </row>
    <row r="56" spans="2:22" ht="12.75" customHeight="1" x14ac:dyDescent="0.3">
      <c r="B56" s="280"/>
      <c r="C56" s="90"/>
      <c r="D56" s="271"/>
      <c r="E56" s="272"/>
      <c r="F56" s="273"/>
      <c r="G56" s="90"/>
      <c r="H56" s="271"/>
      <c r="I56" s="272"/>
      <c r="J56" s="273"/>
      <c r="K56" s="90"/>
      <c r="L56" s="271"/>
      <c r="M56" s="272"/>
      <c r="N56" s="273"/>
      <c r="O56" s="90"/>
      <c r="P56" s="271"/>
      <c r="Q56" s="272"/>
      <c r="R56" s="273"/>
      <c r="S56" s="90"/>
      <c r="T56" s="271"/>
      <c r="U56" s="272"/>
      <c r="V56" s="273"/>
    </row>
    <row r="57" spans="2:22" ht="12.75" customHeight="1" x14ac:dyDescent="0.3">
      <c r="B57" s="280"/>
      <c r="C57" s="90"/>
      <c r="D57" s="271"/>
      <c r="E57" s="272"/>
      <c r="F57" s="273"/>
      <c r="G57" s="90"/>
      <c r="H57" s="271"/>
      <c r="I57" s="272"/>
      <c r="J57" s="273"/>
      <c r="K57" s="90"/>
      <c r="L57" s="271"/>
      <c r="M57" s="272"/>
      <c r="N57" s="273"/>
      <c r="O57" s="90"/>
      <c r="P57" s="271"/>
      <c r="Q57" s="272"/>
      <c r="R57" s="273"/>
      <c r="S57" s="90"/>
      <c r="T57" s="271"/>
      <c r="U57" s="272"/>
      <c r="V57" s="273"/>
    </row>
    <row r="58" spans="2:22" ht="12.75" customHeight="1" x14ac:dyDescent="0.3">
      <c r="B58" s="280"/>
      <c r="C58" s="90"/>
      <c r="D58" s="271"/>
      <c r="E58" s="272"/>
      <c r="F58" s="273"/>
      <c r="G58" s="90"/>
      <c r="H58" s="271"/>
      <c r="I58" s="272"/>
      <c r="J58" s="273"/>
      <c r="K58" s="90"/>
      <c r="L58" s="271"/>
      <c r="M58" s="272"/>
      <c r="N58" s="273"/>
      <c r="O58" s="90"/>
      <c r="P58" s="271"/>
      <c r="Q58" s="272"/>
      <c r="R58" s="273"/>
      <c r="S58" s="90"/>
      <c r="T58" s="271"/>
      <c r="U58" s="272"/>
      <c r="V58" s="273"/>
    </row>
    <row r="59" spans="2:22" ht="12.75" customHeight="1" x14ac:dyDescent="0.3">
      <c r="B59" s="280"/>
      <c r="C59" s="90"/>
      <c r="D59" s="271"/>
      <c r="E59" s="272"/>
      <c r="F59" s="273"/>
      <c r="G59" s="90"/>
      <c r="H59" s="271"/>
      <c r="I59" s="272"/>
      <c r="J59" s="273"/>
      <c r="K59" s="90"/>
      <c r="L59" s="271"/>
      <c r="M59" s="272"/>
      <c r="N59" s="273"/>
      <c r="O59" s="90"/>
      <c r="P59" s="271"/>
      <c r="Q59" s="272"/>
      <c r="R59" s="273"/>
      <c r="S59" s="90"/>
      <c r="T59" s="271"/>
      <c r="U59" s="272"/>
      <c r="V59" s="273"/>
    </row>
    <row r="60" spans="2:22" ht="12.75" customHeight="1" x14ac:dyDescent="0.3">
      <c r="B60" s="280"/>
      <c r="C60" s="90"/>
      <c r="D60" s="271"/>
      <c r="E60" s="272"/>
      <c r="F60" s="273"/>
      <c r="G60" s="90"/>
      <c r="H60" s="271"/>
      <c r="I60" s="272"/>
      <c r="J60" s="273"/>
      <c r="K60" s="90"/>
      <c r="L60" s="271"/>
      <c r="M60" s="272"/>
      <c r="N60" s="273"/>
      <c r="O60" s="90"/>
      <c r="P60" s="271"/>
      <c r="Q60" s="272"/>
      <c r="R60" s="273"/>
      <c r="S60" s="90"/>
      <c r="T60" s="271"/>
      <c r="U60" s="272"/>
      <c r="V60" s="273"/>
    </row>
    <row r="61" spans="2:22" ht="12.75" customHeight="1" x14ac:dyDescent="0.3">
      <c r="B61" s="280"/>
      <c r="C61" s="90"/>
      <c r="D61" s="271"/>
      <c r="E61" s="272"/>
      <c r="F61" s="273"/>
      <c r="G61" s="90"/>
      <c r="H61" s="271"/>
      <c r="I61" s="272"/>
      <c r="J61" s="273"/>
      <c r="K61" s="90"/>
      <c r="L61" s="271"/>
      <c r="M61" s="272"/>
      <c r="N61" s="273"/>
      <c r="O61" s="90"/>
      <c r="P61" s="271"/>
      <c r="Q61" s="272"/>
      <c r="R61" s="273"/>
      <c r="S61" s="90"/>
      <c r="T61" s="271"/>
      <c r="U61" s="272"/>
      <c r="V61" s="273"/>
    </row>
    <row r="62" spans="2:22" ht="12.75" customHeight="1" x14ac:dyDescent="0.3">
      <c r="B62" s="280"/>
      <c r="C62" s="90"/>
      <c r="D62" s="271"/>
      <c r="E62" s="272"/>
      <c r="F62" s="273"/>
      <c r="G62" s="90"/>
      <c r="H62" s="271"/>
      <c r="I62" s="272"/>
      <c r="J62" s="273"/>
      <c r="K62" s="90"/>
      <c r="L62" s="271"/>
      <c r="M62" s="272"/>
      <c r="N62" s="273"/>
      <c r="O62" s="90"/>
      <c r="P62" s="271"/>
      <c r="Q62" s="272"/>
      <c r="R62" s="273"/>
      <c r="S62" s="90"/>
      <c r="T62" s="271"/>
      <c r="U62" s="272"/>
      <c r="V62" s="273"/>
    </row>
    <row r="63" spans="2:22" ht="12.75" customHeight="1" x14ac:dyDescent="0.3">
      <c r="B63" s="280"/>
      <c r="C63" s="90"/>
      <c r="D63" s="271"/>
      <c r="E63" s="272"/>
      <c r="F63" s="273"/>
      <c r="G63" s="90"/>
      <c r="H63" s="271"/>
      <c r="I63" s="272"/>
      <c r="J63" s="273"/>
      <c r="K63" s="90"/>
      <c r="L63" s="271"/>
      <c r="M63" s="272"/>
      <c r="N63" s="273"/>
      <c r="O63" s="90"/>
      <c r="P63" s="271"/>
      <c r="Q63" s="272"/>
      <c r="R63" s="273"/>
      <c r="S63" s="90"/>
      <c r="T63" s="271"/>
      <c r="U63" s="272"/>
      <c r="V63" s="273"/>
    </row>
    <row r="64" spans="2:22" ht="12.75" customHeight="1" x14ac:dyDescent="0.3">
      <c r="B64" s="280"/>
      <c r="C64" s="90"/>
      <c r="D64" s="271"/>
      <c r="E64" s="272"/>
      <c r="F64" s="273"/>
      <c r="G64" s="90"/>
      <c r="H64" s="271"/>
      <c r="I64" s="272"/>
      <c r="J64" s="273"/>
      <c r="K64" s="90"/>
      <c r="L64" s="271"/>
      <c r="M64" s="272"/>
      <c r="N64" s="273"/>
      <c r="O64" s="90"/>
      <c r="P64" s="271"/>
      <c r="Q64" s="272"/>
      <c r="R64" s="273"/>
      <c r="S64" s="90"/>
      <c r="T64" s="271"/>
      <c r="U64" s="272"/>
      <c r="V64" s="273"/>
    </row>
    <row r="65" spans="2:22" ht="12.75" customHeight="1" x14ac:dyDescent="0.3">
      <c r="B65" s="280"/>
      <c r="C65" s="90"/>
      <c r="D65" s="271"/>
      <c r="E65" s="272"/>
      <c r="F65" s="273"/>
      <c r="G65" s="90"/>
      <c r="H65" s="271"/>
      <c r="I65" s="272"/>
      <c r="J65" s="273"/>
      <c r="K65" s="90"/>
      <c r="L65" s="271"/>
      <c r="M65" s="272"/>
      <c r="N65" s="273"/>
      <c r="O65" s="90"/>
      <c r="P65" s="271"/>
      <c r="Q65" s="272"/>
      <c r="R65" s="273"/>
      <c r="S65" s="90"/>
      <c r="T65" s="271"/>
      <c r="U65" s="272"/>
      <c r="V65" s="273"/>
    </row>
    <row r="66" spans="2:22" ht="12.75" customHeight="1" x14ac:dyDescent="0.3">
      <c r="B66" s="280"/>
      <c r="C66" s="90"/>
      <c r="D66" s="271"/>
      <c r="E66" s="272"/>
      <c r="F66" s="273"/>
      <c r="G66" s="90"/>
      <c r="H66" s="271"/>
      <c r="I66" s="272"/>
      <c r="J66" s="273"/>
      <c r="K66" s="90"/>
      <c r="L66" s="271"/>
      <c r="M66" s="272"/>
      <c r="N66" s="273"/>
      <c r="O66" s="90"/>
      <c r="P66" s="271"/>
      <c r="Q66" s="272"/>
      <c r="R66" s="273"/>
      <c r="S66" s="90"/>
      <c r="T66" s="271"/>
      <c r="U66" s="272"/>
      <c r="V66" s="273"/>
    </row>
    <row r="67" spans="2:22" ht="12.75" customHeight="1" x14ac:dyDescent="0.3">
      <c r="B67" s="280"/>
      <c r="C67" s="90"/>
      <c r="D67" s="271"/>
      <c r="E67" s="272"/>
      <c r="F67" s="273"/>
      <c r="G67" s="90"/>
      <c r="H67" s="271"/>
      <c r="I67" s="272"/>
      <c r="J67" s="273"/>
      <c r="K67" s="90"/>
      <c r="L67" s="271"/>
      <c r="M67" s="272"/>
      <c r="N67" s="273"/>
      <c r="O67" s="90"/>
      <c r="P67" s="271"/>
      <c r="Q67" s="272"/>
      <c r="R67" s="273"/>
      <c r="S67" s="90"/>
      <c r="T67" s="271"/>
      <c r="U67" s="272"/>
      <c r="V67" s="273"/>
    </row>
    <row r="68" spans="2:22" ht="12.75" customHeight="1" x14ac:dyDescent="0.3">
      <c r="B68" s="280"/>
      <c r="C68" s="90"/>
      <c r="D68" s="271"/>
      <c r="E68" s="272"/>
      <c r="F68" s="273"/>
      <c r="G68" s="90"/>
      <c r="H68" s="271"/>
      <c r="I68" s="272"/>
      <c r="J68" s="273"/>
      <c r="K68" s="90"/>
      <c r="L68" s="271"/>
      <c r="M68" s="272"/>
      <c r="N68" s="273"/>
      <c r="O68" s="90"/>
      <c r="P68" s="271"/>
      <c r="Q68" s="272"/>
      <c r="R68" s="273"/>
      <c r="S68" s="90"/>
      <c r="T68" s="271"/>
      <c r="U68" s="272"/>
      <c r="V68" s="273"/>
    </row>
    <row r="69" spans="2:22" ht="12.75" customHeight="1" x14ac:dyDescent="0.3">
      <c r="B69" s="280"/>
      <c r="C69" s="90"/>
      <c r="D69" s="271"/>
      <c r="E69" s="272"/>
      <c r="F69" s="273"/>
      <c r="G69" s="90"/>
      <c r="H69" s="271"/>
      <c r="I69" s="272"/>
      <c r="J69" s="273"/>
      <c r="K69" s="90"/>
      <c r="L69" s="271"/>
      <c r="M69" s="272"/>
      <c r="N69" s="273"/>
      <c r="O69" s="90"/>
      <c r="P69" s="271"/>
      <c r="Q69" s="272"/>
      <c r="R69" s="273"/>
      <c r="S69" s="90"/>
      <c r="T69" s="271"/>
      <c r="U69" s="272"/>
      <c r="V69" s="273"/>
    </row>
    <row r="70" spans="2:22" ht="12.75" customHeight="1" x14ac:dyDescent="0.3">
      <c r="B70" s="280"/>
      <c r="C70" s="90"/>
      <c r="D70" s="271"/>
      <c r="E70" s="272"/>
      <c r="F70" s="273"/>
      <c r="G70" s="90"/>
      <c r="H70" s="271"/>
      <c r="I70" s="272"/>
      <c r="J70" s="273"/>
      <c r="K70" s="90"/>
      <c r="L70" s="271"/>
      <c r="M70" s="272"/>
      <c r="N70" s="273"/>
      <c r="O70" s="90"/>
      <c r="P70" s="271"/>
      <c r="Q70" s="272"/>
      <c r="R70" s="273"/>
      <c r="S70" s="90"/>
      <c r="T70" s="271"/>
      <c r="U70" s="272"/>
      <c r="V70" s="273"/>
    </row>
    <row r="71" spans="2:22" ht="12.75" customHeight="1" x14ac:dyDescent="0.3">
      <c r="B71" s="280"/>
      <c r="C71" s="90"/>
      <c r="D71" s="271"/>
      <c r="E71" s="272"/>
      <c r="F71" s="273"/>
      <c r="G71" s="90"/>
      <c r="H71" s="271"/>
      <c r="I71" s="272"/>
      <c r="J71" s="273"/>
      <c r="K71" s="90"/>
      <c r="L71" s="271"/>
      <c r="M71" s="272"/>
      <c r="N71" s="273"/>
      <c r="O71" s="90"/>
      <c r="P71" s="271"/>
      <c r="Q71" s="272"/>
      <c r="R71" s="273"/>
      <c r="S71" s="90"/>
      <c r="T71" s="271"/>
      <c r="U71" s="272"/>
      <c r="V71" s="273"/>
    </row>
    <row r="72" spans="2:22" ht="12.75" customHeight="1" x14ac:dyDescent="0.3">
      <c r="B72" s="280"/>
      <c r="C72" s="90"/>
      <c r="D72" s="271"/>
      <c r="E72" s="272"/>
      <c r="F72" s="273"/>
      <c r="G72" s="90"/>
      <c r="H72" s="271"/>
      <c r="I72" s="272"/>
      <c r="J72" s="273"/>
      <c r="K72" s="90"/>
      <c r="L72" s="271"/>
      <c r="M72" s="272"/>
      <c r="N72" s="273"/>
      <c r="O72" s="90"/>
      <c r="P72" s="271"/>
      <c r="Q72" s="272"/>
      <c r="R72" s="273"/>
      <c r="S72" s="90"/>
      <c r="T72" s="271"/>
      <c r="U72" s="272"/>
      <c r="V72" s="273"/>
    </row>
    <row r="73" spans="2:22" ht="12.75" customHeight="1" x14ac:dyDescent="0.3">
      <c r="B73" s="280"/>
      <c r="C73" s="90"/>
      <c r="D73" s="271"/>
      <c r="E73" s="272"/>
      <c r="F73" s="273"/>
      <c r="G73" s="90"/>
      <c r="H73" s="271"/>
      <c r="I73" s="272"/>
      <c r="J73" s="273"/>
      <c r="K73" s="90"/>
      <c r="L73" s="271"/>
      <c r="M73" s="272"/>
      <c r="N73" s="273"/>
      <c r="O73" s="90"/>
      <c r="P73" s="271"/>
      <c r="Q73" s="272"/>
      <c r="R73" s="273"/>
      <c r="S73" s="90"/>
      <c r="T73" s="271"/>
      <c r="U73" s="272"/>
      <c r="V73" s="273"/>
    </row>
    <row r="74" spans="2:22" ht="12.75" customHeight="1" x14ac:dyDescent="0.3">
      <c r="B74" s="280"/>
      <c r="C74" s="90"/>
      <c r="D74" s="271"/>
      <c r="E74" s="272"/>
      <c r="F74" s="273"/>
      <c r="G74" s="90"/>
      <c r="H74" s="271"/>
      <c r="I74" s="272"/>
      <c r="J74" s="273"/>
      <c r="K74" s="90"/>
      <c r="L74" s="271"/>
      <c r="M74" s="272"/>
      <c r="N74" s="273"/>
      <c r="O74" s="90"/>
      <c r="P74" s="271"/>
      <c r="Q74" s="272"/>
      <c r="R74" s="273"/>
      <c r="S74" s="90"/>
      <c r="T74" s="271"/>
      <c r="U74" s="272"/>
      <c r="V74" s="273"/>
    </row>
    <row r="75" spans="2:22" ht="12.75" customHeight="1" x14ac:dyDescent="0.3">
      <c r="B75" s="280"/>
      <c r="C75" s="90"/>
      <c r="D75" s="271"/>
      <c r="E75" s="272"/>
      <c r="F75" s="273"/>
      <c r="G75" s="90"/>
      <c r="H75" s="271"/>
      <c r="I75" s="272"/>
      <c r="J75" s="273"/>
      <c r="K75" s="90"/>
      <c r="L75" s="271"/>
      <c r="M75" s="272"/>
      <c r="N75" s="273"/>
      <c r="O75" s="90"/>
      <c r="P75" s="271"/>
      <c r="Q75" s="272"/>
      <c r="R75" s="273"/>
      <c r="S75" s="90"/>
      <c r="T75" s="271"/>
      <c r="U75" s="272"/>
      <c r="V75" s="273"/>
    </row>
    <row r="76" spans="2:22" ht="12.75" customHeight="1" x14ac:dyDescent="0.3">
      <c r="B76" s="280"/>
      <c r="C76" s="90"/>
      <c r="D76" s="271"/>
      <c r="E76" s="272"/>
      <c r="F76" s="273"/>
      <c r="G76" s="90"/>
      <c r="H76" s="271"/>
      <c r="I76" s="272"/>
      <c r="J76" s="273"/>
      <c r="K76" s="90"/>
      <c r="L76" s="271"/>
      <c r="M76" s="272"/>
      <c r="N76" s="273"/>
      <c r="O76" s="90"/>
      <c r="P76" s="271"/>
      <c r="Q76" s="272"/>
      <c r="R76" s="273"/>
      <c r="S76" s="90"/>
      <c r="T76" s="271"/>
      <c r="U76" s="272"/>
      <c r="V76" s="273"/>
    </row>
    <row r="77" spans="2:22" ht="12.75" customHeight="1" x14ac:dyDescent="0.3">
      <c r="B77" s="280"/>
      <c r="C77" s="90"/>
      <c r="D77" s="271"/>
      <c r="E77" s="272"/>
      <c r="F77" s="273"/>
      <c r="G77" s="90"/>
      <c r="H77" s="271"/>
      <c r="I77" s="272"/>
      <c r="J77" s="273"/>
      <c r="K77" s="90"/>
      <c r="L77" s="271"/>
      <c r="M77" s="272"/>
      <c r="N77" s="273"/>
      <c r="O77" s="90"/>
      <c r="P77" s="271"/>
      <c r="Q77" s="272"/>
      <c r="R77" s="273"/>
      <c r="S77" s="90"/>
      <c r="T77" s="271"/>
      <c r="U77" s="272"/>
      <c r="V77" s="273"/>
    </row>
    <row r="78" spans="2:22" ht="12.75" customHeight="1" x14ac:dyDescent="0.3">
      <c r="B78" s="280"/>
      <c r="C78" s="90"/>
      <c r="D78" s="271"/>
      <c r="E78" s="272"/>
      <c r="F78" s="273"/>
      <c r="G78" s="90"/>
      <c r="H78" s="271"/>
      <c r="I78" s="272"/>
      <c r="J78" s="273"/>
      <c r="K78" s="90"/>
      <c r="L78" s="271"/>
      <c r="M78" s="272"/>
      <c r="N78" s="273"/>
      <c r="O78" s="90"/>
      <c r="P78" s="271"/>
      <c r="Q78" s="272"/>
      <c r="R78" s="273"/>
      <c r="S78" s="90"/>
      <c r="T78" s="271"/>
      <c r="U78" s="272"/>
      <c r="V78" s="273"/>
    </row>
    <row r="79" spans="2:22" ht="12.75" customHeight="1" thickBot="1" x14ac:dyDescent="0.35">
      <c r="B79" s="281"/>
      <c r="C79" s="91"/>
      <c r="D79" s="274"/>
      <c r="E79" s="275"/>
      <c r="F79" s="276"/>
      <c r="G79" s="91"/>
      <c r="H79" s="274"/>
      <c r="I79" s="275"/>
      <c r="J79" s="276"/>
      <c r="K79" s="91"/>
      <c r="L79" s="274"/>
      <c r="M79" s="275"/>
      <c r="N79" s="276"/>
      <c r="O79" s="91"/>
      <c r="P79" s="274"/>
      <c r="Q79" s="275"/>
      <c r="R79" s="276"/>
      <c r="S79" s="91"/>
      <c r="T79" s="274"/>
      <c r="U79" s="275"/>
      <c r="V79" s="276"/>
    </row>
    <row r="83" spans="2:22" ht="12.75" customHeight="1" thickBot="1" x14ac:dyDescent="0.35"/>
    <row r="84" spans="2:22" s="84" customFormat="1" ht="12.75" customHeight="1" thickBot="1" x14ac:dyDescent="0.35">
      <c r="B84" s="83" t="s">
        <v>33</v>
      </c>
      <c r="D84" s="277">
        <f>Servers!M8</f>
        <v>0</v>
      </c>
      <c r="E84" s="278"/>
      <c r="P84" s="85"/>
      <c r="Q84" s="85"/>
      <c r="R84" s="86"/>
      <c r="S84" s="86"/>
      <c r="T84" s="85"/>
      <c r="U84" s="85"/>
    </row>
    <row r="85" spans="2:22" ht="12.75" customHeight="1" thickBot="1" x14ac:dyDescent="0.35"/>
    <row r="86" spans="2:22" s="14" customFormat="1" ht="12.75" customHeight="1" thickBot="1" x14ac:dyDescent="0.35">
      <c r="B86" s="87" t="s">
        <v>31</v>
      </c>
      <c r="C86" s="88"/>
      <c r="D86" s="88" t="s">
        <v>28</v>
      </c>
      <c r="E86" s="88" t="s">
        <v>29</v>
      </c>
      <c r="F86" s="89">
        <f>Servers!N8</f>
        <v>0</v>
      </c>
      <c r="G86" s="88"/>
      <c r="H86" s="88" t="s">
        <v>28</v>
      </c>
      <c r="I86" s="88" t="s">
        <v>29</v>
      </c>
      <c r="J86" s="89">
        <f>Servers!N12</f>
        <v>0</v>
      </c>
      <c r="K86" s="88"/>
      <c r="L86" s="88" t="s">
        <v>8</v>
      </c>
      <c r="M86" s="88" t="s">
        <v>29</v>
      </c>
      <c r="N86" s="89">
        <f>Servers!N16</f>
        <v>0</v>
      </c>
      <c r="O86" s="88"/>
      <c r="P86" s="88" t="s">
        <v>8</v>
      </c>
      <c r="Q86" s="88" t="s">
        <v>29</v>
      </c>
      <c r="R86" s="89">
        <f>Servers!N20</f>
        <v>0</v>
      </c>
      <c r="S86" s="88"/>
      <c r="T86" s="88" t="s">
        <v>9</v>
      </c>
      <c r="U86" s="88" t="s">
        <v>29</v>
      </c>
      <c r="V86" s="89">
        <f>Servers!N24</f>
        <v>0</v>
      </c>
    </row>
    <row r="87" spans="2:22" ht="12.75" customHeight="1" x14ac:dyDescent="0.3">
      <c r="B87" s="279" t="s">
        <v>69</v>
      </c>
      <c r="C87" s="90"/>
      <c r="D87" s="268"/>
      <c r="E87" s="269"/>
      <c r="F87" s="270"/>
      <c r="G87" s="90"/>
      <c r="H87" s="268"/>
      <c r="I87" s="269"/>
      <c r="J87" s="270"/>
      <c r="K87" s="90"/>
      <c r="L87" s="268"/>
      <c r="M87" s="269"/>
      <c r="N87" s="270"/>
      <c r="O87" s="90"/>
      <c r="P87" s="268"/>
      <c r="Q87" s="269"/>
      <c r="R87" s="270"/>
      <c r="S87" s="90"/>
      <c r="T87" s="268"/>
      <c r="U87" s="269"/>
      <c r="V87" s="270"/>
    </row>
    <row r="88" spans="2:22" ht="12.75" customHeight="1" x14ac:dyDescent="0.3">
      <c r="B88" s="280"/>
      <c r="C88" s="90"/>
      <c r="D88" s="271"/>
      <c r="E88" s="272"/>
      <c r="F88" s="273"/>
      <c r="G88" s="90"/>
      <c r="H88" s="271"/>
      <c r="I88" s="272"/>
      <c r="J88" s="273"/>
      <c r="K88" s="90"/>
      <c r="L88" s="271"/>
      <c r="M88" s="272"/>
      <c r="N88" s="273"/>
      <c r="O88" s="90"/>
      <c r="P88" s="271"/>
      <c r="Q88" s="272"/>
      <c r="R88" s="273"/>
      <c r="S88" s="90"/>
      <c r="T88" s="271"/>
      <c r="U88" s="272"/>
      <c r="V88" s="273"/>
    </row>
    <row r="89" spans="2:22" ht="12.75" customHeight="1" x14ac:dyDescent="0.3">
      <c r="B89" s="280"/>
      <c r="C89" s="90"/>
      <c r="D89" s="271"/>
      <c r="E89" s="272"/>
      <c r="F89" s="273"/>
      <c r="G89" s="90"/>
      <c r="H89" s="271"/>
      <c r="I89" s="272"/>
      <c r="J89" s="273"/>
      <c r="K89" s="90"/>
      <c r="L89" s="271"/>
      <c r="M89" s="272"/>
      <c r="N89" s="273"/>
      <c r="O89" s="90"/>
      <c r="P89" s="271"/>
      <c r="Q89" s="272"/>
      <c r="R89" s="273"/>
      <c r="S89" s="90"/>
      <c r="T89" s="271"/>
      <c r="U89" s="272"/>
      <c r="V89" s="273"/>
    </row>
    <row r="90" spans="2:22" ht="12.75" customHeight="1" x14ac:dyDescent="0.3">
      <c r="B90" s="280"/>
      <c r="C90" s="90"/>
      <c r="D90" s="271"/>
      <c r="E90" s="272"/>
      <c r="F90" s="273"/>
      <c r="G90" s="90"/>
      <c r="H90" s="271"/>
      <c r="I90" s="272"/>
      <c r="J90" s="273"/>
      <c r="K90" s="90"/>
      <c r="L90" s="271"/>
      <c r="M90" s="272"/>
      <c r="N90" s="273"/>
      <c r="O90" s="90"/>
      <c r="P90" s="271"/>
      <c r="Q90" s="272"/>
      <c r="R90" s="273"/>
      <c r="S90" s="90"/>
      <c r="T90" s="271"/>
      <c r="U90" s="272"/>
      <c r="V90" s="273"/>
    </row>
    <row r="91" spans="2:22" ht="12.75" customHeight="1" x14ac:dyDescent="0.3">
      <c r="B91" s="280"/>
      <c r="C91" s="90"/>
      <c r="D91" s="271"/>
      <c r="E91" s="272"/>
      <c r="F91" s="273"/>
      <c r="G91" s="90"/>
      <c r="H91" s="271"/>
      <c r="I91" s="272"/>
      <c r="J91" s="273"/>
      <c r="K91" s="90"/>
      <c r="L91" s="271"/>
      <c r="M91" s="272"/>
      <c r="N91" s="273"/>
      <c r="O91" s="90"/>
      <c r="P91" s="271"/>
      <c r="Q91" s="272"/>
      <c r="R91" s="273"/>
      <c r="S91" s="90"/>
      <c r="T91" s="271"/>
      <c r="U91" s="272"/>
      <c r="V91" s="273"/>
    </row>
    <row r="92" spans="2:22" ht="12.75" customHeight="1" x14ac:dyDescent="0.3">
      <c r="B92" s="280"/>
      <c r="C92" s="90"/>
      <c r="D92" s="271"/>
      <c r="E92" s="272"/>
      <c r="F92" s="273"/>
      <c r="G92" s="90"/>
      <c r="H92" s="271"/>
      <c r="I92" s="272"/>
      <c r="J92" s="273"/>
      <c r="K92" s="90"/>
      <c r="L92" s="271"/>
      <c r="M92" s="272"/>
      <c r="N92" s="273"/>
      <c r="O92" s="90"/>
      <c r="P92" s="271"/>
      <c r="Q92" s="272"/>
      <c r="R92" s="273"/>
      <c r="S92" s="90"/>
      <c r="T92" s="271"/>
      <c r="U92" s="272"/>
      <c r="V92" s="273"/>
    </row>
    <row r="93" spans="2:22" ht="12.75" customHeight="1" x14ac:dyDescent="0.3">
      <c r="B93" s="280"/>
      <c r="C93" s="90"/>
      <c r="D93" s="271"/>
      <c r="E93" s="272"/>
      <c r="F93" s="273"/>
      <c r="G93" s="90"/>
      <c r="H93" s="271"/>
      <c r="I93" s="272"/>
      <c r="J93" s="273"/>
      <c r="K93" s="90"/>
      <c r="L93" s="271"/>
      <c r="M93" s="272"/>
      <c r="N93" s="273"/>
      <c r="O93" s="90"/>
      <c r="P93" s="271"/>
      <c r="Q93" s="272"/>
      <c r="R93" s="273"/>
      <c r="S93" s="90"/>
      <c r="T93" s="271"/>
      <c r="U93" s="272"/>
      <c r="V93" s="273"/>
    </row>
    <row r="94" spans="2:22" ht="12.75" customHeight="1" x14ac:dyDescent="0.3">
      <c r="B94" s="280"/>
      <c r="C94" s="90"/>
      <c r="D94" s="271"/>
      <c r="E94" s="272"/>
      <c r="F94" s="273"/>
      <c r="G94" s="90"/>
      <c r="H94" s="271"/>
      <c r="I94" s="272"/>
      <c r="J94" s="273"/>
      <c r="K94" s="90"/>
      <c r="L94" s="271"/>
      <c r="M94" s="272"/>
      <c r="N94" s="273"/>
      <c r="O94" s="90"/>
      <c r="P94" s="271"/>
      <c r="Q94" s="272"/>
      <c r="R94" s="273"/>
      <c r="S94" s="90"/>
      <c r="T94" s="271"/>
      <c r="U94" s="272"/>
      <c r="V94" s="273"/>
    </row>
    <row r="95" spans="2:22" ht="12.75" customHeight="1" x14ac:dyDescent="0.3">
      <c r="B95" s="280"/>
      <c r="C95" s="90"/>
      <c r="D95" s="271"/>
      <c r="E95" s="272"/>
      <c r="F95" s="273"/>
      <c r="G95" s="90"/>
      <c r="H95" s="271"/>
      <c r="I95" s="272"/>
      <c r="J95" s="273"/>
      <c r="K95" s="90"/>
      <c r="L95" s="271"/>
      <c r="M95" s="272"/>
      <c r="N95" s="273"/>
      <c r="O95" s="90"/>
      <c r="P95" s="271"/>
      <c r="Q95" s="272"/>
      <c r="R95" s="273"/>
      <c r="S95" s="90"/>
      <c r="T95" s="271"/>
      <c r="U95" s="272"/>
      <c r="V95" s="273"/>
    </row>
    <row r="96" spans="2:22" ht="12.75" customHeight="1" x14ac:dyDescent="0.3">
      <c r="B96" s="280"/>
      <c r="C96" s="90"/>
      <c r="D96" s="271"/>
      <c r="E96" s="272"/>
      <c r="F96" s="273"/>
      <c r="G96" s="90"/>
      <c r="H96" s="271"/>
      <c r="I96" s="272"/>
      <c r="J96" s="273"/>
      <c r="K96" s="90"/>
      <c r="L96" s="271"/>
      <c r="M96" s="272"/>
      <c r="N96" s="273"/>
      <c r="O96" s="90"/>
      <c r="P96" s="271"/>
      <c r="Q96" s="272"/>
      <c r="R96" s="273"/>
      <c r="S96" s="90"/>
      <c r="T96" s="271"/>
      <c r="U96" s="272"/>
      <c r="V96" s="273"/>
    </row>
    <row r="97" spans="2:22" ht="12.75" customHeight="1" x14ac:dyDescent="0.3">
      <c r="B97" s="280"/>
      <c r="C97" s="90"/>
      <c r="D97" s="271"/>
      <c r="E97" s="272"/>
      <c r="F97" s="273"/>
      <c r="G97" s="90"/>
      <c r="H97" s="271"/>
      <c r="I97" s="272"/>
      <c r="J97" s="273"/>
      <c r="K97" s="90"/>
      <c r="L97" s="271"/>
      <c r="M97" s="272"/>
      <c r="N97" s="273"/>
      <c r="O97" s="90"/>
      <c r="P97" s="271"/>
      <c r="Q97" s="272"/>
      <c r="R97" s="273"/>
      <c r="S97" s="90"/>
      <c r="T97" s="271"/>
      <c r="U97" s="272"/>
      <c r="V97" s="273"/>
    </row>
    <row r="98" spans="2:22" ht="12.75" customHeight="1" x14ac:dyDescent="0.3">
      <c r="B98" s="280"/>
      <c r="C98" s="90"/>
      <c r="D98" s="271"/>
      <c r="E98" s="272"/>
      <c r="F98" s="273"/>
      <c r="G98" s="90"/>
      <c r="H98" s="271"/>
      <c r="I98" s="272"/>
      <c r="J98" s="273"/>
      <c r="K98" s="90"/>
      <c r="L98" s="271"/>
      <c r="M98" s="272"/>
      <c r="N98" s="273"/>
      <c r="O98" s="90"/>
      <c r="P98" s="271"/>
      <c r="Q98" s="272"/>
      <c r="R98" s="273"/>
      <c r="S98" s="90"/>
      <c r="T98" s="271"/>
      <c r="U98" s="272"/>
      <c r="V98" s="273"/>
    </row>
    <row r="99" spans="2:22" ht="12.75" customHeight="1" x14ac:dyDescent="0.3">
      <c r="B99" s="280"/>
      <c r="C99" s="90"/>
      <c r="D99" s="271"/>
      <c r="E99" s="272"/>
      <c r="F99" s="273"/>
      <c r="G99" s="90"/>
      <c r="H99" s="271"/>
      <c r="I99" s="272"/>
      <c r="J99" s="273"/>
      <c r="K99" s="90"/>
      <c r="L99" s="271"/>
      <c r="M99" s="272"/>
      <c r="N99" s="273"/>
      <c r="O99" s="90"/>
      <c r="P99" s="271"/>
      <c r="Q99" s="272"/>
      <c r="R99" s="273"/>
      <c r="S99" s="90"/>
      <c r="T99" s="271"/>
      <c r="U99" s="272"/>
      <c r="V99" s="273"/>
    </row>
    <row r="100" spans="2:22" ht="12.75" customHeight="1" x14ac:dyDescent="0.3">
      <c r="B100" s="280"/>
      <c r="C100" s="90"/>
      <c r="D100" s="271"/>
      <c r="E100" s="272"/>
      <c r="F100" s="273"/>
      <c r="G100" s="90"/>
      <c r="H100" s="271"/>
      <c r="I100" s="272"/>
      <c r="J100" s="273"/>
      <c r="K100" s="90"/>
      <c r="L100" s="271"/>
      <c r="M100" s="272"/>
      <c r="N100" s="273"/>
      <c r="O100" s="90"/>
      <c r="P100" s="271"/>
      <c r="Q100" s="272"/>
      <c r="R100" s="273"/>
      <c r="S100" s="90"/>
      <c r="T100" s="271"/>
      <c r="U100" s="272"/>
      <c r="V100" s="273"/>
    </row>
    <row r="101" spans="2:22" ht="12.75" customHeight="1" x14ac:dyDescent="0.3">
      <c r="B101" s="280"/>
      <c r="C101" s="90"/>
      <c r="D101" s="271"/>
      <c r="E101" s="272"/>
      <c r="F101" s="273"/>
      <c r="G101" s="90"/>
      <c r="H101" s="271"/>
      <c r="I101" s="272"/>
      <c r="J101" s="273"/>
      <c r="K101" s="90"/>
      <c r="L101" s="271"/>
      <c r="M101" s="272"/>
      <c r="N101" s="273"/>
      <c r="O101" s="90"/>
      <c r="P101" s="271"/>
      <c r="Q101" s="272"/>
      <c r="R101" s="273"/>
      <c r="S101" s="90"/>
      <c r="T101" s="271"/>
      <c r="U101" s="272"/>
      <c r="V101" s="273"/>
    </row>
    <row r="102" spans="2:22" ht="12.75" customHeight="1" x14ac:dyDescent="0.3">
      <c r="B102" s="280"/>
      <c r="C102" s="90"/>
      <c r="D102" s="271"/>
      <c r="E102" s="272"/>
      <c r="F102" s="273"/>
      <c r="G102" s="90"/>
      <c r="H102" s="271"/>
      <c r="I102" s="272"/>
      <c r="J102" s="273"/>
      <c r="K102" s="90"/>
      <c r="L102" s="271"/>
      <c r="M102" s="272"/>
      <c r="N102" s="273"/>
      <c r="O102" s="90"/>
      <c r="P102" s="271"/>
      <c r="Q102" s="272"/>
      <c r="R102" s="273"/>
      <c r="S102" s="90"/>
      <c r="T102" s="271"/>
      <c r="U102" s="272"/>
      <c r="V102" s="273"/>
    </row>
    <row r="103" spans="2:22" ht="12.75" customHeight="1" x14ac:dyDescent="0.3">
      <c r="B103" s="280"/>
      <c r="C103" s="90"/>
      <c r="D103" s="271"/>
      <c r="E103" s="272"/>
      <c r="F103" s="273"/>
      <c r="G103" s="90"/>
      <c r="H103" s="271"/>
      <c r="I103" s="272"/>
      <c r="J103" s="273"/>
      <c r="K103" s="90"/>
      <c r="L103" s="271"/>
      <c r="M103" s="272"/>
      <c r="N103" s="273"/>
      <c r="O103" s="90"/>
      <c r="P103" s="271"/>
      <c r="Q103" s="272"/>
      <c r="R103" s="273"/>
      <c r="S103" s="90"/>
      <c r="T103" s="271"/>
      <c r="U103" s="272"/>
      <c r="V103" s="273"/>
    </row>
    <row r="104" spans="2:22" ht="12.75" customHeight="1" x14ac:dyDescent="0.3">
      <c r="B104" s="280"/>
      <c r="C104" s="90"/>
      <c r="D104" s="271"/>
      <c r="E104" s="272"/>
      <c r="F104" s="273"/>
      <c r="G104" s="90"/>
      <c r="H104" s="271"/>
      <c r="I104" s="272"/>
      <c r="J104" s="273"/>
      <c r="K104" s="90"/>
      <c r="L104" s="271"/>
      <c r="M104" s="272"/>
      <c r="N104" s="273"/>
      <c r="O104" s="90"/>
      <c r="P104" s="271"/>
      <c r="Q104" s="272"/>
      <c r="R104" s="273"/>
      <c r="S104" s="90"/>
      <c r="T104" s="271"/>
      <c r="U104" s="272"/>
      <c r="V104" s="273"/>
    </row>
    <row r="105" spans="2:22" ht="12.75" customHeight="1" x14ac:dyDescent="0.3">
      <c r="B105" s="280"/>
      <c r="C105" s="90"/>
      <c r="D105" s="271"/>
      <c r="E105" s="272"/>
      <c r="F105" s="273"/>
      <c r="G105" s="90"/>
      <c r="H105" s="271"/>
      <c r="I105" s="272"/>
      <c r="J105" s="273"/>
      <c r="K105" s="90"/>
      <c r="L105" s="271"/>
      <c r="M105" s="272"/>
      <c r="N105" s="273"/>
      <c r="O105" s="90"/>
      <c r="P105" s="271"/>
      <c r="Q105" s="272"/>
      <c r="R105" s="273"/>
      <c r="S105" s="90"/>
      <c r="T105" s="271"/>
      <c r="U105" s="272"/>
      <c r="V105" s="273"/>
    </row>
    <row r="106" spans="2:22" ht="12.75" customHeight="1" x14ac:dyDescent="0.3">
      <c r="B106" s="280"/>
      <c r="C106" s="90"/>
      <c r="D106" s="271"/>
      <c r="E106" s="272"/>
      <c r="F106" s="273"/>
      <c r="G106" s="90"/>
      <c r="H106" s="271"/>
      <c r="I106" s="272"/>
      <c r="J106" s="273"/>
      <c r="K106" s="90"/>
      <c r="L106" s="271"/>
      <c r="M106" s="272"/>
      <c r="N106" s="273"/>
      <c r="O106" s="90"/>
      <c r="P106" s="271"/>
      <c r="Q106" s="272"/>
      <c r="R106" s="273"/>
      <c r="S106" s="90"/>
      <c r="T106" s="271"/>
      <c r="U106" s="272"/>
      <c r="V106" s="273"/>
    </row>
    <row r="107" spans="2:22" ht="12.75" customHeight="1" x14ac:dyDescent="0.3">
      <c r="B107" s="280"/>
      <c r="C107" s="90"/>
      <c r="D107" s="271"/>
      <c r="E107" s="272"/>
      <c r="F107" s="273"/>
      <c r="G107" s="90"/>
      <c r="H107" s="271"/>
      <c r="I107" s="272"/>
      <c r="J107" s="273"/>
      <c r="K107" s="90"/>
      <c r="L107" s="271"/>
      <c r="M107" s="272"/>
      <c r="N107" s="273"/>
      <c r="O107" s="90"/>
      <c r="P107" s="271"/>
      <c r="Q107" s="272"/>
      <c r="R107" s="273"/>
      <c r="S107" s="90"/>
      <c r="T107" s="271"/>
      <c r="U107" s="272"/>
      <c r="V107" s="273"/>
    </row>
    <row r="108" spans="2:22" ht="12.75" customHeight="1" x14ac:dyDescent="0.3">
      <c r="B108" s="280"/>
      <c r="C108" s="90"/>
      <c r="D108" s="271"/>
      <c r="E108" s="272"/>
      <c r="F108" s="273"/>
      <c r="G108" s="90"/>
      <c r="H108" s="271"/>
      <c r="I108" s="272"/>
      <c r="J108" s="273"/>
      <c r="K108" s="90"/>
      <c r="L108" s="271"/>
      <c r="M108" s="272"/>
      <c r="N108" s="273"/>
      <c r="O108" s="90"/>
      <c r="P108" s="271"/>
      <c r="Q108" s="272"/>
      <c r="R108" s="273"/>
      <c r="S108" s="90"/>
      <c r="T108" s="271"/>
      <c r="U108" s="272"/>
      <c r="V108" s="273"/>
    </row>
    <row r="109" spans="2:22" ht="12.75" customHeight="1" x14ac:dyDescent="0.3">
      <c r="B109" s="280"/>
      <c r="C109" s="90"/>
      <c r="D109" s="271"/>
      <c r="E109" s="272"/>
      <c r="F109" s="273"/>
      <c r="G109" s="90"/>
      <c r="H109" s="271"/>
      <c r="I109" s="272"/>
      <c r="J109" s="273"/>
      <c r="K109" s="90"/>
      <c r="L109" s="271"/>
      <c r="M109" s="272"/>
      <c r="N109" s="273"/>
      <c r="O109" s="90"/>
      <c r="P109" s="271"/>
      <c r="Q109" s="272"/>
      <c r="R109" s="273"/>
      <c r="S109" s="90"/>
      <c r="T109" s="271"/>
      <c r="U109" s="272"/>
      <c r="V109" s="273"/>
    </row>
    <row r="110" spans="2:22" ht="12.75" customHeight="1" x14ac:dyDescent="0.3">
      <c r="B110" s="280"/>
      <c r="C110" s="90"/>
      <c r="D110" s="271"/>
      <c r="E110" s="272"/>
      <c r="F110" s="273"/>
      <c r="G110" s="90"/>
      <c r="H110" s="271"/>
      <c r="I110" s="272"/>
      <c r="J110" s="273"/>
      <c r="K110" s="90"/>
      <c r="L110" s="271"/>
      <c r="M110" s="272"/>
      <c r="N110" s="273"/>
      <c r="O110" s="90"/>
      <c r="P110" s="271"/>
      <c r="Q110" s="272"/>
      <c r="R110" s="273"/>
      <c r="S110" s="90"/>
      <c r="T110" s="271"/>
      <c r="U110" s="272"/>
      <c r="V110" s="273"/>
    </row>
    <row r="111" spans="2:22" ht="12.75" customHeight="1" x14ac:dyDescent="0.3">
      <c r="B111" s="280"/>
      <c r="C111" s="90"/>
      <c r="D111" s="271"/>
      <c r="E111" s="272"/>
      <c r="F111" s="273"/>
      <c r="G111" s="90"/>
      <c r="H111" s="271"/>
      <c r="I111" s="272"/>
      <c r="J111" s="273"/>
      <c r="K111" s="90"/>
      <c r="L111" s="271"/>
      <c r="M111" s="272"/>
      <c r="N111" s="273"/>
      <c r="O111" s="90"/>
      <c r="P111" s="271"/>
      <c r="Q111" s="272"/>
      <c r="R111" s="273"/>
      <c r="S111" s="90"/>
      <c r="T111" s="271"/>
      <c r="U111" s="272"/>
      <c r="V111" s="273"/>
    </row>
    <row r="112" spans="2:22" ht="12.75" customHeight="1" x14ac:dyDescent="0.3">
      <c r="B112" s="280"/>
      <c r="C112" s="90"/>
      <c r="D112" s="271"/>
      <c r="E112" s="272"/>
      <c r="F112" s="273"/>
      <c r="G112" s="90"/>
      <c r="H112" s="271"/>
      <c r="I112" s="272"/>
      <c r="J112" s="273"/>
      <c r="K112" s="90"/>
      <c r="L112" s="271"/>
      <c r="M112" s="272"/>
      <c r="N112" s="273"/>
      <c r="O112" s="90"/>
      <c r="P112" s="271"/>
      <c r="Q112" s="272"/>
      <c r="R112" s="273"/>
      <c r="S112" s="90"/>
      <c r="T112" s="271"/>
      <c r="U112" s="272"/>
      <c r="V112" s="273"/>
    </row>
    <row r="113" spans="2:22" ht="12.75" customHeight="1" x14ac:dyDescent="0.3">
      <c r="B113" s="280"/>
      <c r="C113" s="90"/>
      <c r="D113" s="271"/>
      <c r="E113" s="272"/>
      <c r="F113" s="273"/>
      <c r="G113" s="90"/>
      <c r="H113" s="271"/>
      <c r="I113" s="272"/>
      <c r="J113" s="273"/>
      <c r="K113" s="90"/>
      <c r="L113" s="271"/>
      <c r="M113" s="272"/>
      <c r="N113" s="273"/>
      <c r="O113" s="90"/>
      <c r="P113" s="271"/>
      <c r="Q113" s="272"/>
      <c r="R113" s="273"/>
      <c r="S113" s="90"/>
      <c r="T113" s="271"/>
      <c r="U113" s="272"/>
      <c r="V113" s="273"/>
    </row>
    <row r="114" spans="2:22" ht="12.75" customHeight="1" x14ac:dyDescent="0.3">
      <c r="B114" s="280"/>
      <c r="C114" s="90"/>
      <c r="D114" s="271"/>
      <c r="E114" s="272"/>
      <c r="F114" s="273"/>
      <c r="G114" s="90"/>
      <c r="H114" s="271"/>
      <c r="I114" s="272"/>
      <c r="J114" s="273"/>
      <c r="K114" s="90"/>
      <c r="L114" s="271"/>
      <c r="M114" s="272"/>
      <c r="N114" s="273"/>
      <c r="O114" s="90"/>
      <c r="P114" s="271"/>
      <c r="Q114" s="272"/>
      <c r="R114" s="273"/>
      <c r="S114" s="90"/>
      <c r="T114" s="271"/>
      <c r="U114" s="272"/>
      <c r="V114" s="273"/>
    </row>
    <row r="115" spans="2:22" ht="12.75" customHeight="1" x14ac:dyDescent="0.3">
      <c r="B115" s="280"/>
      <c r="C115" s="90"/>
      <c r="D115" s="271"/>
      <c r="E115" s="272"/>
      <c r="F115" s="273"/>
      <c r="G115" s="90"/>
      <c r="H115" s="271"/>
      <c r="I115" s="272"/>
      <c r="J115" s="273"/>
      <c r="K115" s="90"/>
      <c r="L115" s="271"/>
      <c r="M115" s="272"/>
      <c r="N115" s="273"/>
      <c r="O115" s="90"/>
      <c r="P115" s="271"/>
      <c r="Q115" s="272"/>
      <c r="R115" s="273"/>
      <c r="S115" s="90"/>
      <c r="T115" s="271"/>
      <c r="U115" s="272"/>
      <c r="V115" s="273"/>
    </row>
    <row r="116" spans="2:22" ht="12.75" customHeight="1" x14ac:dyDescent="0.3">
      <c r="B116" s="280"/>
      <c r="C116" s="90"/>
      <c r="D116" s="271"/>
      <c r="E116" s="272"/>
      <c r="F116" s="273"/>
      <c r="G116" s="90"/>
      <c r="H116" s="271"/>
      <c r="I116" s="272"/>
      <c r="J116" s="273"/>
      <c r="K116" s="90"/>
      <c r="L116" s="271"/>
      <c r="M116" s="272"/>
      <c r="N116" s="273"/>
      <c r="O116" s="90"/>
      <c r="P116" s="271"/>
      <c r="Q116" s="272"/>
      <c r="R116" s="273"/>
      <c r="S116" s="90"/>
      <c r="T116" s="271"/>
      <c r="U116" s="272"/>
      <c r="V116" s="273"/>
    </row>
    <row r="117" spans="2:22" ht="12.75" customHeight="1" x14ac:dyDescent="0.3">
      <c r="B117" s="280"/>
      <c r="C117" s="90"/>
      <c r="D117" s="271"/>
      <c r="E117" s="272"/>
      <c r="F117" s="273"/>
      <c r="G117" s="90"/>
      <c r="H117" s="271"/>
      <c r="I117" s="272"/>
      <c r="J117" s="273"/>
      <c r="K117" s="90"/>
      <c r="L117" s="271"/>
      <c r="M117" s="272"/>
      <c r="N117" s="273"/>
      <c r="O117" s="90"/>
      <c r="P117" s="271"/>
      <c r="Q117" s="272"/>
      <c r="R117" s="273"/>
      <c r="S117" s="90"/>
      <c r="T117" s="271"/>
      <c r="U117" s="272"/>
      <c r="V117" s="273"/>
    </row>
    <row r="118" spans="2:22" ht="12.75" customHeight="1" x14ac:dyDescent="0.3">
      <c r="B118" s="280"/>
      <c r="C118" s="90"/>
      <c r="D118" s="271"/>
      <c r="E118" s="272"/>
      <c r="F118" s="273"/>
      <c r="G118" s="90"/>
      <c r="H118" s="271"/>
      <c r="I118" s="272"/>
      <c r="J118" s="273"/>
      <c r="K118" s="90"/>
      <c r="L118" s="271"/>
      <c r="M118" s="272"/>
      <c r="N118" s="273"/>
      <c r="O118" s="90"/>
      <c r="P118" s="271"/>
      <c r="Q118" s="272"/>
      <c r="R118" s="273"/>
      <c r="S118" s="90"/>
      <c r="T118" s="271"/>
      <c r="U118" s="272"/>
      <c r="V118" s="273"/>
    </row>
    <row r="119" spans="2:22" ht="12.75" customHeight="1" thickBot="1" x14ac:dyDescent="0.35">
      <c r="B119" s="281"/>
      <c r="C119" s="91"/>
      <c r="D119" s="274"/>
      <c r="E119" s="275"/>
      <c r="F119" s="276"/>
      <c r="G119" s="91"/>
      <c r="H119" s="274"/>
      <c r="I119" s="275"/>
      <c r="J119" s="276"/>
      <c r="K119" s="91"/>
      <c r="L119" s="274"/>
      <c r="M119" s="275"/>
      <c r="N119" s="276"/>
      <c r="O119" s="91"/>
      <c r="P119" s="274"/>
      <c r="Q119" s="275"/>
      <c r="R119" s="276"/>
      <c r="S119" s="91"/>
      <c r="T119" s="274"/>
      <c r="U119" s="275"/>
      <c r="V119" s="276"/>
    </row>
    <row r="120" spans="2:22" s="54" customFormat="1" ht="12.75" customHeight="1" x14ac:dyDescent="0.3">
      <c r="B120" s="92"/>
      <c r="C120" s="39"/>
      <c r="D120" s="93"/>
      <c r="E120" s="93"/>
      <c r="F120" s="93"/>
      <c r="G120" s="39"/>
      <c r="H120" s="93"/>
      <c r="I120" s="93"/>
      <c r="J120" s="93"/>
      <c r="K120" s="39"/>
      <c r="L120" s="93"/>
      <c r="M120" s="93"/>
      <c r="N120" s="93"/>
    </row>
  </sheetData>
  <sheetProtection algorithmName="SHA-512" hashValue="uqYhM+1edNfwCEN7O4vVDcAI2UFCcxyFgsQPvvVZYD7uUMHo0gMQHlxNZmG+iUwXwNqOFPyQIZedHXBjz/htzA==" saltValue="CsI6n/OF1gjyWbjJ5C+UEA==" spinCount="100000" sheet="1" objects="1" scenarios="1"/>
  <mergeCells count="22">
    <mergeCell ref="T87:V119"/>
    <mergeCell ref="D84:E84"/>
    <mergeCell ref="H87:J119"/>
    <mergeCell ref="L87:N119"/>
    <mergeCell ref="B87:B119"/>
    <mergeCell ref="D87:F119"/>
    <mergeCell ref="P87:R119"/>
    <mergeCell ref="B1:V1"/>
    <mergeCell ref="H6:J38"/>
    <mergeCell ref="L6:N38"/>
    <mergeCell ref="H47:J79"/>
    <mergeCell ref="L47:N79"/>
    <mergeCell ref="D3:E3"/>
    <mergeCell ref="D44:E44"/>
    <mergeCell ref="B6:B38"/>
    <mergeCell ref="D6:F38"/>
    <mergeCell ref="P6:R38"/>
    <mergeCell ref="T6:V38"/>
    <mergeCell ref="B47:B79"/>
    <mergeCell ref="D47:F79"/>
    <mergeCell ref="P47:R79"/>
    <mergeCell ref="T47:V79"/>
  </mergeCells>
  <pageMargins left="0.70866141732283472" right="0.70866141732283472" top="0.74803149606299213" bottom="0.74803149606299213" header="0.31496062992125984" footer="0.31496062992125984"/>
  <pageSetup paperSize="9" scale="50" orientation="landscape" r:id="rId1"/>
  <rowBreaks count="2" manualBreakCount="2">
    <brk id="42" max="16383" man="1"/>
    <brk id="8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9CC62-9A74-44D3-AEB2-CB1FAEC9FD1D}">
  <sheetPr>
    <pageSetUpPr fitToPage="1"/>
  </sheetPr>
  <dimension ref="B1:I16"/>
  <sheetViews>
    <sheetView workbookViewId="0"/>
  </sheetViews>
  <sheetFormatPr defaultColWidth="9.109375" defaultRowHeight="14.4" x14ac:dyDescent="0.3"/>
  <cols>
    <col min="1" max="1" width="2.6640625" style="175" customWidth="1"/>
    <col min="2" max="2" width="37.21875" style="174" bestFit="1" customWidth="1"/>
    <col min="3" max="3" width="72.88671875" style="174" bestFit="1" customWidth="1"/>
    <col min="4" max="4" width="9.109375" style="186"/>
    <col min="5" max="9" width="19" style="175" customWidth="1"/>
    <col min="10" max="16384" width="9.109375" style="175"/>
  </cols>
  <sheetData>
    <row r="1" spans="2:9" s="1" customFormat="1" ht="15" thickBot="1" x14ac:dyDescent="0.35">
      <c r="B1" s="251" t="s">
        <v>132</v>
      </c>
      <c r="C1" s="266"/>
      <c r="D1" s="266"/>
      <c r="E1" s="266"/>
      <c r="F1" s="266"/>
      <c r="G1" s="266"/>
      <c r="H1" s="266"/>
      <c r="I1" s="267"/>
    </row>
    <row r="3" spans="2:9" s="1" customFormat="1" thickBot="1" x14ac:dyDescent="0.35">
      <c r="B3" s="135" t="s">
        <v>1</v>
      </c>
      <c r="C3" s="2"/>
      <c r="D3" s="155"/>
    </row>
    <row r="4" spans="2:9" s="155" customFormat="1" ht="55.8" thickBot="1" x14ac:dyDescent="0.35">
      <c r="B4" s="87" t="s">
        <v>34</v>
      </c>
      <c r="C4" s="154" t="s">
        <v>35</v>
      </c>
      <c r="D4" s="35" t="s">
        <v>0</v>
      </c>
      <c r="E4" s="6" t="s">
        <v>138</v>
      </c>
      <c r="F4" s="6" t="s">
        <v>77</v>
      </c>
      <c r="G4" s="6" t="s">
        <v>139</v>
      </c>
      <c r="H4" s="7" t="s">
        <v>70</v>
      </c>
      <c r="I4" s="35" t="s">
        <v>38</v>
      </c>
    </row>
    <row r="5" spans="2:9" s="42" customFormat="1" thickBot="1" x14ac:dyDescent="0.35">
      <c r="B5" s="48" t="s">
        <v>123</v>
      </c>
      <c r="C5" s="45"/>
      <c r="D5" s="185"/>
      <c r="E5" s="41"/>
      <c r="F5" s="41"/>
      <c r="I5" s="43"/>
    </row>
    <row r="6" spans="2:9" s="167" customFormat="1" ht="25.5" customHeight="1" x14ac:dyDescent="0.3">
      <c r="B6" s="184" t="s">
        <v>122</v>
      </c>
      <c r="C6" s="177" t="s">
        <v>131</v>
      </c>
      <c r="D6" s="187">
        <v>4</v>
      </c>
      <c r="E6" s="226"/>
      <c r="F6" s="227"/>
      <c r="G6" s="228"/>
      <c r="H6" s="229"/>
      <c r="I6" s="182">
        <f>D6*(E6*(1+F6)+G6*(1+H6))</f>
        <v>0</v>
      </c>
    </row>
    <row r="7" spans="2:9" s="167" customFormat="1" ht="25.5" customHeight="1" x14ac:dyDescent="0.3">
      <c r="B7" s="179" t="s">
        <v>111</v>
      </c>
      <c r="C7" s="178" t="s">
        <v>129</v>
      </c>
      <c r="D7" s="180">
        <v>2</v>
      </c>
      <c r="E7" s="230"/>
      <c r="F7" s="168"/>
      <c r="G7" s="76"/>
      <c r="H7" s="218"/>
      <c r="I7" s="183">
        <f t="shared" ref="I7:I13" si="0">D7*(E7*(1+F7)+G7*(1+H7))</f>
        <v>0</v>
      </c>
    </row>
    <row r="8" spans="2:9" s="167" customFormat="1" ht="25.5" customHeight="1" x14ac:dyDescent="0.3">
      <c r="B8" s="179" t="s">
        <v>111</v>
      </c>
      <c r="C8" s="178" t="s">
        <v>130</v>
      </c>
      <c r="D8" s="180">
        <v>4</v>
      </c>
      <c r="E8" s="230"/>
      <c r="F8" s="168"/>
      <c r="G8" s="76"/>
      <c r="H8" s="218"/>
      <c r="I8" s="183">
        <f t="shared" si="0"/>
        <v>0</v>
      </c>
    </row>
    <row r="9" spans="2:9" s="167" customFormat="1" ht="25.5" customHeight="1" x14ac:dyDescent="0.3">
      <c r="B9" s="179" t="s">
        <v>112</v>
      </c>
      <c r="C9" s="178" t="s">
        <v>128</v>
      </c>
      <c r="D9" s="180">
        <v>4</v>
      </c>
      <c r="E9" s="230"/>
      <c r="F9" s="168"/>
      <c r="G9" s="76"/>
      <c r="H9" s="218"/>
      <c r="I9" s="183">
        <f t="shared" si="0"/>
        <v>0</v>
      </c>
    </row>
    <row r="10" spans="2:9" s="167" customFormat="1" ht="69" x14ac:dyDescent="0.3">
      <c r="B10" s="179" t="s">
        <v>115</v>
      </c>
      <c r="C10" s="181" t="s">
        <v>124</v>
      </c>
      <c r="D10" s="180">
        <v>4</v>
      </c>
      <c r="E10" s="230"/>
      <c r="F10" s="168"/>
      <c r="G10" s="76"/>
      <c r="H10" s="218"/>
      <c r="I10" s="183">
        <f t="shared" si="0"/>
        <v>0</v>
      </c>
    </row>
    <row r="11" spans="2:9" s="167" customFormat="1" ht="25.5" customHeight="1" x14ac:dyDescent="0.3">
      <c r="B11" s="179" t="s">
        <v>114</v>
      </c>
      <c r="C11" s="178" t="s">
        <v>125</v>
      </c>
      <c r="D11" s="180">
        <v>2</v>
      </c>
      <c r="E11" s="230"/>
      <c r="F11" s="168"/>
      <c r="G11" s="76"/>
      <c r="H11" s="218"/>
      <c r="I11" s="183">
        <f t="shared" si="0"/>
        <v>0</v>
      </c>
    </row>
    <row r="12" spans="2:9" s="167" customFormat="1" ht="25.5" customHeight="1" x14ac:dyDescent="0.3">
      <c r="B12" s="179" t="s">
        <v>113</v>
      </c>
      <c r="C12" s="178" t="s">
        <v>126</v>
      </c>
      <c r="D12" s="180">
        <v>2</v>
      </c>
      <c r="E12" s="189"/>
      <c r="F12" s="188"/>
      <c r="G12" s="123"/>
      <c r="H12" s="190"/>
      <c r="I12" s="183">
        <f t="shared" si="0"/>
        <v>0</v>
      </c>
    </row>
    <row r="13" spans="2:9" s="167" customFormat="1" ht="25.5" customHeight="1" thickBot="1" x14ac:dyDescent="0.35">
      <c r="B13" s="209" t="s">
        <v>5</v>
      </c>
      <c r="C13" s="210" t="s">
        <v>127</v>
      </c>
      <c r="D13" s="211">
        <v>2</v>
      </c>
      <c r="E13" s="212"/>
      <c r="F13" s="213"/>
      <c r="G13" s="214"/>
      <c r="H13" s="215"/>
      <c r="I13" s="216">
        <f t="shared" si="0"/>
        <v>0</v>
      </c>
    </row>
    <row r="14" spans="2:9" s="1" customFormat="1" thickBot="1" x14ac:dyDescent="0.35">
      <c r="B14" s="44"/>
      <c r="C14" s="44"/>
      <c r="D14" s="155"/>
    </row>
    <row r="15" spans="2:9" s="1" customFormat="1" thickBot="1" x14ac:dyDescent="0.35">
      <c r="B15" s="44"/>
      <c r="C15" s="44"/>
      <c r="D15" s="155"/>
      <c r="G15" s="282" t="s">
        <v>39</v>
      </c>
      <c r="H15" s="283"/>
      <c r="I15" s="32">
        <f>SUM(I6:I13)</f>
        <v>0</v>
      </c>
    </row>
    <row r="16" spans="2:9" ht="15.6" x14ac:dyDescent="0.3">
      <c r="E16" s="147" t="str">
        <f>IF(COUNTBLANK(E6:H13)&gt;16,"LET OP: Niet alle benodigde cellen zijn ingevuld"," ")</f>
        <v>LET OP: Niet alle benodigde cellen zijn ingevuld</v>
      </c>
    </row>
  </sheetData>
  <sheetProtection algorithmName="SHA-512" hashValue="oE2VJEtED4lLxZEfjZG+IQ75H51lYSn0paTkxREHuYm2Y4ITb1eQYW4u0rGoLGQY9ARJZqiGUKysuHLps2Op1A==" saltValue="r6hGCD8D1qa+MCiVqZN9SQ==" spinCount="100000" sheet="1" objects="1" scenarios="1"/>
  <mergeCells count="2">
    <mergeCell ref="B1:I1"/>
    <mergeCell ref="G15:H15"/>
  </mergeCells>
  <pageMargins left="0.70866141732283472" right="0.70866141732283472" top="0.74803149606299213" bottom="0.74803149606299213"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AD25E-600C-4B63-81E8-0A9333ACCC8C}">
  <sheetPr>
    <pageSetUpPr fitToPage="1"/>
  </sheetPr>
  <dimension ref="B1:I74"/>
  <sheetViews>
    <sheetView workbookViewId="0"/>
  </sheetViews>
  <sheetFormatPr defaultColWidth="9.109375" defaultRowHeight="14.4" x14ac:dyDescent="0.3"/>
  <cols>
    <col min="1" max="1" width="2.6640625" style="175" customWidth="1"/>
    <col min="2" max="2" width="44.6640625" style="175" bestFit="1" customWidth="1"/>
    <col min="3" max="3" width="67.88671875" style="175" bestFit="1" customWidth="1"/>
    <col min="4" max="4" width="9.109375" style="176"/>
    <col min="5" max="9" width="19" style="175" customWidth="1"/>
    <col min="10" max="16384" width="9.109375" style="175"/>
  </cols>
  <sheetData>
    <row r="1" spans="2:9" s="1" customFormat="1" ht="15" thickBot="1" x14ac:dyDescent="0.35">
      <c r="B1" s="251" t="s">
        <v>132</v>
      </c>
      <c r="C1" s="266"/>
      <c r="D1" s="266"/>
      <c r="E1" s="266"/>
      <c r="F1" s="266"/>
      <c r="G1" s="266"/>
      <c r="H1" s="266"/>
      <c r="I1" s="267"/>
    </row>
    <row r="3" spans="2:9" s="1" customFormat="1" thickBot="1" x14ac:dyDescent="0.35">
      <c r="B3" s="46" t="s">
        <v>2</v>
      </c>
      <c r="C3" s="38"/>
      <c r="D3" s="3"/>
    </row>
    <row r="4" spans="2:9" s="155" customFormat="1" ht="55.8" thickBot="1" x14ac:dyDescent="0.35">
      <c r="B4" s="87" t="s">
        <v>34</v>
      </c>
      <c r="C4" s="157" t="s">
        <v>35</v>
      </c>
      <c r="D4" s="10" t="s">
        <v>0</v>
      </c>
      <c r="E4" s="8" t="s">
        <v>138</v>
      </c>
      <c r="F4" s="6" t="s">
        <v>77</v>
      </c>
      <c r="G4" s="6" t="s">
        <v>139</v>
      </c>
      <c r="H4" s="7" t="s">
        <v>70</v>
      </c>
      <c r="I4" s="35" t="s">
        <v>38</v>
      </c>
    </row>
    <row r="5" spans="2:9" s="167" customFormat="1" ht="13.8" x14ac:dyDescent="0.3">
      <c r="B5" s="166" t="s">
        <v>40</v>
      </c>
      <c r="C5" s="130" t="s">
        <v>103</v>
      </c>
      <c r="D5" s="237">
        <v>50</v>
      </c>
      <c r="E5" s="120"/>
      <c r="F5" s="168"/>
      <c r="G5" s="76"/>
      <c r="H5" s="169"/>
      <c r="I5" s="164">
        <f>D5*(E5*(1+F5)+G5*(1+H5))</f>
        <v>0</v>
      </c>
    </row>
    <row r="6" spans="2:9" s="167" customFormat="1" ht="13.8" x14ac:dyDescent="0.3">
      <c r="B6" s="166" t="s">
        <v>110</v>
      </c>
      <c r="C6" s="130" t="s">
        <v>104</v>
      </c>
      <c r="D6" s="237">
        <v>50</v>
      </c>
      <c r="E6" s="120"/>
      <c r="F6" s="168"/>
      <c r="G6" s="76"/>
      <c r="H6" s="169"/>
      <c r="I6" s="165">
        <f t="shared" ref="I6:I18" si="0">D6*(E6*(1+F6)+G6*(1+H6))</f>
        <v>0</v>
      </c>
    </row>
    <row r="7" spans="2:9" s="167" customFormat="1" ht="13.8" x14ac:dyDescent="0.3">
      <c r="B7" s="166" t="s">
        <v>48</v>
      </c>
      <c r="C7" s="130" t="s">
        <v>105</v>
      </c>
      <c r="D7" s="237">
        <v>50</v>
      </c>
      <c r="E7" s="73"/>
      <c r="F7" s="68"/>
      <c r="G7" s="123"/>
      <c r="H7" s="124"/>
      <c r="I7" s="165">
        <f t="shared" si="0"/>
        <v>0</v>
      </c>
    </row>
    <row r="8" spans="2:9" s="167" customFormat="1" ht="13.8" x14ac:dyDescent="0.3">
      <c r="B8" s="166" t="s">
        <v>143</v>
      </c>
      <c r="C8" s="130"/>
      <c r="D8" s="237">
        <v>3000</v>
      </c>
      <c r="E8" s="121"/>
      <c r="F8" s="115"/>
      <c r="G8" s="66"/>
      <c r="H8" s="78"/>
      <c r="I8" s="165">
        <f t="shared" si="0"/>
        <v>0</v>
      </c>
    </row>
    <row r="9" spans="2:9" s="167" customFormat="1" ht="13.8" x14ac:dyDescent="0.3">
      <c r="B9" s="217" t="s">
        <v>142</v>
      </c>
      <c r="C9" s="130" t="s">
        <v>146</v>
      </c>
      <c r="D9" s="237">
        <v>2000</v>
      </c>
      <c r="E9" s="121"/>
      <c r="F9" s="115"/>
      <c r="G9" s="66"/>
      <c r="H9" s="78"/>
      <c r="I9" s="165">
        <f t="shared" si="0"/>
        <v>0</v>
      </c>
    </row>
    <row r="10" spans="2:9" s="153" customFormat="1" ht="13.8" x14ac:dyDescent="0.3">
      <c r="B10" s="134" t="s">
        <v>144</v>
      </c>
      <c r="C10" s="130" t="s">
        <v>147</v>
      </c>
      <c r="D10" s="237">
        <v>3000</v>
      </c>
      <c r="E10" s="73"/>
      <c r="F10" s="68"/>
      <c r="G10" s="123"/>
      <c r="H10" s="124"/>
      <c r="I10" s="62">
        <f t="shared" si="0"/>
        <v>0</v>
      </c>
    </row>
    <row r="11" spans="2:9" s="153" customFormat="1" ht="13.8" x14ac:dyDescent="0.3">
      <c r="B11" s="134" t="s">
        <v>145</v>
      </c>
      <c r="C11" s="130" t="s">
        <v>147</v>
      </c>
      <c r="D11" s="237">
        <v>2000</v>
      </c>
      <c r="E11" s="73"/>
      <c r="F11" s="68"/>
      <c r="G11" s="123"/>
      <c r="H11" s="124"/>
      <c r="I11" s="62">
        <f t="shared" si="0"/>
        <v>0</v>
      </c>
    </row>
    <row r="12" spans="2:9" s="153" customFormat="1" ht="13.8" x14ac:dyDescent="0.3">
      <c r="B12" s="131" t="s">
        <v>41</v>
      </c>
      <c r="C12" s="130" t="s">
        <v>42</v>
      </c>
      <c r="D12" s="238">
        <v>10</v>
      </c>
      <c r="E12" s="121"/>
      <c r="F12" s="115"/>
      <c r="G12" s="66"/>
      <c r="H12" s="78"/>
      <c r="I12" s="62">
        <f t="shared" si="0"/>
        <v>0</v>
      </c>
    </row>
    <row r="13" spans="2:9" s="153" customFormat="1" ht="13.8" x14ac:dyDescent="0.3">
      <c r="B13" s="134" t="s">
        <v>41</v>
      </c>
      <c r="C13" s="130" t="s">
        <v>43</v>
      </c>
      <c r="D13" s="238">
        <v>50</v>
      </c>
      <c r="E13" s="121"/>
      <c r="F13" s="115"/>
      <c r="G13" s="66"/>
      <c r="H13" s="78"/>
      <c r="I13" s="62">
        <f t="shared" si="0"/>
        <v>0</v>
      </c>
    </row>
    <row r="14" spans="2:9" s="153" customFormat="1" ht="13.8" x14ac:dyDescent="0.3">
      <c r="B14" s="134" t="s">
        <v>41</v>
      </c>
      <c r="C14" s="130" t="s">
        <v>44</v>
      </c>
      <c r="D14" s="238">
        <v>50</v>
      </c>
      <c r="E14" s="121"/>
      <c r="F14" s="115"/>
      <c r="G14" s="66"/>
      <c r="H14" s="78"/>
      <c r="I14" s="62">
        <f t="shared" si="0"/>
        <v>0</v>
      </c>
    </row>
    <row r="15" spans="2:9" s="153" customFormat="1" ht="13.8" x14ac:dyDescent="0.3">
      <c r="B15" s="134" t="s">
        <v>41</v>
      </c>
      <c r="C15" s="130" t="s">
        <v>85</v>
      </c>
      <c r="D15" s="238">
        <v>50</v>
      </c>
      <c r="E15" s="121"/>
      <c r="F15" s="115"/>
      <c r="G15" s="66"/>
      <c r="H15" s="78"/>
      <c r="I15" s="62">
        <f t="shared" si="0"/>
        <v>0</v>
      </c>
    </row>
    <row r="16" spans="2:9" s="153" customFormat="1" ht="13.8" x14ac:dyDescent="0.3">
      <c r="B16" s="134" t="s">
        <v>41</v>
      </c>
      <c r="C16" s="130" t="s">
        <v>106</v>
      </c>
      <c r="D16" s="238">
        <v>50</v>
      </c>
      <c r="E16" s="121"/>
      <c r="F16" s="115"/>
      <c r="G16" s="66"/>
      <c r="H16" s="78"/>
      <c r="I16" s="62">
        <f t="shared" si="0"/>
        <v>0</v>
      </c>
    </row>
    <row r="17" spans="2:9" s="153" customFormat="1" ht="13.8" x14ac:dyDescent="0.3">
      <c r="B17" s="134" t="s">
        <v>45</v>
      </c>
      <c r="C17" s="130" t="s">
        <v>46</v>
      </c>
      <c r="D17" s="238">
        <v>4</v>
      </c>
      <c r="E17" s="121"/>
      <c r="F17" s="115"/>
      <c r="G17" s="66"/>
      <c r="H17" s="78"/>
      <c r="I17" s="62">
        <f t="shared" si="0"/>
        <v>0</v>
      </c>
    </row>
    <row r="18" spans="2:9" s="153" customFormat="1" thickBot="1" x14ac:dyDescent="0.35">
      <c r="B18" s="137" t="s">
        <v>45</v>
      </c>
      <c r="C18" s="139" t="s">
        <v>47</v>
      </c>
      <c r="D18" s="239">
        <v>4</v>
      </c>
      <c r="E18" s="122"/>
      <c r="F18" s="118"/>
      <c r="G18" s="67"/>
      <c r="H18" s="79"/>
      <c r="I18" s="57">
        <f t="shared" si="0"/>
        <v>0</v>
      </c>
    </row>
    <row r="19" spans="2:9" s="132" customFormat="1" thickBot="1" x14ac:dyDescent="0.35">
      <c r="B19" s="37"/>
      <c r="C19" s="45"/>
      <c r="D19" s="40"/>
      <c r="E19" s="64"/>
      <c r="F19" s="70"/>
      <c r="G19" s="170"/>
      <c r="H19" s="171"/>
      <c r="I19" s="156"/>
    </row>
    <row r="20" spans="2:9" s="153" customFormat="1" ht="13.8" x14ac:dyDescent="0.3">
      <c r="B20" s="133" t="s">
        <v>49</v>
      </c>
      <c r="C20" s="136" t="s">
        <v>3</v>
      </c>
      <c r="D20" s="158">
        <v>2</v>
      </c>
      <c r="E20" s="234"/>
      <c r="F20" s="114"/>
      <c r="G20" s="65"/>
      <c r="H20" s="71"/>
      <c r="I20" s="13">
        <f t="shared" ref="I20:I24" si="1">D20*(E20*(1+F20)+G20*(1+H20))</f>
        <v>0</v>
      </c>
    </row>
    <row r="21" spans="2:9" s="153" customFormat="1" ht="13.8" x14ac:dyDescent="0.3">
      <c r="B21" s="231" t="s">
        <v>49</v>
      </c>
      <c r="C21" s="232" t="s">
        <v>134</v>
      </c>
      <c r="D21" s="233">
        <v>2</v>
      </c>
      <c r="E21" s="236"/>
      <c r="F21" s="115"/>
      <c r="G21" s="66"/>
      <c r="H21" s="72"/>
      <c r="I21" s="17">
        <f t="shared" si="1"/>
        <v>0</v>
      </c>
    </row>
    <row r="22" spans="2:9" s="153" customFormat="1" ht="13.8" x14ac:dyDescent="0.3">
      <c r="B22" s="231" t="s">
        <v>48</v>
      </c>
      <c r="C22" s="232" t="s">
        <v>105</v>
      </c>
      <c r="D22" s="233">
        <v>2</v>
      </c>
      <c r="E22" s="189"/>
      <c r="F22" s="68"/>
      <c r="G22" s="123"/>
      <c r="H22" s="235"/>
      <c r="I22" s="17">
        <f t="shared" si="1"/>
        <v>0</v>
      </c>
    </row>
    <row r="23" spans="2:9" s="153" customFormat="1" ht="13.8" x14ac:dyDescent="0.3">
      <c r="B23" s="134" t="s">
        <v>41</v>
      </c>
      <c r="C23" s="130" t="s">
        <v>50</v>
      </c>
      <c r="D23" s="160">
        <v>2</v>
      </c>
      <c r="E23" s="236"/>
      <c r="F23" s="115"/>
      <c r="G23" s="66"/>
      <c r="H23" s="72"/>
      <c r="I23" s="36">
        <f t="shared" si="1"/>
        <v>0</v>
      </c>
    </row>
    <row r="24" spans="2:9" s="153" customFormat="1" thickBot="1" x14ac:dyDescent="0.35">
      <c r="B24" s="137" t="s">
        <v>41</v>
      </c>
      <c r="C24" s="139" t="s">
        <v>51</v>
      </c>
      <c r="D24" s="161">
        <v>2</v>
      </c>
      <c r="E24" s="240"/>
      <c r="F24" s="118"/>
      <c r="G24" s="67"/>
      <c r="H24" s="241"/>
      <c r="I24" s="18">
        <f t="shared" si="1"/>
        <v>0</v>
      </c>
    </row>
    <row r="25" spans="2:9" s="132" customFormat="1" thickBot="1" x14ac:dyDescent="0.35">
      <c r="B25" s="37"/>
      <c r="C25" s="45"/>
      <c r="D25" s="40"/>
      <c r="E25" s="64"/>
      <c r="F25" s="70"/>
      <c r="G25" s="64"/>
      <c r="H25" s="70"/>
      <c r="I25" s="156"/>
    </row>
    <row r="26" spans="2:9" s="153" customFormat="1" ht="13.8" x14ac:dyDescent="0.3">
      <c r="B26" s="133" t="s">
        <v>52</v>
      </c>
      <c r="C26" s="136" t="s">
        <v>107</v>
      </c>
      <c r="D26" s="158">
        <v>4</v>
      </c>
      <c r="E26" s="119"/>
      <c r="F26" s="114"/>
      <c r="G26" s="65"/>
      <c r="H26" s="71"/>
      <c r="I26" s="13">
        <f t="shared" ref="I26:I28" si="2">D26*(E26*(1+F26)+G26*(1+H26))</f>
        <v>0</v>
      </c>
    </row>
    <row r="27" spans="2:9" s="153" customFormat="1" ht="13.8" x14ac:dyDescent="0.3">
      <c r="B27" s="134" t="s">
        <v>60</v>
      </c>
      <c r="C27" s="130" t="s">
        <v>59</v>
      </c>
      <c r="D27" s="160">
        <v>4</v>
      </c>
      <c r="E27" s="121"/>
      <c r="F27" s="115"/>
      <c r="G27" s="66"/>
      <c r="H27" s="72"/>
      <c r="I27" s="36">
        <f t="shared" si="2"/>
        <v>0</v>
      </c>
    </row>
    <row r="28" spans="2:9" s="153" customFormat="1" thickBot="1" x14ac:dyDescent="0.35">
      <c r="B28" s="137" t="s">
        <v>48</v>
      </c>
      <c r="C28" s="139" t="s">
        <v>105</v>
      </c>
      <c r="D28" s="161">
        <v>4</v>
      </c>
      <c r="E28" s="74"/>
      <c r="F28" s="69"/>
      <c r="G28" s="116"/>
      <c r="H28" s="117"/>
      <c r="I28" s="18">
        <f t="shared" si="2"/>
        <v>0</v>
      </c>
    </row>
    <row r="29" spans="2:9" s="132" customFormat="1" thickBot="1" x14ac:dyDescent="0.35">
      <c r="B29" s="37"/>
      <c r="C29" s="45"/>
      <c r="D29" s="40"/>
      <c r="E29" s="64"/>
      <c r="F29" s="70"/>
      <c r="G29" s="64"/>
      <c r="H29" s="70"/>
      <c r="I29" s="156"/>
    </row>
    <row r="30" spans="2:9" s="153" customFormat="1" ht="13.8" x14ac:dyDescent="0.3">
      <c r="B30" s="133" t="s">
        <v>61</v>
      </c>
      <c r="C30" s="136" t="s">
        <v>108</v>
      </c>
      <c r="D30" s="158">
        <v>1</v>
      </c>
      <c r="E30" s="119"/>
      <c r="F30" s="114"/>
      <c r="G30" s="65"/>
      <c r="H30" s="71"/>
      <c r="I30" s="13">
        <f>D30*(E30*(1+F30)+G30*(1+H30))</f>
        <v>0</v>
      </c>
    </row>
    <row r="31" spans="2:9" s="153" customFormat="1" thickBot="1" x14ac:dyDescent="0.35">
      <c r="B31" s="137" t="s">
        <v>48</v>
      </c>
      <c r="C31" s="139" t="s">
        <v>105</v>
      </c>
      <c r="D31" s="161">
        <v>1</v>
      </c>
      <c r="E31" s="74"/>
      <c r="F31" s="69"/>
      <c r="G31" s="116"/>
      <c r="H31" s="117"/>
      <c r="I31" s="18">
        <f>D31*(E31*(1+F31)+G31*(1+H31))</f>
        <v>0</v>
      </c>
    </row>
    <row r="32" spans="2:9" s="132" customFormat="1" thickBot="1" x14ac:dyDescent="0.35">
      <c r="B32" s="37"/>
      <c r="C32" s="45"/>
      <c r="D32" s="40"/>
      <c r="E32" s="64"/>
      <c r="F32" s="70"/>
      <c r="G32" s="64"/>
      <c r="H32" s="70"/>
      <c r="I32" s="156"/>
    </row>
    <row r="33" spans="2:9" s="153" customFormat="1" ht="13.8" x14ac:dyDescent="0.3">
      <c r="B33" s="138" t="s">
        <v>53</v>
      </c>
      <c r="C33" s="140" t="s">
        <v>62</v>
      </c>
      <c r="D33" s="158">
        <v>1</v>
      </c>
      <c r="E33" s="125"/>
      <c r="F33" s="126"/>
      <c r="G33" s="127"/>
      <c r="H33" s="128"/>
      <c r="I33" s="55">
        <f>D33*(E33*(1+F33)+G33*(1+H33))</f>
        <v>0</v>
      </c>
    </row>
    <row r="34" spans="2:9" s="153" customFormat="1" ht="13.8" x14ac:dyDescent="0.3">
      <c r="B34" s="134" t="s">
        <v>80</v>
      </c>
      <c r="C34" s="130" t="s">
        <v>54</v>
      </c>
      <c r="D34" s="159">
        <v>1</v>
      </c>
      <c r="E34" s="75"/>
      <c r="F34" s="77"/>
      <c r="G34" s="66"/>
      <c r="H34" s="80"/>
      <c r="I34" s="56"/>
    </row>
    <row r="35" spans="2:9" s="153" customFormat="1" ht="13.8" x14ac:dyDescent="0.3">
      <c r="B35" s="134" t="s">
        <v>81</v>
      </c>
      <c r="C35" s="130" t="s">
        <v>133</v>
      </c>
      <c r="D35" s="160">
        <v>1</v>
      </c>
      <c r="E35" s="75"/>
      <c r="F35" s="77"/>
      <c r="G35" s="66"/>
      <c r="H35" s="80"/>
      <c r="I35" s="56"/>
    </row>
    <row r="36" spans="2:9" s="153" customFormat="1" ht="13.8" x14ac:dyDescent="0.3">
      <c r="B36" s="134" t="s">
        <v>55</v>
      </c>
      <c r="C36" s="130" t="s">
        <v>84</v>
      </c>
      <c r="D36" s="160">
        <v>4</v>
      </c>
      <c r="E36" s="75"/>
      <c r="F36" s="77"/>
      <c r="G36" s="66"/>
      <c r="H36" s="80"/>
      <c r="I36" s="56"/>
    </row>
    <row r="37" spans="2:9" s="153" customFormat="1" ht="13.8" x14ac:dyDescent="0.3">
      <c r="B37" s="134" t="s">
        <v>82</v>
      </c>
      <c r="C37" s="130" t="s">
        <v>133</v>
      </c>
      <c r="D37" s="160">
        <v>4</v>
      </c>
      <c r="E37" s="75"/>
      <c r="F37" s="77"/>
      <c r="G37" s="66"/>
      <c r="H37" s="80"/>
      <c r="I37" s="56"/>
    </row>
    <row r="38" spans="2:9" s="153" customFormat="1" ht="13.8" x14ac:dyDescent="0.3">
      <c r="B38" s="134" t="s">
        <v>56</v>
      </c>
      <c r="C38" s="130" t="s">
        <v>109</v>
      </c>
      <c r="D38" s="159">
        <v>2</v>
      </c>
      <c r="E38" s="75"/>
      <c r="F38" s="77"/>
      <c r="G38" s="66"/>
      <c r="H38" s="80"/>
      <c r="I38" s="56"/>
    </row>
    <row r="39" spans="2:9" s="153" customFormat="1" ht="13.8" x14ac:dyDescent="0.3">
      <c r="B39" s="134" t="s">
        <v>83</v>
      </c>
      <c r="C39" s="130" t="s">
        <v>133</v>
      </c>
      <c r="D39" s="160">
        <v>2</v>
      </c>
      <c r="E39" s="75"/>
      <c r="F39" s="77"/>
      <c r="G39" s="66"/>
      <c r="H39" s="80"/>
      <c r="I39" s="56"/>
    </row>
    <row r="40" spans="2:9" s="153" customFormat="1" ht="13.8" x14ac:dyDescent="0.3">
      <c r="B40" s="134" t="s">
        <v>58</v>
      </c>
      <c r="C40" s="130" t="s">
        <v>57</v>
      </c>
      <c r="D40" s="160">
        <v>8</v>
      </c>
      <c r="E40" s="75"/>
      <c r="F40" s="77"/>
      <c r="G40" s="66"/>
      <c r="H40" s="80"/>
      <c r="I40" s="56"/>
    </row>
    <row r="41" spans="2:9" s="153" customFormat="1" ht="42" thickBot="1" x14ac:dyDescent="0.35">
      <c r="B41" s="163" t="s">
        <v>41</v>
      </c>
      <c r="C41" s="139" t="s">
        <v>101</v>
      </c>
      <c r="D41" s="162">
        <v>1</v>
      </c>
      <c r="E41" s="129"/>
      <c r="F41" s="63"/>
      <c r="G41" s="172"/>
      <c r="H41" s="173"/>
      <c r="I41" s="57">
        <f>D41*(E41*(1+F41)+G41*(1+H41))</f>
        <v>0</v>
      </c>
    </row>
    <row r="42" spans="2:9" s="174" customFormat="1" ht="15" thickBot="1" x14ac:dyDescent="0.35">
      <c r="D42" s="176"/>
    </row>
    <row r="43" spans="2:9" s="174" customFormat="1" ht="15" thickBot="1" x14ac:dyDescent="0.35">
      <c r="D43" s="176"/>
      <c r="G43" s="282" t="s">
        <v>102</v>
      </c>
      <c r="H43" s="283"/>
      <c r="I43" s="32">
        <f>SUM(I5:I41)</f>
        <v>0</v>
      </c>
    </row>
    <row r="44" spans="2:9" s="174" customFormat="1" ht="15.6" x14ac:dyDescent="0.3">
      <c r="D44" s="176"/>
      <c r="E44" s="147" t="str">
        <f>IF(COUNTBLANK(E5:H41)&gt;94,"LET OP: Niet alle benodigde cellen zijn ingevuld"," ")</f>
        <v>LET OP: Niet alle benodigde cellen zijn ingevuld</v>
      </c>
    </row>
    <row r="45" spans="2:9" s="174" customFormat="1" x14ac:dyDescent="0.3">
      <c r="D45" s="176"/>
    </row>
    <row r="46" spans="2:9" s="174" customFormat="1" x14ac:dyDescent="0.3">
      <c r="D46" s="176"/>
    </row>
    <row r="47" spans="2:9" s="174" customFormat="1" x14ac:dyDescent="0.3">
      <c r="D47" s="176"/>
    </row>
    <row r="48" spans="2:9" s="174" customFormat="1" x14ac:dyDescent="0.3">
      <c r="D48" s="176"/>
    </row>
    <row r="49" spans="4:4" s="174" customFormat="1" x14ac:dyDescent="0.3">
      <c r="D49" s="176"/>
    </row>
    <row r="50" spans="4:4" s="174" customFormat="1" x14ac:dyDescent="0.3">
      <c r="D50" s="176"/>
    </row>
    <row r="51" spans="4:4" s="174" customFormat="1" x14ac:dyDescent="0.3">
      <c r="D51" s="176"/>
    </row>
    <row r="52" spans="4:4" s="174" customFormat="1" x14ac:dyDescent="0.3">
      <c r="D52" s="176"/>
    </row>
    <row r="53" spans="4:4" s="174" customFormat="1" x14ac:dyDescent="0.3">
      <c r="D53" s="176"/>
    </row>
    <row r="54" spans="4:4" s="174" customFormat="1" x14ac:dyDescent="0.3">
      <c r="D54" s="176"/>
    </row>
    <row r="55" spans="4:4" s="174" customFormat="1" x14ac:dyDescent="0.3">
      <c r="D55" s="176"/>
    </row>
    <row r="56" spans="4:4" s="174" customFormat="1" x14ac:dyDescent="0.3">
      <c r="D56" s="176"/>
    </row>
    <row r="57" spans="4:4" s="174" customFormat="1" x14ac:dyDescent="0.3">
      <c r="D57" s="176"/>
    </row>
    <row r="58" spans="4:4" s="174" customFormat="1" x14ac:dyDescent="0.3">
      <c r="D58" s="176"/>
    </row>
    <row r="59" spans="4:4" s="174" customFormat="1" x14ac:dyDescent="0.3">
      <c r="D59" s="176"/>
    </row>
    <row r="60" spans="4:4" s="174" customFormat="1" x14ac:dyDescent="0.3">
      <c r="D60" s="176"/>
    </row>
    <row r="61" spans="4:4" s="174" customFormat="1" x14ac:dyDescent="0.3">
      <c r="D61" s="176"/>
    </row>
    <row r="62" spans="4:4" s="174" customFormat="1" x14ac:dyDescent="0.3">
      <c r="D62" s="176"/>
    </row>
    <row r="63" spans="4:4" s="174" customFormat="1" x14ac:dyDescent="0.3">
      <c r="D63" s="176"/>
    </row>
    <row r="64" spans="4:4" s="174" customFormat="1" x14ac:dyDescent="0.3">
      <c r="D64" s="176"/>
    </row>
    <row r="65" spans="4:4" s="174" customFormat="1" x14ac:dyDescent="0.3">
      <c r="D65" s="176"/>
    </row>
    <row r="66" spans="4:4" s="174" customFormat="1" x14ac:dyDescent="0.3">
      <c r="D66" s="176"/>
    </row>
    <row r="67" spans="4:4" s="174" customFormat="1" x14ac:dyDescent="0.3">
      <c r="D67" s="176"/>
    </row>
    <row r="68" spans="4:4" s="174" customFormat="1" x14ac:dyDescent="0.3">
      <c r="D68" s="176"/>
    </row>
    <row r="69" spans="4:4" s="174" customFormat="1" x14ac:dyDescent="0.3">
      <c r="D69" s="176"/>
    </row>
    <row r="70" spans="4:4" s="174" customFormat="1" x14ac:dyDescent="0.3">
      <c r="D70" s="176"/>
    </row>
    <row r="71" spans="4:4" s="174" customFormat="1" x14ac:dyDescent="0.3">
      <c r="D71" s="176"/>
    </row>
    <row r="72" spans="4:4" s="174" customFormat="1" x14ac:dyDescent="0.3">
      <c r="D72" s="176"/>
    </row>
    <row r="73" spans="4:4" s="174" customFormat="1" x14ac:dyDescent="0.3">
      <c r="D73" s="176"/>
    </row>
    <row r="74" spans="4:4" s="174" customFormat="1" x14ac:dyDescent="0.3">
      <c r="D74" s="176"/>
    </row>
  </sheetData>
  <sheetProtection algorithmName="SHA-512" hashValue="KzvbytW0CRX7LHWaY19ikzInXh4aIeMJFGA4KZO860JeVEVpuh99/4bl1a7csjAzKNDer3k8YEeEVqpAtMM2HA==" saltValue="s3ScDlsG673ojqByUvO0pA==" spinCount="100000" sheet="1" objects="1" scenarios="1"/>
  <mergeCells count="2">
    <mergeCell ref="G43:H43"/>
    <mergeCell ref="B1:I1"/>
  </mergeCells>
  <pageMargins left="0.70866141732283472" right="0.70866141732283472" top="0.74803149606299213" bottom="0.74803149606299213" header="0.31496062992125984" footer="0.31496062992125984"/>
  <pageSetup paperSize="9"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CE6FC-F880-4DEF-8E09-75C8A44C797D}">
  <dimension ref="B1:I25"/>
  <sheetViews>
    <sheetView workbookViewId="0"/>
  </sheetViews>
  <sheetFormatPr defaultColWidth="9.109375" defaultRowHeight="14.4" x14ac:dyDescent="0.3"/>
  <cols>
    <col min="1" max="1" width="2.6640625" style="148" customWidth="1"/>
    <col min="2" max="2" width="33.109375" style="148" bestFit="1" customWidth="1"/>
    <col min="3" max="3" width="22.109375" style="148" bestFit="1" customWidth="1"/>
    <col min="4" max="5" width="12.6640625" style="148" customWidth="1"/>
    <col min="6" max="6" width="16.88671875" style="148" bestFit="1" customWidth="1"/>
    <col min="7" max="16384" width="9.109375" style="148"/>
  </cols>
  <sheetData>
    <row r="1" spans="2:9" s="82" customFormat="1" ht="16.2" thickBot="1" x14ac:dyDescent="0.35">
      <c r="B1" s="251" t="s">
        <v>132</v>
      </c>
      <c r="C1" s="284"/>
      <c r="D1" s="284"/>
      <c r="E1" s="284"/>
      <c r="F1" s="284"/>
      <c r="G1" s="284"/>
      <c r="H1" s="284"/>
      <c r="I1" s="285"/>
    </row>
    <row r="3" spans="2:9" ht="15" thickBot="1" x14ac:dyDescent="0.35"/>
    <row r="4" spans="2:9" ht="15" thickBot="1" x14ac:dyDescent="0.35">
      <c r="B4" s="149" t="s">
        <v>97</v>
      </c>
      <c r="C4" s="149" t="s">
        <v>38</v>
      </c>
    </row>
    <row r="5" spans="2:9" x14ac:dyDescent="0.3">
      <c r="B5" s="219"/>
      <c r="C5" s="220"/>
    </row>
    <row r="6" spans="2:9" x14ac:dyDescent="0.3">
      <c r="B6" s="221" t="s">
        <v>98</v>
      </c>
      <c r="C6" s="222">
        <f>Servers!S39</f>
        <v>0</v>
      </c>
    </row>
    <row r="7" spans="2:9" x14ac:dyDescent="0.3">
      <c r="B7" s="221"/>
      <c r="C7" s="223"/>
    </row>
    <row r="8" spans="2:9" x14ac:dyDescent="0.3">
      <c r="B8" s="221" t="s">
        <v>99</v>
      </c>
      <c r="C8" s="222">
        <f>Storage!I15</f>
        <v>0</v>
      </c>
    </row>
    <row r="9" spans="2:9" x14ac:dyDescent="0.3">
      <c r="B9" s="221"/>
      <c r="C9" s="223"/>
    </row>
    <row r="10" spans="2:9" x14ac:dyDescent="0.3">
      <c r="B10" s="221" t="s">
        <v>71</v>
      </c>
      <c r="C10" s="222">
        <f>Netwerk!I43</f>
        <v>0</v>
      </c>
    </row>
    <row r="11" spans="2:9" ht="15" thickBot="1" x14ac:dyDescent="0.35">
      <c r="B11" s="221"/>
      <c r="C11" s="223"/>
    </row>
    <row r="12" spans="2:9" ht="15" thickBot="1" x14ac:dyDescent="0.35">
      <c r="B12" s="224" t="s">
        <v>100</v>
      </c>
      <c r="C12" s="225">
        <f>SUM(C6:C11)</f>
        <v>0</v>
      </c>
    </row>
    <row r="15" spans="2:9" ht="15" thickBot="1" x14ac:dyDescent="0.35"/>
    <row r="16" spans="2:9" ht="15" thickBot="1" x14ac:dyDescent="0.35">
      <c r="B16" s="150" t="s">
        <v>63</v>
      </c>
      <c r="C16" s="286"/>
      <c r="D16" s="287"/>
      <c r="E16" s="288"/>
      <c r="F16" s="151" t="s">
        <v>64</v>
      </c>
    </row>
    <row r="17" spans="2:6" ht="15" thickBot="1" x14ac:dyDescent="0.35">
      <c r="B17" s="150" t="s">
        <v>65</v>
      </c>
      <c r="C17" s="286"/>
      <c r="D17" s="287"/>
      <c r="E17" s="288"/>
      <c r="F17" s="151" t="s">
        <v>64</v>
      </c>
    </row>
    <row r="18" spans="2:6" ht="15" thickBot="1" x14ac:dyDescent="0.35">
      <c r="B18" s="150" t="s">
        <v>66</v>
      </c>
      <c r="C18" s="286"/>
      <c r="D18" s="287"/>
      <c r="E18" s="288"/>
      <c r="F18" s="151" t="s">
        <v>64</v>
      </c>
    </row>
    <row r="19" spans="2:6" x14ac:dyDescent="0.3">
      <c r="B19" s="298" t="s">
        <v>67</v>
      </c>
      <c r="C19" s="289"/>
      <c r="D19" s="290"/>
      <c r="E19" s="291"/>
      <c r="F19" s="151"/>
    </row>
    <row r="20" spans="2:6" x14ac:dyDescent="0.3">
      <c r="B20" s="299"/>
      <c r="C20" s="292"/>
      <c r="D20" s="293"/>
      <c r="E20" s="294"/>
      <c r="F20" s="151"/>
    </row>
    <row r="21" spans="2:6" x14ac:dyDescent="0.3">
      <c r="B21" s="299"/>
      <c r="C21" s="292"/>
      <c r="D21" s="293"/>
      <c r="E21" s="294"/>
      <c r="F21" s="151"/>
    </row>
    <row r="22" spans="2:6" ht="15" thickBot="1" x14ac:dyDescent="0.35">
      <c r="B22" s="300"/>
      <c r="C22" s="295"/>
      <c r="D22" s="296"/>
      <c r="E22" s="297"/>
      <c r="F22" s="151"/>
    </row>
    <row r="23" spans="2:6" ht="15" thickBot="1" x14ac:dyDescent="0.35">
      <c r="B23" s="150" t="s">
        <v>68</v>
      </c>
      <c r="C23" s="286"/>
      <c r="D23" s="287"/>
      <c r="E23" s="288"/>
      <c r="F23" s="151" t="s">
        <v>64</v>
      </c>
    </row>
    <row r="25" spans="2:6" x14ac:dyDescent="0.3">
      <c r="C25" s="152"/>
    </row>
  </sheetData>
  <sheetProtection algorithmName="SHA-512" hashValue="p4nJzLEOr2eLb1q6iRIFnJE00f1ihawaEmHTYITkuAqzFChDY+PfB+ro3aGiBz0ojVp2Q8T6Z0uQnP/0gDKTEg==" saltValue="u3Mp+6M/bC2jahyK+hcgsQ==" spinCount="100000" sheet="1" objects="1" scenarios="1"/>
  <mergeCells count="7">
    <mergeCell ref="B1:I1"/>
    <mergeCell ref="C16:E16"/>
    <mergeCell ref="C17:E17"/>
    <mergeCell ref="C18:E18"/>
    <mergeCell ref="C23:E23"/>
    <mergeCell ref="C19:E22"/>
    <mergeCell ref="B19:B22"/>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FDE8B968BDC3428055EC039DC3288D" ma:contentTypeVersion="4" ma:contentTypeDescription="Een nieuw document maken." ma:contentTypeScope="" ma:versionID="44190e1f4b93ea01da07b0081d237d12">
  <xsd:schema xmlns:xsd="http://www.w3.org/2001/XMLSchema" xmlns:xs="http://www.w3.org/2001/XMLSchema" xmlns:p="http://schemas.microsoft.com/office/2006/metadata/properties" xmlns:ns2="c1095155-4fe7-4fec-b258-6214eb1446cd" targetNamespace="http://schemas.microsoft.com/office/2006/metadata/properties" ma:root="true" ma:fieldsID="f21312029f8f8d6cfe3beec3063774b1" ns2:_="">
    <xsd:import namespace="c1095155-4fe7-4fec-b258-6214eb1446c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95155-4fe7-4fec-b258-6214eb1446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0373BF-A26E-468F-88D7-EFE82BB68F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95155-4fe7-4fec-b258-6214eb144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7BC07B-4539-4BAC-BB1B-022959607B8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4F77C99-0D30-4D7C-A0C5-ED0F305F95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Invulinstructie</vt:lpstr>
      <vt:lpstr>Servers</vt:lpstr>
      <vt:lpstr>Specificaties servers</vt:lpstr>
      <vt:lpstr>Storage</vt:lpstr>
      <vt:lpstr>Netwerk</vt:lpstr>
      <vt:lpstr>Totaal Inschrijving</vt:lpstr>
      <vt:lpstr>Invulinstructie!Afdrukbereik</vt:lpstr>
      <vt:lpstr>Servers!Afdruktitels</vt:lpstr>
      <vt:lpstr>'Specificaties servers'!Afdruktitels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Amelsvoort, Perry van</dc:creator>
  <cp:lastModifiedBy>Koeter, Sander</cp:lastModifiedBy>
  <cp:lastPrinted>2022-11-16T16:33:24Z</cp:lastPrinted>
  <dcterms:created xsi:type="dcterms:W3CDTF">2021-02-05T10:37:54Z</dcterms:created>
  <dcterms:modified xsi:type="dcterms:W3CDTF">2022-11-22T19:42:38Z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0x010100D5FDE8B968BDC3428055EC039DC3288D</vt:lpwstr>
  </property>
</Properties>
</file>