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eeuwm\appdata\roaming\projectwise\pw_workdir\d0103398\"/>
    </mc:Choice>
  </mc:AlternateContent>
  <bookViews>
    <workbookView xWindow="0" yWindow="0" windowWidth="27105" windowHeight="10080" activeTab="3"/>
  </bookViews>
  <sheets>
    <sheet name="Blad1" sheetId="2" r:id="rId1"/>
    <sheet name="Bestaande toestand" sheetId="3" r:id="rId2"/>
    <sheet name="Gewijzigde toestand" sheetId="1" r:id="rId3"/>
    <sheet name="Gewijzigde toestand COORS" sheetId="4" r:id="rId4"/>
  </sheets>
  <definedNames>
    <definedName name="_xlnm.Print_Area" localSheetId="1">'Bestaande toestand'!$A$1:$AF$201</definedName>
    <definedName name="_xlnm.Print_Area" localSheetId="2">'Gewijzigde toestand'!$A$1:$AN$184</definedName>
    <definedName name="_xlnm.Print_Area" localSheetId="3">'Gewijzigde toestand COORS'!$A$1:$AN$183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88" i="3" l="1"/>
  <c r="I188" i="3"/>
  <c r="G188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22" i="3"/>
  <c r="R19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05" i="3"/>
  <c r="R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08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22" i="3"/>
  <c r="H13" i="4" l="1"/>
  <c r="K98" i="4"/>
  <c r="K21" i="4"/>
  <c r="K13" i="4" l="1"/>
  <c r="I98" i="4"/>
  <c r="G98" i="4"/>
  <c r="I21" i="4"/>
  <c r="G21" i="4"/>
  <c r="M13" i="4"/>
  <c r="G13" i="4" l="1"/>
  <c r="I13" i="4"/>
  <c r="AD180" i="1"/>
  <c r="AB180" i="1"/>
  <c r="Z180" i="1"/>
  <c r="X180" i="1"/>
  <c r="V180" i="1"/>
  <c r="T180" i="1"/>
  <c r="R180" i="1"/>
  <c r="I21" i="1" l="1"/>
  <c r="I99" i="1" l="1"/>
  <c r="Z60" i="1" l="1"/>
  <c r="Z59" i="1"/>
  <c r="AL120" i="1" l="1"/>
  <c r="AL99" i="1" s="1"/>
  <c r="AJ126" i="1"/>
  <c r="AJ99" i="1" s="1"/>
  <c r="AH139" i="1"/>
  <c r="AH99" i="1" s="1"/>
  <c r="AF141" i="1"/>
  <c r="AF99" i="1" s="1"/>
  <c r="AL43" i="1"/>
  <c r="AL21" i="1" s="1"/>
  <c r="AJ41" i="1"/>
  <c r="AJ21" i="1" s="1"/>
  <c r="AH74" i="1"/>
  <c r="AH21" i="1" s="1"/>
  <c r="AH13" i="1" s="1"/>
  <c r="AF76" i="1"/>
  <c r="AF21" i="1" s="1"/>
  <c r="V164" i="1"/>
  <c r="V163" i="1"/>
  <c r="V146" i="1"/>
  <c r="V145" i="1"/>
  <c r="V138" i="1"/>
  <c r="T151" i="1"/>
  <c r="T150" i="1"/>
  <c r="T149" i="1"/>
  <c r="T148" i="1"/>
  <c r="T147" i="1"/>
  <c r="T161" i="1"/>
  <c r="T159" i="1"/>
  <c r="R140" i="1"/>
  <c r="R154" i="1"/>
  <c r="R155" i="1"/>
  <c r="R156" i="1"/>
  <c r="R157" i="1"/>
  <c r="R152" i="1"/>
  <c r="AD124" i="1"/>
  <c r="AD123" i="1"/>
  <c r="AD122" i="1"/>
  <c r="AD121" i="1"/>
  <c r="AD119" i="1"/>
  <c r="AD117" i="1"/>
  <c r="AD116" i="1"/>
  <c r="AB132" i="1"/>
  <c r="AB131" i="1"/>
  <c r="AB130" i="1"/>
  <c r="AB129" i="1"/>
  <c r="AB127" i="1"/>
  <c r="AB114" i="1"/>
  <c r="AB112" i="1"/>
  <c r="Z135" i="1"/>
  <c r="Z134" i="1"/>
  <c r="Z128" i="1"/>
  <c r="Z110" i="1"/>
  <c r="Z108" i="1"/>
  <c r="X167" i="1"/>
  <c r="X166" i="1"/>
  <c r="X142" i="1"/>
  <c r="X137" i="1"/>
  <c r="X106" i="1"/>
  <c r="X104" i="1"/>
  <c r="X102" i="1"/>
  <c r="AD42" i="1"/>
  <c r="AD48" i="1"/>
  <c r="AD49" i="1"/>
  <c r="AD47" i="1"/>
  <c r="AD44" i="1"/>
  <c r="AB54" i="1"/>
  <c r="AB53" i="1"/>
  <c r="AB52" i="1"/>
  <c r="AB51" i="1"/>
  <c r="AB50" i="1"/>
  <c r="AB39" i="1"/>
  <c r="AB37" i="1"/>
  <c r="Z32" i="1"/>
  <c r="Z61" i="1"/>
  <c r="Z58" i="1"/>
  <c r="Z57" i="1"/>
  <c r="Z56" i="1"/>
  <c r="Z55" i="1"/>
  <c r="Z36" i="1"/>
  <c r="Z34" i="1"/>
  <c r="Z33" i="1"/>
  <c r="X31" i="1"/>
  <c r="X30" i="1"/>
  <c r="X29" i="1"/>
  <c r="X24" i="1"/>
  <c r="V89" i="1"/>
  <c r="V88" i="1"/>
  <c r="X26" i="1"/>
  <c r="V63" i="1"/>
  <c r="X64" i="1"/>
  <c r="V66" i="1"/>
  <c r="V68" i="1"/>
  <c r="T69" i="1"/>
  <c r="T71" i="1"/>
  <c r="T73" i="1"/>
  <c r="T72" i="1"/>
  <c r="T86" i="1"/>
  <c r="T84" i="1"/>
  <c r="T83" i="1"/>
  <c r="R82" i="1"/>
  <c r="R75" i="1"/>
  <c r="R80" i="1"/>
  <c r="R79" i="1"/>
  <c r="R77" i="1"/>
  <c r="R99" i="1" l="1"/>
  <c r="T99" i="1"/>
  <c r="V99" i="1"/>
  <c r="AJ13" i="1"/>
  <c r="AL13" i="1"/>
  <c r="Z99" i="1"/>
  <c r="AF13" i="1"/>
  <c r="R21" i="1"/>
  <c r="V21" i="1"/>
  <c r="X21" i="1"/>
  <c r="AD21" i="1"/>
  <c r="T21" i="1"/>
  <c r="AB21" i="1"/>
  <c r="Z21" i="1"/>
  <c r="X99" i="1"/>
  <c r="AD99" i="1"/>
  <c r="AB99" i="1"/>
  <c r="AB13" i="1" s="1"/>
  <c r="G19" i="3"/>
  <c r="I19" i="3"/>
  <c r="AD13" i="1" l="1"/>
  <c r="R13" i="1"/>
  <c r="V13" i="1"/>
  <c r="T13" i="1"/>
  <c r="Z13" i="1"/>
  <c r="X13" i="1"/>
  <c r="I105" i="3"/>
  <c r="G105" i="3"/>
  <c r="K13" i="3"/>
  <c r="I13" i="3" l="1"/>
  <c r="G13" i="3"/>
  <c r="M13" i="1"/>
  <c r="G99" i="1"/>
  <c r="G21" i="1"/>
  <c r="I13" i="1" l="1"/>
  <c r="G13" i="1"/>
</calcChain>
</file>

<file path=xl/sharedStrings.xml><?xml version="1.0" encoding="utf-8"?>
<sst xmlns="http://schemas.openxmlformats.org/spreadsheetml/2006/main" count="609" uniqueCount="126">
  <si>
    <t>Renovatie / verbouwing Gebouw C, Lunettenkazerne Vught</t>
  </si>
  <si>
    <t>P-17261</t>
  </si>
  <si>
    <t>Ruimtestaat</t>
  </si>
  <si>
    <t>Lokaal</t>
  </si>
  <si>
    <t>Functie ID</t>
  </si>
  <si>
    <t>Aantal pers.</t>
  </si>
  <si>
    <t>Totaal gebouw</t>
  </si>
  <si>
    <t>Begane grond</t>
  </si>
  <si>
    <t>Hal</t>
  </si>
  <si>
    <t>Meterkast Et</t>
  </si>
  <si>
    <t>Pantry</t>
  </si>
  <si>
    <t>Technische ruimte Et / Cis</t>
  </si>
  <si>
    <t>Verblijfruimte</t>
  </si>
  <si>
    <t>Gang</t>
  </si>
  <si>
    <t>8a</t>
  </si>
  <si>
    <t>Entree</t>
  </si>
  <si>
    <t>Legeringskamer</t>
  </si>
  <si>
    <t>Werkkast</t>
  </si>
  <si>
    <t>Hal / Trapportaal</t>
  </si>
  <si>
    <t>Trapportaal nooduitgang</t>
  </si>
  <si>
    <t xml:space="preserve">- VERVALLEN - </t>
  </si>
  <si>
    <t>Toiletruimte</t>
  </si>
  <si>
    <t>26a</t>
  </si>
  <si>
    <t>Voorruimte toiletten</t>
  </si>
  <si>
    <t>Doucheruimte</t>
  </si>
  <si>
    <t>Droogruimte</t>
  </si>
  <si>
    <t>35a</t>
  </si>
  <si>
    <t>Berging</t>
  </si>
  <si>
    <t>36a</t>
  </si>
  <si>
    <t>Hal / Entree</t>
  </si>
  <si>
    <t>Douchruimte</t>
  </si>
  <si>
    <t>Hal / Entree /Trapportaal</t>
  </si>
  <si>
    <t>1e verdieping</t>
  </si>
  <si>
    <t>Hal / Overloop</t>
  </si>
  <si>
    <t>101a</t>
  </si>
  <si>
    <t>Meterkast</t>
  </si>
  <si>
    <t>Technische ruimte Wtb</t>
  </si>
  <si>
    <t xml:space="preserve"> ---</t>
  </si>
  <si>
    <t xml:space="preserve"> - VERVALLEN - </t>
  </si>
  <si>
    <t>Trappenhuis /overloop nooduitgang</t>
  </si>
  <si>
    <t>Werkast</t>
  </si>
  <si>
    <t>Toiletten</t>
  </si>
  <si>
    <t>Voorruimte douches</t>
  </si>
  <si>
    <t>Doucheruimte dames</t>
  </si>
  <si>
    <t>Toiletruimte dames</t>
  </si>
  <si>
    <t>---</t>
  </si>
  <si>
    <t xml:space="preserve"> - VERVALLEN -</t>
  </si>
  <si>
    <t>Legeingskamer</t>
  </si>
  <si>
    <t>Vrij</t>
  </si>
  <si>
    <t>Douches</t>
  </si>
  <si>
    <t>Omschrijving</t>
  </si>
  <si>
    <t>Netto vloeropper-vlakte [m²]</t>
  </si>
  <si>
    <t>Bruto vloeropper-vlakte [m²]</t>
  </si>
  <si>
    <t>1a</t>
  </si>
  <si>
    <t>Bestaande toestand</t>
  </si>
  <si>
    <t>Kapsalon</t>
  </si>
  <si>
    <t>33a</t>
  </si>
  <si>
    <t>WC</t>
  </si>
  <si>
    <t>Toiletruimte heren</t>
  </si>
  <si>
    <t>34a</t>
  </si>
  <si>
    <t>34b</t>
  </si>
  <si>
    <t>35b</t>
  </si>
  <si>
    <t>Doucheruimte heren</t>
  </si>
  <si>
    <t>43a</t>
  </si>
  <si>
    <t>44a</t>
  </si>
  <si>
    <t>44b</t>
  </si>
  <si>
    <t>45a</t>
  </si>
  <si>
    <t>120a</t>
  </si>
  <si>
    <t>121</t>
  </si>
  <si>
    <t xml:space="preserve">Hal </t>
  </si>
  <si>
    <t>128a</t>
  </si>
  <si>
    <t>128b</t>
  </si>
  <si>
    <t>127a</t>
  </si>
  <si>
    <t>Vergaderruimte</t>
  </si>
  <si>
    <t>14,,29</t>
  </si>
  <si>
    <t>148a</t>
  </si>
  <si>
    <t>Toiletruimte miva</t>
  </si>
  <si>
    <t>149a</t>
  </si>
  <si>
    <t>Berging PGU</t>
  </si>
  <si>
    <t>Berging archief</t>
  </si>
  <si>
    <t>Gewijzigde toestand</t>
  </si>
  <si>
    <t>BC-1</t>
  </si>
  <si>
    <t>BC-2</t>
  </si>
  <si>
    <t>BC-3</t>
  </si>
  <si>
    <t>BC-4</t>
  </si>
  <si>
    <t>BC-5</t>
  </si>
  <si>
    <t>BC-6</t>
  </si>
  <si>
    <t>BC-7</t>
  </si>
  <si>
    <t>VR-1</t>
  </si>
  <si>
    <t>VR-2</t>
  </si>
  <si>
    <t>VR-3</t>
  </si>
  <si>
    <t>VR-4</t>
  </si>
  <si>
    <t>Voorruimte toiletten heren</t>
  </si>
  <si>
    <t>Voorruimte douche- &amp; wasruimte heren</t>
  </si>
  <si>
    <t>Was- en droogruimte</t>
  </si>
  <si>
    <t>Gecombineerd Miva -toilet/doucheruimte</t>
  </si>
  <si>
    <t>Douchruimte heren</t>
  </si>
  <si>
    <t>Voorruimte douches heren</t>
  </si>
  <si>
    <t>Legeringskamer dames</t>
  </si>
  <si>
    <t>Voorruimte douchruimte heren</t>
  </si>
  <si>
    <t>Toiletten heren</t>
  </si>
  <si>
    <t>Brandcompartimentering</t>
  </si>
  <si>
    <t>Gewijzigd:</t>
  </si>
  <si>
    <t>Totaal</t>
  </si>
  <si>
    <t>begane grond</t>
  </si>
  <si>
    <t xml:space="preserve">BRUTO </t>
  </si>
  <si>
    <t>Datum: 12-12-2019</t>
  </si>
  <si>
    <t xml:space="preserve"> Funktioneel Netto vloeropper-vlakte [m²]</t>
  </si>
  <si>
    <t>Aantal pers. vlgs PVE</t>
  </si>
  <si>
    <t>Aantal pers. vlgs norm (9,5m2 pp)</t>
  </si>
  <si>
    <t>Datum: 10-03-2020</t>
  </si>
  <si>
    <t>Datum: 10-04-2020</t>
  </si>
  <si>
    <t>Inventarisatie</t>
  </si>
  <si>
    <t>Vloer</t>
  </si>
  <si>
    <t>Plint</t>
  </si>
  <si>
    <t>Wand</t>
  </si>
  <si>
    <t>Plafond</t>
  </si>
  <si>
    <t>Diversen</t>
  </si>
  <si>
    <t>Zolder</t>
  </si>
  <si>
    <t>Schoonmaakkast</t>
  </si>
  <si>
    <t>Verblijfsruimte</t>
  </si>
  <si>
    <t>Opslag linnen</t>
  </si>
  <si>
    <t>Invalide kamer</t>
  </si>
  <si>
    <t>Was / droog kamer</t>
  </si>
  <si>
    <t>Studeerkamer</t>
  </si>
  <si>
    <t>Woonkamer / verblijfsruimte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</si>
</sst>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Arial Narrow"/>
      <family val="2"/>
    </font>
    <font>
      <sz val="1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11"/>
      <color rgb="FFFF0000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2"/>
      <name val="Arial Narrow"/>
      <family val="2"/>
    </font>
    <font>
      <b/>
      <sz val="18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b/>
      <sz val="18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b/>
      <sz val="14"/>
      <name val="Tahoma"/>
      <family val="2"/>
    </font>
    <font>
      <sz val="10"/>
      <color rgb="FF000000"/>
      <name val="Tahoma"/>
      <family val="2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sz val="12"/>
      <color rgb="FF000000"/>
      <name val="Arial Narrow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theme="1"/>
      <name val="Arial Narrow"/>
      <family val="2"/>
    </font>
    <font>
      <b/>
      <sz val="12"/>
      <color rgb="FF000000"/>
      <name val="Arial Narrow"/>
      <family val="2"/>
    </font>
    <font>
      <sz val="11"/>
      <name val="Calibri"/>
      <family val="2"/>
      <scheme val="minor"/>
    </font>
    <font>
      <b/>
      <sz val="18"/>
      <name val="Tahoma"/>
      <family val="2"/>
    </font>
    <font>
      <b/>
      <sz val="12"/>
      <name val="Tahoma"/>
      <family val="2"/>
    </font>
    <font>
      <b/>
      <sz val="18"/>
      <name val="Arial Narrow"/>
      <family val="2"/>
    </font>
    <font>
      <sz val="10"/>
      <name val="Tahoma"/>
      <family val="2"/>
    </font>
    <font>
      <b/>
      <sz val="14"/>
      <name val="Calibri"/>
      <family val="2"/>
      <scheme val="minor"/>
    </font>
    <font>
      <b/>
      <sz val="16"/>
      <name val="Arial Narrow"/>
      <family val="2"/>
    </font>
    <font>
      <sz val="11"/>
      <name val="Arial Narrow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EAEA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C0C0C0"/>
      </bottom>
      <diagonal/>
    </border>
    <border>
      <left/>
      <right/>
      <top style="medium">
        <color indexed="64"/>
      </top>
      <bottom style="thin">
        <color rgb="FFC0C0C0"/>
      </bottom>
      <diagonal/>
    </border>
    <border>
      <left style="hair">
        <color indexed="64"/>
      </left>
      <right style="thin">
        <color rgb="FFC0C0C0"/>
      </right>
      <top style="medium">
        <color indexed="64"/>
      </top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auto="1"/>
      </right>
      <top style="medium">
        <color indexed="64"/>
      </top>
      <bottom style="thin">
        <color rgb="FFC0C0C0"/>
      </bottom>
      <diagonal/>
    </border>
    <border>
      <left/>
      <right style="thin">
        <color rgb="FFC0C0C0"/>
      </right>
      <top style="medium">
        <color indexed="64"/>
      </top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indexed="64"/>
      </right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auto="1"/>
      </right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/>
      <top/>
      <bottom style="medium">
        <color indexed="64"/>
      </bottom>
      <diagonal/>
    </border>
    <border>
      <left style="thin">
        <color rgb="FFC0C0C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C0C0C0"/>
      </bottom>
      <diagonal/>
    </border>
    <border>
      <left style="medium">
        <color indexed="64"/>
      </left>
      <right/>
      <top style="thin">
        <color rgb="FFC0C0C0"/>
      </top>
      <bottom style="thin">
        <color rgb="FFC0C0C0"/>
      </bottom>
      <diagonal/>
    </border>
    <border>
      <left style="medium">
        <color indexed="64"/>
      </left>
      <right/>
      <top style="thin">
        <color rgb="FFC0C0C0"/>
      </top>
      <bottom style="medium">
        <color indexed="64"/>
      </bottom>
      <diagonal/>
    </border>
    <border>
      <left/>
      <right/>
      <top style="thin">
        <color rgb="FFC0C0C0"/>
      </top>
      <bottom style="medium">
        <color auto="1"/>
      </bottom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medium">
        <color indexed="64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 style="hair">
        <color indexed="64"/>
      </right>
      <top style="medium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indexed="64"/>
      </top>
      <bottom style="thin">
        <color rgb="FFC0C0C0"/>
      </bottom>
      <diagonal/>
    </border>
    <border>
      <left/>
      <right style="medium">
        <color indexed="64"/>
      </right>
      <top style="medium">
        <color indexed="64"/>
      </top>
      <bottom style="thin">
        <color rgb="FFC0C0C0"/>
      </bottom>
      <diagonal/>
    </border>
    <border>
      <left style="medium">
        <color indexed="64"/>
      </left>
      <right/>
      <top style="thin">
        <color rgb="FFC0C0C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medium">
        <color indexed="64"/>
      </bottom>
      <diagonal/>
    </border>
    <border>
      <left style="medium">
        <color auto="1"/>
      </left>
      <right style="thin">
        <color rgb="FFC0C0C0"/>
      </right>
      <top/>
      <bottom style="thin">
        <color rgb="FFC0C0C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rgb="FFC0C0C0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rgb="FFC0C0C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C0C0C0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7" fillId="0" borderId="0" applyNumberFormat="0" applyFill="0" applyBorder="0" applyAlignment="0" applyProtection="0"/>
    <xf numFmtId="0" fontId="9" fillId="0" borderId="0"/>
  </cellStyleXfs>
  <cellXfs count="715">
    <xf numFmtId="0" fontId="0" fillId="0" borderId="0" xfId="0"/>
    <xf numFmtId="2" fontId="1" fillId="0" borderId="0" xfId="0" applyNumberFormat="1" applyFont="1" applyProtection="1">
      <protection locked="0"/>
    </xf>
    <xf numFmtId="2" fontId="1" fillId="0" borderId="2" xfId="0" applyNumberFormat="1" applyFont="1" applyBorder="1" applyProtection="1">
      <protection locked="0"/>
    </xf>
    <xf numFmtId="2" fontId="2" fillId="0" borderId="0" xfId="0" applyNumberFormat="1" applyFont="1" applyBorder="1" applyProtection="1">
      <protection locked="0"/>
    </xf>
    <xf numFmtId="2" fontId="3" fillId="0" borderId="1" xfId="0" quotePrefix="1" applyNumberFormat="1" applyFont="1" applyBorder="1" applyProtection="1">
      <protection locked="0"/>
    </xf>
    <xf numFmtId="2" fontId="4" fillId="0" borderId="0" xfId="0" applyNumberFormat="1" applyFont="1" applyBorder="1" applyAlignment="1" applyProtection="1">
      <alignment wrapText="1"/>
      <protection locked="0"/>
    </xf>
    <xf numFmtId="2" fontId="1" fillId="0" borderId="0" xfId="0" applyNumberFormat="1" applyFont="1" applyBorder="1" applyAlignment="1" applyProtection="1">
      <alignment horizontal="left"/>
      <protection locked="0"/>
    </xf>
    <xf numFmtId="2" fontId="1" fillId="0" borderId="0" xfId="0" applyNumberFormat="1" applyFont="1" applyBorder="1" applyAlignment="1" applyProtection="1">
      <alignment horizontal="right" vertical="top"/>
      <protection locked="0"/>
    </xf>
    <xf numFmtId="2" fontId="3" fillId="0" borderId="4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2" fontId="1" fillId="0" borderId="0" xfId="0" applyNumberFormat="1" applyFont="1" applyBorder="1" applyProtection="1">
      <protection locked="0"/>
    </xf>
    <xf numFmtId="2" fontId="5" fillId="0" borderId="0" xfId="0" applyNumberFormat="1" applyFont="1" applyBorder="1" applyProtection="1">
      <protection locked="0"/>
    </xf>
    <xf numFmtId="2" fontId="6" fillId="0" borderId="0" xfId="0" applyNumberFormat="1" applyFont="1" applyBorder="1" applyProtection="1">
      <protection locked="0"/>
    </xf>
    <xf numFmtId="2" fontId="7" fillId="0" borderId="0" xfId="0" applyNumberFormat="1" applyFont="1" applyBorder="1" applyProtection="1">
      <protection locked="0"/>
    </xf>
    <xf numFmtId="2" fontId="8" fillId="0" borderId="0" xfId="0" applyNumberFormat="1" applyFont="1" applyBorder="1" applyProtection="1">
      <protection locked="0"/>
    </xf>
    <xf numFmtId="2" fontId="4" fillId="0" borderId="4" xfId="0" applyNumberFormat="1" applyFont="1" applyBorder="1" applyAlignment="1" applyProtection="1">
      <alignment horizontal="left"/>
      <protection locked="0"/>
    </xf>
    <xf numFmtId="2" fontId="1" fillId="0" borderId="6" xfId="0" applyNumberFormat="1" applyFont="1" applyBorder="1" applyProtection="1">
      <protection locked="0"/>
    </xf>
    <xf numFmtId="2" fontId="1" fillId="0" borderId="6" xfId="0" applyNumberFormat="1" applyFont="1" applyBorder="1" applyAlignment="1" applyProtection="1">
      <alignment horizontal="left"/>
      <protection locked="0"/>
    </xf>
    <xf numFmtId="2" fontId="1" fillId="0" borderId="6" xfId="0" applyNumberFormat="1" applyFont="1" applyBorder="1" applyAlignment="1" applyProtection="1">
      <alignment horizontal="right" vertical="top"/>
      <protection locked="0"/>
    </xf>
    <xf numFmtId="2" fontId="3" fillId="0" borderId="5" xfId="0" applyNumberFormat="1" applyFont="1" applyBorder="1" applyProtection="1">
      <protection locked="0"/>
    </xf>
    <xf numFmtId="2" fontId="2" fillId="0" borderId="0" xfId="0" applyNumberFormat="1" applyFont="1" applyProtection="1">
      <protection locked="0"/>
    </xf>
    <xf numFmtId="2" fontId="2" fillId="0" borderId="4" xfId="0" applyNumberFormat="1" applyFont="1" applyBorder="1" applyProtection="1">
      <protection locked="0"/>
    </xf>
    <xf numFmtId="2" fontId="2" fillId="0" borderId="0" xfId="0" applyNumberFormat="1" applyFont="1" applyBorder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right" vertical="top"/>
      <protection locked="0"/>
    </xf>
    <xf numFmtId="2" fontId="11" fillId="0" borderId="0" xfId="0" applyNumberFormat="1" applyFont="1" applyBorder="1" applyProtection="1">
      <protection locked="0"/>
    </xf>
    <xf numFmtId="2" fontId="5" fillId="0" borderId="0" xfId="0" applyNumberFormat="1" applyFont="1" applyProtection="1">
      <protection locked="0"/>
    </xf>
    <xf numFmtId="2" fontId="13" fillId="0" borderId="8" xfId="0" applyNumberFormat="1" applyFont="1" applyBorder="1" applyAlignment="1" applyProtection="1">
      <alignment horizontal="left" vertical="top" wrapText="1"/>
      <protection locked="0"/>
    </xf>
    <xf numFmtId="2" fontId="14" fillId="0" borderId="8" xfId="0" applyNumberFormat="1" applyFont="1" applyBorder="1" applyAlignment="1" applyProtection="1">
      <alignment horizontal="left" vertical="top" wrapText="1"/>
      <protection locked="0"/>
    </xf>
    <xf numFmtId="2" fontId="15" fillId="0" borderId="8" xfId="0" applyNumberFormat="1" applyFont="1" applyBorder="1" applyProtection="1">
      <protection locked="0"/>
    </xf>
    <xf numFmtId="2" fontId="5" fillId="0" borderId="8" xfId="0" applyNumberFormat="1" applyFont="1" applyBorder="1" applyAlignment="1" applyProtection="1">
      <alignment horizontal="right" vertical="top"/>
      <protection locked="0"/>
    </xf>
    <xf numFmtId="2" fontId="15" fillId="0" borderId="8" xfId="0" applyNumberFormat="1" applyFont="1" applyBorder="1" applyAlignment="1" applyProtection="1">
      <alignment vertical="center"/>
      <protection locked="0"/>
    </xf>
    <xf numFmtId="2" fontId="1" fillId="0" borderId="0" xfId="0" applyNumberFormat="1" applyFont="1" applyFill="1" applyProtection="1">
      <protection locked="0"/>
    </xf>
    <xf numFmtId="2" fontId="7" fillId="3" borderId="12" xfId="2" applyNumberFormat="1" applyFont="1" applyFill="1" applyBorder="1" applyAlignment="1" applyProtection="1">
      <alignment wrapText="1"/>
      <protection locked="0"/>
    </xf>
    <xf numFmtId="2" fontId="18" fillId="3" borderId="12" xfId="2" applyNumberFormat="1" applyFont="1" applyFill="1" applyBorder="1" applyAlignment="1" applyProtection="1">
      <alignment wrapText="1"/>
      <protection locked="0"/>
    </xf>
    <xf numFmtId="2" fontId="19" fillId="3" borderId="17" xfId="0" applyNumberFormat="1" applyFont="1" applyFill="1" applyBorder="1" applyAlignment="1" applyProtection="1">
      <alignment horizontal="left" vertical="top" wrapText="1"/>
      <protection locked="0"/>
    </xf>
    <xf numFmtId="2" fontId="16" fillId="3" borderId="17" xfId="0" applyNumberFormat="1" applyFont="1" applyFill="1" applyBorder="1" applyAlignment="1" applyProtection="1">
      <alignment horizontal="right" vertical="top" wrapText="1"/>
      <protection locked="0"/>
    </xf>
    <xf numFmtId="2" fontId="20" fillId="3" borderId="17" xfId="0" applyNumberFormat="1" applyFont="1" applyFill="1" applyBorder="1" applyAlignment="1" applyProtection="1">
      <alignment vertical="center" wrapText="1"/>
      <protection locked="0"/>
    </xf>
    <xf numFmtId="2" fontId="21" fillId="3" borderId="18" xfId="0" applyNumberFormat="1" applyFont="1" applyFill="1" applyBorder="1" applyAlignment="1" applyProtection="1">
      <alignment horizontal="right" vertical="top" wrapText="1"/>
      <protection locked="0"/>
    </xf>
    <xf numFmtId="2" fontId="7" fillId="0" borderId="19" xfId="2" applyNumberFormat="1" applyFont="1" applyBorder="1" applyAlignment="1" applyProtection="1">
      <alignment wrapText="1"/>
      <protection locked="0"/>
    </xf>
    <xf numFmtId="2" fontId="19" fillId="0" borderId="20" xfId="0" applyNumberFormat="1" applyFont="1" applyBorder="1" applyAlignment="1" applyProtection="1">
      <alignment horizontal="left" vertical="top" wrapText="1"/>
      <protection locked="0"/>
    </xf>
    <xf numFmtId="2" fontId="16" fillId="0" borderId="20" xfId="0" applyNumberFormat="1" applyFont="1" applyBorder="1" applyAlignment="1" applyProtection="1">
      <alignment horizontal="right" vertical="top" wrapText="1"/>
      <protection locked="0"/>
    </xf>
    <xf numFmtId="2" fontId="15" fillId="0" borderId="20" xfId="0" applyNumberFormat="1" applyFont="1" applyBorder="1" applyAlignment="1" applyProtection="1">
      <alignment horizontal="right" vertical="center" wrapText="1"/>
      <protection locked="0"/>
    </xf>
    <xf numFmtId="2" fontId="21" fillId="0" borderId="18" xfId="0" applyNumberFormat="1" applyFont="1" applyBorder="1" applyAlignment="1" applyProtection="1">
      <alignment horizontal="right" vertical="top" wrapText="1"/>
      <protection locked="0"/>
    </xf>
    <xf numFmtId="2" fontId="7" fillId="3" borderId="21" xfId="2" applyNumberFormat="1" applyFont="1" applyFill="1" applyBorder="1" applyAlignment="1" applyProtection="1">
      <alignment wrapText="1"/>
      <protection locked="0"/>
    </xf>
    <xf numFmtId="2" fontId="19" fillId="3" borderId="22" xfId="0" applyNumberFormat="1" applyFont="1" applyFill="1" applyBorder="1" applyAlignment="1" applyProtection="1">
      <alignment horizontal="left" vertical="top" wrapText="1"/>
      <protection locked="0"/>
    </xf>
    <xf numFmtId="2" fontId="22" fillId="3" borderId="22" xfId="0" applyNumberFormat="1" applyFont="1" applyFill="1" applyBorder="1" applyAlignment="1" applyProtection="1">
      <alignment horizontal="right" vertical="center" wrapText="1"/>
      <protection locked="0"/>
    </xf>
    <xf numFmtId="2" fontId="16" fillId="3" borderId="22" xfId="0" applyNumberFormat="1" applyFont="1" applyFill="1" applyBorder="1" applyAlignment="1" applyProtection="1">
      <alignment horizontal="right" vertical="top" wrapText="1"/>
      <protection locked="0"/>
    </xf>
    <xf numFmtId="2" fontId="15" fillId="3" borderId="18" xfId="0" applyNumberFormat="1" applyFont="1" applyFill="1" applyBorder="1" applyAlignment="1" applyProtection="1">
      <alignment horizontal="right" vertical="top" wrapText="1"/>
      <protection locked="0"/>
    </xf>
    <xf numFmtId="2" fontId="7" fillId="3" borderId="22" xfId="2" applyNumberFormat="1" applyFont="1" applyFill="1" applyBorder="1" applyAlignment="1" applyProtection="1">
      <alignment wrapText="1"/>
      <protection locked="0"/>
    </xf>
    <xf numFmtId="2" fontId="23" fillId="3" borderId="22" xfId="0" applyNumberFormat="1" applyFont="1" applyFill="1" applyBorder="1" applyAlignment="1" applyProtection="1">
      <alignment horizontal="right" vertical="center" wrapText="1"/>
      <protection locked="0"/>
    </xf>
    <xf numFmtId="2" fontId="2" fillId="0" borderId="21" xfId="0" applyNumberFormat="1" applyFont="1" applyBorder="1" applyProtection="1">
      <protection locked="0"/>
    </xf>
    <xf numFmtId="2" fontId="2" fillId="0" borderId="22" xfId="0" applyNumberFormat="1" applyFont="1" applyBorder="1" applyProtection="1">
      <protection locked="0"/>
    </xf>
    <xf numFmtId="2" fontId="2" fillId="0" borderId="22" xfId="0" applyNumberFormat="1" applyFont="1" applyBorder="1" applyAlignment="1" applyProtection="1">
      <alignment horizontal="left"/>
      <protection locked="0"/>
    </xf>
    <xf numFmtId="2" fontId="2" fillId="0" borderId="22" xfId="0" applyNumberFormat="1" applyFont="1" applyBorder="1" applyAlignment="1" applyProtection="1">
      <alignment horizontal="right" vertical="top"/>
      <protection locked="0"/>
    </xf>
    <xf numFmtId="2" fontId="15" fillId="0" borderId="18" xfId="0" applyNumberFormat="1" applyFont="1" applyBorder="1" applyAlignment="1" applyProtection="1">
      <alignment horizontal="right" vertical="top" wrapText="1"/>
      <protection locked="0"/>
    </xf>
    <xf numFmtId="2" fontId="10" fillId="0" borderId="21" xfId="3" applyNumberFormat="1" applyFont="1" applyBorder="1" applyAlignment="1" applyProtection="1">
      <alignment horizontal="left"/>
      <protection locked="0"/>
    </xf>
    <xf numFmtId="2" fontId="10" fillId="0" borderId="22" xfId="1" applyNumberFormat="1" applyFont="1" applyBorder="1" applyProtection="1">
      <protection locked="0"/>
    </xf>
    <xf numFmtId="2" fontId="2" fillId="0" borderId="17" xfId="0" applyNumberFormat="1" applyFont="1" applyBorder="1" applyAlignment="1" applyProtection="1">
      <alignment horizontal="left" vertical="top" wrapText="1"/>
      <protection locked="0"/>
    </xf>
    <xf numFmtId="2" fontId="2" fillId="0" borderId="17" xfId="0" applyNumberFormat="1" applyFont="1" applyBorder="1" applyAlignment="1" applyProtection="1">
      <alignment horizontal="right" vertical="top" wrapText="1"/>
      <protection locked="0"/>
    </xf>
    <xf numFmtId="2" fontId="2" fillId="0" borderId="23" xfId="0" applyNumberFormat="1" applyFont="1" applyBorder="1" applyAlignment="1" applyProtection="1">
      <alignment vertical="top"/>
      <protection locked="0"/>
    </xf>
    <xf numFmtId="2" fontId="15" fillId="0" borderId="22" xfId="0" applyNumberFormat="1" applyFont="1" applyBorder="1" applyAlignment="1" applyProtection="1">
      <alignment vertical="center"/>
      <protection locked="0"/>
    </xf>
    <xf numFmtId="2" fontId="15" fillId="0" borderId="24" xfId="0" applyNumberFormat="1" applyFont="1" applyBorder="1" applyAlignment="1" applyProtection="1">
      <alignment vertical="center" wrapText="1"/>
      <protection locked="0"/>
    </xf>
    <xf numFmtId="2" fontId="2" fillId="0" borderId="0" xfId="0" applyNumberFormat="1" applyFont="1" applyFill="1" applyProtection="1">
      <protection locked="0"/>
    </xf>
    <xf numFmtId="2" fontId="2" fillId="0" borderId="17" xfId="0" applyNumberFormat="1" applyFont="1" applyFill="1" applyBorder="1" applyAlignment="1" applyProtection="1">
      <alignment horizontal="right" vertical="top" wrapText="1"/>
      <protection locked="0"/>
    </xf>
    <xf numFmtId="2" fontId="15" fillId="0" borderId="24" xfId="0" applyNumberFormat="1" applyFont="1" applyFill="1" applyBorder="1" applyAlignment="1" applyProtection="1">
      <alignment vertical="center" wrapText="1"/>
      <protection locked="0"/>
    </xf>
    <xf numFmtId="2" fontId="2" fillId="0" borderId="17" xfId="0" applyNumberFormat="1" applyFont="1" applyFill="1" applyBorder="1" applyAlignment="1" applyProtection="1">
      <alignment horizontal="left" vertical="top" wrapText="1"/>
      <protection locked="0"/>
    </xf>
    <xf numFmtId="2" fontId="15" fillId="0" borderId="24" xfId="0" applyNumberFormat="1" applyFont="1" applyBorder="1" applyAlignment="1" applyProtection="1">
      <alignment horizontal="right" vertical="top" wrapText="1"/>
      <protection locked="0"/>
    </xf>
    <xf numFmtId="2" fontId="10" fillId="0" borderId="21" xfId="1" applyNumberFormat="1" applyFont="1" applyBorder="1" applyAlignment="1" applyProtection="1">
      <alignment horizontal="left"/>
      <protection locked="0"/>
    </xf>
    <xf numFmtId="2" fontId="10" fillId="0" borderId="12" xfId="2" applyNumberFormat="1" applyFont="1" applyBorder="1" applyAlignment="1" applyProtection="1">
      <alignment wrapText="1"/>
      <protection locked="0"/>
    </xf>
    <xf numFmtId="2" fontId="10" fillId="0" borderId="12" xfId="3" applyNumberFormat="1" applyFont="1" applyBorder="1" applyAlignment="1" applyProtection="1">
      <alignment horizontal="left"/>
      <protection locked="0"/>
    </xf>
    <xf numFmtId="2" fontId="24" fillId="0" borderId="17" xfId="0" applyNumberFormat="1" applyFont="1" applyBorder="1" applyAlignment="1" applyProtection="1">
      <alignment horizontal="left" vertical="top" wrapText="1"/>
      <protection locked="0"/>
    </xf>
    <xf numFmtId="2" fontId="24" fillId="0" borderId="17" xfId="0" applyNumberFormat="1" applyFont="1" applyBorder="1" applyAlignment="1" applyProtection="1">
      <alignment horizontal="right" vertical="top" wrapText="1"/>
      <protection locked="0"/>
    </xf>
    <xf numFmtId="2" fontId="10" fillId="0" borderId="13" xfId="3" applyNumberFormat="1" applyFont="1" applyBorder="1" applyAlignment="1" applyProtection="1">
      <alignment horizontal="left"/>
      <protection locked="0"/>
    </xf>
    <xf numFmtId="2" fontId="15" fillId="0" borderId="17" xfId="0" applyNumberFormat="1" applyFont="1" applyBorder="1" applyAlignment="1" applyProtection="1">
      <alignment horizontal="right" vertical="center" wrapText="1"/>
      <protection locked="0"/>
    </xf>
    <xf numFmtId="2" fontId="23" fillId="0" borderId="12" xfId="2" applyNumberFormat="1" applyFont="1" applyBorder="1" applyAlignment="1" applyProtection="1">
      <alignment wrapText="1"/>
      <protection locked="0"/>
    </xf>
    <xf numFmtId="2" fontId="10" fillId="0" borderId="22" xfId="1" applyNumberFormat="1" applyFont="1" applyBorder="1" applyAlignment="1" applyProtection="1">
      <alignment horizontal="left"/>
      <protection locked="0"/>
    </xf>
    <xf numFmtId="2" fontId="10" fillId="0" borderId="22" xfId="1" applyNumberFormat="1" applyFont="1" applyBorder="1" applyAlignment="1" applyProtection="1">
      <alignment horizontal="right" vertical="top"/>
      <protection locked="0"/>
    </xf>
    <xf numFmtId="2" fontId="2" fillId="0" borderId="25" xfId="0" applyNumberFormat="1" applyFont="1" applyBorder="1" applyProtection="1">
      <protection locked="0"/>
    </xf>
    <xf numFmtId="2" fontId="10" fillId="0" borderId="8" xfId="3" applyNumberFormat="1" applyFont="1" applyBorder="1" applyAlignment="1" applyProtection="1">
      <alignment horizontal="left"/>
      <protection locked="0"/>
    </xf>
    <xf numFmtId="2" fontId="10" fillId="0" borderId="26" xfId="1" applyNumberFormat="1" applyFont="1" applyBorder="1" applyProtection="1">
      <protection locked="0"/>
    </xf>
    <xf numFmtId="2" fontId="10" fillId="0" borderId="26" xfId="1" applyNumberFormat="1" applyFont="1" applyBorder="1" applyAlignment="1" applyProtection="1">
      <alignment horizontal="left"/>
      <protection locked="0"/>
    </xf>
    <xf numFmtId="2" fontId="15" fillId="0" borderId="27" xfId="0" applyNumberFormat="1" applyFont="1" applyBorder="1" applyAlignment="1" applyProtection="1">
      <alignment horizontal="right" vertical="center" wrapText="1"/>
      <protection locked="0"/>
    </xf>
    <xf numFmtId="2" fontId="15" fillId="0" borderId="28" xfId="0" applyNumberFormat="1" applyFont="1" applyBorder="1" applyAlignment="1" applyProtection="1">
      <alignment horizontal="right" vertical="top" wrapText="1"/>
      <protection locked="0"/>
    </xf>
    <xf numFmtId="2" fontId="25" fillId="0" borderId="13" xfId="3" applyNumberFormat="1" applyFont="1" applyBorder="1" applyAlignment="1" applyProtection="1">
      <alignment horizontal="left"/>
      <protection locked="0"/>
    </xf>
    <xf numFmtId="2" fontId="10" fillId="0" borderId="13" xfId="1" applyNumberFormat="1" applyFont="1" applyBorder="1" applyProtection="1">
      <protection locked="0"/>
    </xf>
    <xf numFmtId="2" fontId="10" fillId="0" borderId="13" xfId="1" applyNumberFormat="1" applyFont="1" applyBorder="1" applyAlignment="1" applyProtection="1">
      <alignment horizontal="left"/>
      <protection locked="0"/>
    </xf>
    <xf numFmtId="2" fontId="10" fillId="0" borderId="13" xfId="1" applyNumberFormat="1" applyFont="1" applyBorder="1" applyAlignment="1" applyProtection="1">
      <alignment horizontal="right" vertical="top"/>
      <protection locked="0"/>
    </xf>
    <xf numFmtId="2" fontId="15" fillId="0" borderId="13" xfId="0" applyNumberFormat="1" applyFont="1" applyBorder="1" applyAlignment="1" applyProtection="1">
      <alignment horizontal="right" vertical="center" wrapText="1"/>
      <protection locked="0"/>
    </xf>
    <xf numFmtId="2" fontId="15" fillId="0" borderId="13" xfId="0" applyNumberFormat="1" applyFont="1" applyBorder="1" applyAlignment="1" applyProtection="1">
      <alignment horizontal="right" vertical="top" wrapText="1"/>
      <protection locked="0"/>
    </xf>
    <xf numFmtId="2" fontId="13" fillId="0" borderId="0" xfId="0" applyNumberFormat="1" applyFont="1" applyBorder="1" applyAlignment="1" applyProtection="1">
      <alignment horizontal="center" vertical="center" wrapText="1"/>
      <protection locked="0"/>
    </xf>
    <xf numFmtId="2" fontId="25" fillId="0" borderId="13" xfId="1" applyNumberFormat="1" applyFont="1" applyBorder="1" applyAlignment="1" applyProtection="1">
      <alignment horizontal="left"/>
      <protection locked="0"/>
    </xf>
    <xf numFmtId="2" fontId="25" fillId="0" borderId="32" xfId="1" applyNumberFormat="1" applyFont="1" applyBorder="1" applyAlignment="1" applyProtection="1">
      <alignment horizontal="left"/>
      <protection locked="0"/>
    </xf>
    <xf numFmtId="2" fontId="10" fillId="0" borderId="26" xfId="1" applyNumberFormat="1" applyFont="1" applyFill="1" applyBorder="1" applyAlignment="1" applyProtection="1">
      <alignment horizontal="left"/>
      <protection locked="0"/>
    </xf>
    <xf numFmtId="2" fontId="13" fillId="0" borderId="27" xfId="0" applyNumberFormat="1" applyFont="1" applyBorder="1" applyAlignment="1" applyProtection="1">
      <alignment horizontal="center" vertical="center" wrapText="1"/>
      <protection locked="0"/>
    </xf>
    <xf numFmtId="2" fontId="25" fillId="0" borderId="33" xfId="1" applyNumberFormat="1" applyFont="1" applyBorder="1" applyAlignment="1" applyProtection="1">
      <alignment horizontal="left"/>
      <protection locked="0"/>
    </xf>
    <xf numFmtId="2" fontId="10" fillId="0" borderId="34" xfId="1" applyNumberFormat="1" applyFont="1" applyBorder="1" applyProtection="1">
      <protection locked="0"/>
    </xf>
    <xf numFmtId="2" fontId="10" fillId="0" borderId="34" xfId="1" applyNumberFormat="1" applyFont="1" applyBorder="1" applyAlignment="1" applyProtection="1">
      <alignment horizontal="left"/>
      <protection locked="0"/>
    </xf>
    <xf numFmtId="2" fontId="10" fillId="0" borderId="34" xfId="1" applyNumberFormat="1" applyFont="1" applyBorder="1" applyAlignment="1" applyProtection="1">
      <alignment horizontal="right" vertical="top"/>
      <protection locked="0"/>
    </xf>
    <xf numFmtId="2" fontId="15" fillId="0" borderId="22" xfId="0" applyNumberFormat="1" applyFont="1" applyBorder="1" applyAlignment="1" applyProtection="1">
      <alignment horizontal="right" vertical="center" wrapText="1"/>
      <protection locked="0"/>
    </xf>
    <xf numFmtId="2" fontId="15" fillId="0" borderId="35" xfId="0" applyNumberFormat="1" applyFont="1" applyBorder="1" applyAlignment="1" applyProtection="1">
      <alignment horizontal="right" vertical="top" wrapText="1"/>
      <protection locked="0"/>
    </xf>
    <xf numFmtId="2" fontId="9" fillId="3" borderId="21" xfId="1" applyNumberFormat="1" applyFill="1" applyBorder="1" applyProtection="1">
      <protection locked="0"/>
    </xf>
    <xf numFmtId="2" fontId="26" fillId="3" borderId="22" xfId="1" applyNumberFormat="1" applyFont="1" applyFill="1" applyBorder="1" applyProtection="1">
      <protection locked="0"/>
    </xf>
    <xf numFmtId="2" fontId="10" fillId="3" borderId="22" xfId="1" applyNumberFormat="1" applyFont="1" applyFill="1" applyBorder="1" applyAlignment="1" applyProtection="1">
      <alignment horizontal="left"/>
      <protection locked="0"/>
    </xf>
    <xf numFmtId="2" fontId="22" fillId="3" borderId="17" xfId="0" applyNumberFormat="1" applyFont="1" applyFill="1" applyBorder="1" applyAlignment="1" applyProtection="1">
      <alignment horizontal="right" vertical="center" wrapText="1"/>
      <protection locked="0"/>
    </xf>
    <xf numFmtId="2" fontId="15" fillId="3" borderId="24" xfId="0" applyNumberFormat="1" applyFont="1" applyFill="1" applyBorder="1" applyAlignment="1" applyProtection="1">
      <alignment horizontal="right" vertical="top" wrapText="1"/>
      <protection locked="0"/>
    </xf>
    <xf numFmtId="2" fontId="27" fillId="3" borderId="21" xfId="1" quotePrefix="1" applyNumberFormat="1" applyFont="1" applyFill="1" applyBorder="1" applyAlignment="1" applyProtection="1">
      <alignment horizontal="left"/>
      <protection locked="0"/>
    </xf>
    <xf numFmtId="2" fontId="27" fillId="3" borderId="22" xfId="1" applyNumberFormat="1" applyFont="1" applyFill="1" applyBorder="1" applyAlignment="1" applyProtection="1">
      <alignment horizontal="left"/>
      <protection locked="0"/>
    </xf>
    <xf numFmtId="2" fontId="23" fillId="3" borderId="17" xfId="0" applyNumberFormat="1" applyFont="1" applyFill="1" applyBorder="1" applyAlignment="1" applyProtection="1">
      <alignment horizontal="right" vertical="top" wrapText="1"/>
      <protection locked="0"/>
    </xf>
    <xf numFmtId="2" fontId="23" fillId="3" borderId="17" xfId="0" applyNumberFormat="1" applyFont="1" applyFill="1" applyBorder="1" applyAlignment="1" applyProtection="1">
      <alignment horizontal="right" vertical="center" wrapText="1"/>
      <protection locked="0"/>
    </xf>
    <xf numFmtId="2" fontId="10" fillId="0" borderId="21" xfId="2" applyNumberFormat="1" applyFont="1" applyBorder="1" applyAlignment="1" applyProtection="1">
      <alignment wrapText="1"/>
      <protection locked="0"/>
    </xf>
    <xf numFmtId="2" fontId="10" fillId="0" borderId="21" xfId="1" quotePrefix="1" applyNumberFormat="1" applyFont="1" applyBorder="1" applyAlignment="1" applyProtection="1">
      <protection locked="0"/>
    </xf>
    <xf numFmtId="2" fontId="10" fillId="0" borderId="21" xfId="1" applyNumberFormat="1" applyFont="1" applyBorder="1" applyAlignment="1" applyProtection="1">
      <protection locked="0"/>
    </xf>
    <xf numFmtId="2" fontId="24" fillId="0" borderId="22" xfId="0" applyNumberFormat="1" applyFont="1" applyBorder="1" applyAlignment="1" applyProtection="1">
      <alignment horizontal="left" vertical="top" wrapText="1"/>
      <protection locked="0"/>
    </xf>
    <xf numFmtId="2" fontId="10" fillId="0" borderId="22" xfId="1" applyNumberFormat="1" applyFont="1" applyFill="1" applyBorder="1" applyAlignment="1" applyProtection="1">
      <alignment horizontal="left"/>
      <protection locked="0"/>
    </xf>
    <xf numFmtId="2" fontId="2" fillId="0" borderId="23" xfId="0" applyNumberFormat="1" applyFont="1" applyBorder="1" applyProtection="1">
      <protection locked="0"/>
    </xf>
    <xf numFmtId="2" fontId="10" fillId="0" borderId="21" xfId="1" applyNumberFormat="1" applyFont="1" applyFill="1" applyBorder="1" applyAlignment="1" applyProtection="1">
      <protection locked="0"/>
    </xf>
    <xf numFmtId="2" fontId="10" fillId="0" borderId="37" xfId="2" applyNumberFormat="1" applyFont="1" applyBorder="1" applyAlignment="1" applyProtection="1">
      <alignment wrapText="1"/>
      <protection locked="0"/>
    </xf>
    <xf numFmtId="2" fontId="2" fillId="0" borderId="34" xfId="0" applyNumberFormat="1" applyFont="1" applyBorder="1" applyProtection="1">
      <protection locked="0"/>
    </xf>
    <xf numFmtId="2" fontId="2" fillId="0" borderId="34" xfId="0" applyNumberFormat="1" applyFont="1" applyBorder="1" applyAlignment="1" applyProtection="1">
      <alignment horizontal="left"/>
      <protection locked="0"/>
    </xf>
    <xf numFmtId="2" fontId="2" fillId="0" borderId="34" xfId="0" applyNumberFormat="1" applyFont="1" applyBorder="1" applyAlignment="1" applyProtection="1">
      <alignment horizontal="right" vertical="top"/>
      <protection locked="0"/>
    </xf>
    <xf numFmtId="2" fontId="23" fillId="0" borderId="21" xfId="2" applyNumberFormat="1" applyFont="1" applyBorder="1" applyAlignment="1" applyProtection="1">
      <alignment wrapText="1"/>
      <protection locked="0"/>
    </xf>
    <xf numFmtId="2" fontId="10" fillId="0" borderId="38" xfId="2" applyNumberFormat="1" applyFont="1" applyBorder="1" applyAlignment="1" applyProtection="1">
      <alignment wrapText="1"/>
      <protection locked="0"/>
    </xf>
    <xf numFmtId="2" fontId="2" fillId="0" borderId="26" xfId="0" applyNumberFormat="1" applyFont="1" applyBorder="1" applyProtection="1">
      <protection locked="0"/>
    </xf>
    <xf numFmtId="2" fontId="2" fillId="0" borderId="26" xfId="0" applyNumberFormat="1" applyFont="1" applyBorder="1" applyAlignment="1" applyProtection="1">
      <alignment horizontal="left"/>
      <protection locked="0"/>
    </xf>
    <xf numFmtId="2" fontId="2" fillId="0" borderId="26" xfId="0" applyNumberFormat="1" applyFont="1" applyBorder="1" applyAlignment="1" applyProtection="1">
      <alignment horizontal="right" vertical="top"/>
      <protection locked="0"/>
    </xf>
    <xf numFmtId="2" fontId="1" fillId="0" borderId="0" xfId="0" applyNumberFormat="1" applyFont="1" applyAlignment="1" applyProtection="1">
      <alignment horizontal="left"/>
      <protection locked="0"/>
    </xf>
    <xf numFmtId="2" fontId="1" fillId="0" borderId="0" xfId="0" applyNumberFormat="1" applyFont="1" applyAlignment="1" applyProtection="1">
      <alignment horizontal="right" vertical="top"/>
      <protection locked="0"/>
    </xf>
    <xf numFmtId="1" fontId="2" fillId="0" borderId="0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15" fillId="0" borderId="8" xfId="0" applyNumberFormat="1" applyFont="1" applyBorder="1" applyAlignment="1" applyProtection="1">
      <alignment horizontal="center"/>
      <protection locked="0"/>
    </xf>
    <xf numFmtId="1" fontId="2" fillId="0" borderId="20" xfId="0" applyNumberFormat="1" applyFont="1" applyBorder="1" applyAlignment="1" applyProtection="1">
      <alignment horizontal="center" vertical="top" wrapText="1"/>
      <protection locked="0"/>
    </xf>
    <xf numFmtId="1" fontId="22" fillId="3" borderId="22" xfId="0" applyNumberFormat="1" applyFont="1" applyFill="1" applyBorder="1" applyAlignment="1" applyProtection="1">
      <alignment horizontal="center" vertical="center" wrapText="1"/>
      <protection locked="0"/>
    </xf>
    <xf numFmtId="1" fontId="2" fillId="3" borderId="2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2" xfId="0" applyNumberFormat="1" applyFont="1" applyBorder="1" applyAlignment="1" applyProtection="1">
      <alignment horizontal="center"/>
      <protection locked="0"/>
    </xf>
    <xf numFmtId="1" fontId="2" fillId="0" borderId="17" xfId="0" applyNumberFormat="1" applyFont="1" applyBorder="1" applyAlignment="1" applyProtection="1">
      <alignment horizontal="center" vertical="top" wrapText="1"/>
      <protection locked="0"/>
    </xf>
    <xf numFmtId="1" fontId="2" fillId="0" borderId="17" xfId="0" applyNumberFormat="1" applyFont="1" applyFill="1" applyBorder="1" applyAlignment="1" applyProtection="1">
      <alignment horizontal="center" vertical="top" wrapText="1"/>
      <protection locked="0"/>
    </xf>
    <xf numFmtId="1" fontId="24" fillId="0" borderId="17" xfId="0" applyNumberFormat="1" applyFont="1" applyBorder="1" applyAlignment="1" applyProtection="1">
      <alignment horizontal="center" vertical="top" wrapText="1"/>
      <protection locked="0"/>
    </xf>
    <xf numFmtId="1" fontId="2" fillId="0" borderId="22" xfId="0" applyNumberFormat="1" applyFont="1" applyBorder="1" applyAlignment="1" applyProtection="1">
      <alignment horizontal="center" vertical="top" wrapText="1"/>
      <protection locked="0"/>
    </xf>
    <xf numFmtId="1" fontId="2" fillId="0" borderId="26" xfId="0" applyNumberFormat="1" applyFont="1" applyBorder="1" applyAlignment="1" applyProtection="1">
      <alignment horizontal="center" vertical="top" wrapText="1"/>
      <protection locked="0"/>
    </xf>
    <xf numFmtId="1" fontId="2" fillId="0" borderId="13" xfId="0" applyNumberFormat="1" applyFont="1" applyBorder="1" applyAlignment="1" applyProtection="1">
      <alignment horizontal="center" vertical="top" wrapText="1"/>
      <protection locked="0"/>
    </xf>
    <xf numFmtId="1" fontId="2" fillId="0" borderId="34" xfId="0" applyNumberFormat="1" applyFont="1" applyBorder="1" applyAlignment="1" applyProtection="1">
      <alignment horizontal="center" vertical="top" wrapText="1"/>
      <protection locked="0"/>
    </xf>
    <xf numFmtId="1" fontId="15" fillId="3" borderId="22" xfId="0" applyNumberFormat="1" applyFont="1" applyFill="1" applyBorder="1" applyAlignment="1" applyProtection="1">
      <alignment horizontal="center"/>
      <protection locked="0"/>
    </xf>
    <xf numFmtId="1" fontId="2" fillId="0" borderId="34" xfId="0" applyNumberFormat="1" applyFont="1" applyBorder="1" applyAlignment="1" applyProtection="1">
      <alignment horizontal="center"/>
      <protection locked="0"/>
    </xf>
    <xf numFmtId="1" fontId="2" fillId="0" borderId="26" xfId="0" applyNumberFormat="1" applyFont="1" applyBorder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0" fontId="0" fillId="0" borderId="3" xfId="0" applyBorder="1"/>
    <xf numFmtId="0" fontId="0" fillId="0" borderId="0" xfId="0" applyBorder="1"/>
    <xf numFmtId="0" fontId="0" fillId="0" borderId="8" xfId="0" applyBorder="1"/>
    <xf numFmtId="0" fontId="0" fillId="0" borderId="42" xfId="0" applyBorder="1"/>
    <xf numFmtId="0" fontId="0" fillId="0" borderId="25" xfId="0" applyBorder="1"/>
    <xf numFmtId="0" fontId="0" fillId="0" borderId="43" xfId="0" applyBorder="1"/>
    <xf numFmtId="0" fontId="0" fillId="0" borderId="45" xfId="0" applyBorder="1"/>
    <xf numFmtId="0" fontId="0" fillId="0" borderId="2" xfId="0" applyBorder="1"/>
    <xf numFmtId="49" fontId="1" fillId="0" borderId="0" xfId="0" applyNumberFormat="1" applyFont="1" applyProtection="1">
      <protection locked="0"/>
    </xf>
    <xf numFmtId="2" fontId="2" fillId="0" borderId="46" xfId="0" applyNumberFormat="1" applyFont="1" applyBorder="1" applyProtection="1">
      <protection locked="0"/>
    </xf>
    <xf numFmtId="2" fontId="28" fillId="0" borderId="0" xfId="0" applyNumberFormat="1" applyFont="1" applyProtection="1">
      <protection locked="0"/>
    </xf>
    <xf numFmtId="2" fontId="2" fillId="0" borderId="22" xfId="0" quotePrefix="1" applyNumberFormat="1" applyFont="1" applyBorder="1" applyProtection="1">
      <protection locked="0"/>
    </xf>
    <xf numFmtId="2" fontId="15" fillId="0" borderId="0" xfId="0" applyNumberFormat="1" applyFont="1" applyBorder="1" applyAlignment="1" applyProtection="1">
      <alignment vertical="center"/>
      <protection locked="0"/>
    </xf>
    <xf numFmtId="2" fontId="15" fillId="0" borderId="26" xfId="0" applyNumberFormat="1" applyFont="1" applyBorder="1" applyAlignment="1" applyProtection="1">
      <alignment vertical="center"/>
      <protection locked="0"/>
    </xf>
    <xf numFmtId="2" fontId="10" fillId="0" borderId="22" xfId="1" quotePrefix="1" applyNumberFormat="1" applyFont="1" applyBorder="1" applyProtection="1">
      <protection locked="0"/>
    </xf>
    <xf numFmtId="1" fontId="20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2" xfId="0" applyFill="1" applyBorder="1"/>
    <xf numFmtId="2" fontId="13" fillId="3" borderId="16" xfId="0" applyNumberFormat="1" applyFont="1" applyFill="1" applyBorder="1" applyAlignment="1" applyProtection="1">
      <alignment horizontal="right" vertical="top" wrapText="1"/>
      <protection locked="0"/>
    </xf>
    <xf numFmtId="0" fontId="0" fillId="3" borderId="24" xfId="0" applyFill="1" applyBorder="1"/>
    <xf numFmtId="2" fontId="15" fillId="4" borderId="14" xfId="0" applyNumberFormat="1" applyFont="1" applyFill="1" applyBorder="1" applyAlignment="1" applyProtection="1">
      <alignment vertical="top" wrapText="1"/>
      <protection locked="0"/>
    </xf>
    <xf numFmtId="0" fontId="0" fillId="4" borderId="42" xfId="0" applyFill="1" applyBorder="1"/>
    <xf numFmtId="0" fontId="0" fillId="4" borderId="48" xfId="0" applyFill="1" applyBorder="1"/>
    <xf numFmtId="1" fontId="15" fillId="3" borderId="17" xfId="0" applyNumberFormat="1" applyFont="1" applyFill="1" applyBorder="1" applyAlignment="1" applyProtection="1">
      <alignment horizontal="center"/>
      <protection locked="0"/>
    </xf>
    <xf numFmtId="2" fontId="10" fillId="0" borderId="17" xfId="1" applyNumberFormat="1" applyFont="1" applyBorder="1" applyAlignment="1" applyProtection="1">
      <alignment horizontal="right" vertical="top"/>
      <protection locked="0"/>
    </xf>
    <xf numFmtId="2" fontId="10" fillId="0" borderId="27" xfId="1" applyNumberFormat="1" applyFont="1" applyBorder="1" applyAlignment="1" applyProtection="1">
      <alignment horizontal="right" vertical="top"/>
      <protection locked="0"/>
    </xf>
    <xf numFmtId="2" fontId="23" fillId="3" borderId="17" xfId="1" applyNumberFormat="1" applyFont="1" applyFill="1" applyBorder="1" applyAlignment="1" applyProtection="1">
      <alignment horizontal="right" vertical="top"/>
      <protection locked="0"/>
    </xf>
    <xf numFmtId="2" fontId="5" fillId="0" borderId="0" xfId="0" applyNumberFormat="1" applyFont="1" applyBorder="1" applyAlignment="1" applyProtection="1">
      <alignment horizontal="right" vertical="top"/>
      <protection locked="0"/>
    </xf>
    <xf numFmtId="2" fontId="5" fillId="0" borderId="6" xfId="0" applyNumberFormat="1" applyFont="1" applyBorder="1" applyAlignment="1" applyProtection="1">
      <alignment horizontal="right" vertical="top"/>
      <protection locked="0"/>
    </xf>
    <xf numFmtId="2" fontId="15" fillId="0" borderId="0" xfId="0" applyNumberFormat="1" applyFont="1" applyBorder="1" applyAlignment="1" applyProtection="1">
      <alignment horizontal="right" vertical="top"/>
      <protection locked="0"/>
    </xf>
    <xf numFmtId="2" fontId="13" fillId="0" borderId="20" xfId="0" applyNumberFormat="1" applyFont="1" applyBorder="1" applyAlignment="1" applyProtection="1">
      <alignment horizontal="right" vertical="top" wrapText="1"/>
      <protection locked="0"/>
    </xf>
    <xf numFmtId="2" fontId="13" fillId="3" borderId="22" xfId="0" applyNumberFormat="1" applyFont="1" applyFill="1" applyBorder="1" applyAlignment="1" applyProtection="1">
      <alignment horizontal="right" vertical="top" wrapText="1"/>
      <protection locked="0"/>
    </xf>
    <xf numFmtId="2" fontId="15" fillId="0" borderId="22" xfId="0" applyNumberFormat="1" applyFont="1" applyBorder="1" applyAlignment="1" applyProtection="1">
      <alignment horizontal="right" vertical="top"/>
      <protection locked="0"/>
    </xf>
    <xf numFmtId="2" fontId="15" fillId="0" borderId="23" xfId="0" applyNumberFormat="1" applyFont="1" applyBorder="1" applyAlignment="1" applyProtection="1">
      <alignment vertical="top"/>
      <protection locked="0"/>
    </xf>
    <xf numFmtId="2" fontId="15" fillId="0" borderId="17" xfId="0" applyNumberFormat="1" applyFont="1" applyBorder="1" applyAlignment="1" applyProtection="1">
      <alignment horizontal="right" vertical="top" wrapText="1"/>
      <protection locked="0"/>
    </xf>
    <xf numFmtId="2" fontId="15" fillId="0" borderId="17" xfId="0" applyNumberFormat="1" applyFont="1" applyFill="1" applyBorder="1" applyAlignment="1" applyProtection="1">
      <alignment horizontal="right" vertical="top" wrapText="1"/>
      <protection locked="0"/>
    </xf>
    <xf numFmtId="2" fontId="29" fillId="0" borderId="17" xfId="0" applyNumberFormat="1" applyFont="1" applyBorder="1" applyAlignment="1" applyProtection="1">
      <alignment horizontal="right" vertical="top" wrapText="1"/>
      <protection locked="0"/>
    </xf>
    <xf numFmtId="2" fontId="23" fillId="0" borderId="22" xfId="1" applyNumberFormat="1" applyFont="1" applyBorder="1" applyAlignment="1" applyProtection="1">
      <alignment horizontal="right" vertical="top"/>
      <protection locked="0"/>
    </xf>
    <xf numFmtId="2" fontId="23" fillId="0" borderId="26" xfId="1" applyNumberFormat="1" applyFont="1" applyBorder="1" applyAlignment="1" applyProtection="1">
      <alignment horizontal="right" vertical="top"/>
      <protection locked="0"/>
    </xf>
    <xf numFmtId="2" fontId="23" fillId="0" borderId="13" xfId="1" applyNumberFormat="1" applyFont="1" applyBorder="1" applyAlignment="1" applyProtection="1">
      <alignment horizontal="right" vertical="top"/>
      <protection locked="0"/>
    </xf>
    <xf numFmtId="2" fontId="23" fillId="0" borderId="34" xfId="1" applyNumberFormat="1" applyFont="1" applyBorder="1" applyAlignment="1" applyProtection="1">
      <alignment horizontal="right" vertical="top"/>
      <protection locked="0"/>
    </xf>
    <xf numFmtId="2" fontId="15" fillId="0" borderId="34" xfId="0" applyNumberFormat="1" applyFont="1" applyBorder="1" applyAlignment="1" applyProtection="1">
      <alignment horizontal="right" vertical="top"/>
      <protection locked="0"/>
    </xf>
    <xf numFmtId="2" fontId="15" fillId="0" borderId="26" xfId="0" applyNumberFormat="1" applyFont="1" applyBorder="1" applyAlignment="1" applyProtection="1">
      <alignment horizontal="right" vertical="top"/>
      <protection locked="0"/>
    </xf>
    <xf numFmtId="2" fontId="5" fillId="0" borderId="0" xfId="0" applyNumberFormat="1" applyFont="1" applyAlignment="1" applyProtection="1">
      <alignment horizontal="right" vertical="top"/>
      <protection locked="0"/>
    </xf>
    <xf numFmtId="49" fontId="4" fillId="0" borderId="0" xfId="0" applyNumberFormat="1" applyFont="1" applyBorder="1" applyAlignment="1" applyProtection="1">
      <alignment wrapText="1"/>
      <protection locked="0"/>
    </xf>
    <xf numFmtId="49" fontId="1" fillId="0" borderId="0" xfId="0" applyNumberFormat="1" applyFont="1" applyBorder="1" applyProtection="1">
      <protection locked="0"/>
    </xf>
    <xf numFmtId="49" fontId="7" fillId="0" borderId="0" xfId="0" applyNumberFormat="1" applyFont="1" applyBorder="1" applyProtection="1">
      <protection locked="0"/>
    </xf>
    <xf numFmtId="49" fontId="1" fillId="0" borderId="6" xfId="0" applyNumberFormat="1" applyFont="1" applyBorder="1" applyProtection="1">
      <protection locked="0"/>
    </xf>
    <xf numFmtId="49" fontId="2" fillId="0" borderId="0" xfId="0" applyNumberFormat="1" applyFont="1" applyBorder="1" applyProtection="1">
      <protection locked="0"/>
    </xf>
    <xf numFmtId="49" fontId="13" fillId="0" borderId="8" xfId="0" applyNumberFormat="1" applyFont="1" applyBorder="1" applyAlignment="1" applyProtection="1">
      <alignment horizontal="left" vertical="top" wrapText="1"/>
      <protection locked="0"/>
    </xf>
    <xf numFmtId="49" fontId="2" fillId="0" borderId="21" xfId="0" applyNumberFormat="1" applyFont="1" applyBorder="1" applyProtection="1">
      <protection locked="0"/>
    </xf>
    <xf numFmtId="49" fontId="10" fillId="0" borderId="21" xfId="3" applyNumberFormat="1" applyFont="1" applyBorder="1" applyAlignment="1" applyProtection="1">
      <alignment horizontal="left"/>
      <protection locked="0"/>
    </xf>
    <xf numFmtId="49" fontId="10" fillId="0" borderId="21" xfId="1" applyNumberFormat="1" applyFont="1" applyBorder="1" applyAlignment="1" applyProtection="1">
      <alignment horizontal="left"/>
      <protection locked="0"/>
    </xf>
    <xf numFmtId="49" fontId="10" fillId="0" borderId="8" xfId="3" applyNumberFormat="1" applyFont="1" applyBorder="1" applyAlignment="1" applyProtection="1">
      <alignment horizontal="left"/>
      <protection locked="0"/>
    </xf>
    <xf numFmtId="2" fontId="1" fillId="0" borderId="9" xfId="0" applyNumberFormat="1" applyFont="1" applyBorder="1" applyProtection="1">
      <protection locked="0"/>
    </xf>
    <xf numFmtId="2" fontId="1" fillId="0" borderId="30" xfId="0" applyNumberFormat="1" applyFont="1" applyBorder="1" applyProtection="1">
      <protection locked="0"/>
    </xf>
    <xf numFmtId="2" fontId="2" fillId="0" borderId="30" xfId="0" applyNumberFormat="1" applyFont="1" applyBorder="1" applyProtection="1">
      <protection locked="0"/>
    </xf>
    <xf numFmtId="2" fontId="2" fillId="0" borderId="30" xfId="0" applyNumberFormat="1" applyFont="1" applyFill="1" applyBorder="1" applyProtection="1">
      <protection locked="0"/>
    </xf>
    <xf numFmtId="2" fontId="2" fillId="0" borderId="31" xfId="0" applyNumberFormat="1" applyFont="1" applyBorder="1" applyProtection="1">
      <protection locked="0"/>
    </xf>
    <xf numFmtId="2" fontId="5" fillId="0" borderId="36" xfId="0" applyNumberFormat="1" applyFont="1" applyBorder="1" applyProtection="1">
      <protection locked="0"/>
    </xf>
    <xf numFmtId="2" fontId="1" fillId="0" borderId="29" xfId="0" applyNumberFormat="1" applyFont="1" applyBorder="1" applyProtection="1">
      <protection locked="0"/>
    </xf>
    <xf numFmtId="49" fontId="1" fillId="0" borderId="10" xfId="0" applyNumberFormat="1" applyFont="1" applyBorder="1" applyProtection="1">
      <protection locked="0"/>
    </xf>
    <xf numFmtId="2" fontId="1" fillId="0" borderId="10" xfId="0" applyNumberFormat="1" applyFont="1" applyBorder="1" applyProtection="1">
      <protection locked="0"/>
    </xf>
    <xf numFmtId="2" fontId="1" fillId="0" borderId="10" xfId="0" applyNumberFormat="1" applyFont="1" applyBorder="1" applyAlignment="1" applyProtection="1">
      <alignment horizontal="left"/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2" fontId="5" fillId="0" borderId="10" xfId="0" applyNumberFormat="1" applyFont="1" applyBorder="1" applyAlignment="1" applyProtection="1">
      <alignment horizontal="right" vertical="top"/>
      <protection locked="0"/>
    </xf>
    <xf numFmtId="2" fontId="1" fillId="0" borderId="10" xfId="0" applyNumberFormat="1" applyFont="1" applyBorder="1" applyAlignment="1" applyProtection="1">
      <alignment horizontal="right" vertical="top"/>
      <protection locked="0"/>
    </xf>
    <xf numFmtId="2" fontId="2" fillId="0" borderId="49" xfId="0" applyNumberFormat="1" applyFont="1" applyBorder="1" applyProtection="1">
      <protection locked="0"/>
    </xf>
    <xf numFmtId="2" fontId="15" fillId="0" borderId="10" xfId="0" applyNumberFormat="1" applyFont="1" applyBorder="1" applyAlignment="1" applyProtection="1">
      <alignment vertical="center"/>
      <protection locked="0"/>
    </xf>
    <xf numFmtId="2" fontId="15" fillId="0" borderId="6" xfId="0" applyNumberFormat="1" applyFont="1" applyBorder="1" applyAlignment="1" applyProtection="1">
      <alignment vertical="center"/>
      <protection locked="0"/>
    </xf>
    <xf numFmtId="2" fontId="1" fillId="0" borderId="50" xfId="0" applyNumberFormat="1" applyFont="1" applyBorder="1" applyProtection="1">
      <protection locked="0"/>
    </xf>
    <xf numFmtId="2" fontId="2" fillId="0" borderId="51" xfId="0" applyNumberFormat="1" applyFont="1" applyBorder="1" applyProtection="1">
      <protection locked="0"/>
    </xf>
    <xf numFmtId="49" fontId="7" fillId="3" borderId="22" xfId="2" applyNumberFormat="1" applyFont="1" applyFill="1" applyBorder="1" applyAlignment="1" applyProtection="1">
      <alignment wrapText="1"/>
      <protection locked="0"/>
    </xf>
    <xf numFmtId="49" fontId="7" fillId="0" borderId="34" xfId="2" applyNumberFormat="1" applyFont="1" applyBorder="1" applyAlignment="1" applyProtection="1">
      <alignment wrapText="1"/>
      <protection locked="0"/>
    </xf>
    <xf numFmtId="49" fontId="25" fillId="0" borderId="13" xfId="3" applyNumberFormat="1" applyFont="1" applyBorder="1" applyAlignment="1" applyProtection="1">
      <alignment horizontal="left"/>
      <protection locked="0"/>
    </xf>
    <xf numFmtId="49" fontId="25" fillId="0" borderId="52" xfId="1" applyNumberFormat="1" applyFont="1" applyBorder="1" applyAlignment="1" applyProtection="1">
      <alignment horizontal="left"/>
      <protection locked="0"/>
    </xf>
    <xf numFmtId="49" fontId="25" fillId="0" borderId="32" xfId="1" applyNumberFormat="1" applyFont="1" applyBorder="1" applyAlignment="1" applyProtection="1">
      <alignment horizontal="left"/>
      <protection locked="0"/>
    </xf>
    <xf numFmtId="2" fontId="1" fillId="0" borderId="8" xfId="0" applyNumberFormat="1" applyFont="1" applyBorder="1" applyProtection="1">
      <protection locked="0"/>
    </xf>
    <xf numFmtId="49" fontId="9" fillId="3" borderId="21" xfId="1" applyNumberFormat="1" applyFill="1" applyBorder="1" applyProtection="1">
      <protection locked="0"/>
    </xf>
    <xf numFmtId="49" fontId="27" fillId="3" borderId="21" xfId="1" quotePrefix="1" applyNumberFormat="1" applyFont="1" applyFill="1" applyBorder="1" applyAlignment="1" applyProtection="1">
      <alignment horizontal="left"/>
      <protection locked="0"/>
    </xf>
    <xf numFmtId="49" fontId="10" fillId="0" borderId="21" xfId="2" applyNumberFormat="1" applyFont="1" applyBorder="1" applyAlignment="1" applyProtection="1">
      <alignment wrapText="1"/>
      <protection locked="0"/>
    </xf>
    <xf numFmtId="49" fontId="10" fillId="0" borderId="13" xfId="3" applyNumberFormat="1" applyFont="1" applyBorder="1" applyAlignment="1" applyProtection="1">
      <alignment horizontal="left"/>
      <protection locked="0"/>
    </xf>
    <xf numFmtId="49" fontId="10" fillId="0" borderId="33" xfId="3" applyNumberFormat="1" applyFont="1" applyBorder="1" applyAlignment="1" applyProtection="1">
      <alignment horizontal="left"/>
      <protection locked="0"/>
    </xf>
    <xf numFmtId="49" fontId="10" fillId="0" borderId="38" xfId="2" applyNumberFormat="1" applyFont="1" applyBorder="1" applyAlignment="1" applyProtection="1">
      <alignment wrapText="1"/>
      <protection locked="0"/>
    </xf>
    <xf numFmtId="2" fontId="1" fillId="0" borderId="4" xfId="0" applyNumberFormat="1" applyFont="1" applyFill="1" applyBorder="1" applyProtection="1">
      <protection locked="0"/>
    </xf>
    <xf numFmtId="2" fontId="2" fillId="0" borderId="7" xfId="0" applyNumberFormat="1" applyFont="1" applyBorder="1" applyProtection="1">
      <protection locked="0"/>
    </xf>
    <xf numFmtId="2" fontId="1" fillId="0" borderId="7" xfId="0" applyNumberFormat="1" applyFont="1" applyBorder="1" applyProtection="1">
      <protection locked="0"/>
    </xf>
    <xf numFmtId="2" fontId="1" fillId="0" borderId="53" xfId="0" applyNumberFormat="1" applyFont="1" applyBorder="1" applyProtection="1">
      <protection locked="0"/>
    </xf>
    <xf numFmtId="49" fontId="10" fillId="0" borderId="48" xfId="2" applyNumberFormat="1" applyFont="1" applyBorder="1" applyAlignment="1" applyProtection="1">
      <alignment wrapText="1"/>
      <protection locked="0"/>
    </xf>
    <xf numFmtId="2" fontId="1" fillId="0" borderId="53" xfId="0" applyNumberFormat="1" applyFont="1" applyBorder="1" applyAlignment="1" applyProtection="1">
      <alignment horizontal="left"/>
      <protection locked="0"/>
    </xf>
    <xf numFmtId="1" fontId="2" fillId="0" borderId="53" xfId="0" applyNumberFormat="1" applyFont="1" applyBorder="1" applyAlignment="1" applyProtection="1">
      <alignment horizontal="center"/>
      <protection locked="0"/>
    </xf>
    <xf numFmtId="2" fontId="5" fillId="0" borderId="53" xfId="0" applyNumberFormat="1" applyFont="1" applyBorder="1" applyAlignment="1" applyProtection="1">
      <alignment horizontal="right" vertical="top"/>
      <protection locked="0"/>
    </xf>
    <xf numFmtId="2" fontId="1" fillId="0" borderId="53" xfId="0" applyNumberFormat="1" applyFont="1" applyBorder="1" applyAlignment="1" applyProtection="1">
      <alignment horizontal="right" vertical="top"/>
      <protection locked="0"/>
    </xf>
    <xf numFmtId="2" fontId="15" fillId="0" borderId="53" xfId="0" applyNumberFormat="1" applyFont="1" applyBorder="1" applyAlignment="1" applyProtection="1">
      <alignment vertical="center"/>
      <protection locked="0"/>
    </xf>
    <xf numFmtId="2" fontId="2" fillId="0" borderId="53" xfId="0" applyNumberFormat="1" applyFont="1" applyBorder="1" applyProtection="1">
      <protection locked="0"/>
    </xf>
    <xf numFmtId="0" fontId="0" fillId="0" borderId="53" xfId="0" applyBorder="1"/>
    <xf numFmtId="2" fontId="1" fillId="0" borderId="54" xfId="0" applyNumberFormat="1" applyFont="1" applyBorder="1" applyProtection="1">
      <protection locked="0"/>
    </xf>
    <xf numFmtId="49" fontId="10" fillId="0" borderId="22" xfId="2" applyNumberFormat="1" applyFont="1" applyBorder="1" applyAlignment="1" applyProtection="1">
      <alignment wrapText="1"/>
      <protection locked="0"/>
    </xf>
    <xf numFmtId="2" fontId="1" fillId="0" borderId="54" xfId="0" applyNumberFormat="1" applyFont="1" applyBorder="1" applyAlignment="1" applyProtection="1">
      <alignment horizontal="left"/>
      <protection locked="0"/>
    </xf>
    <xf numFmtId="1" fontId="2" fillId="0" borderId="54" xfId="0" applyNumberFormat="1" applyFont="1" applyBorder="1" applyAlignment="1" applyProtection="1">
      <alignment horizontal="center"/>
      <protection locked="0"/>
    </xf>
    <xf numFmtId="2" fontId="5" fillId="0" borderId="54" xfId="0" applyNumberFormat="1" applyFont="1" applyBorder="1" applyAlignment="1" applyProtection="1">
      <alignment horizontal="right" vertical="top"/>
      <protection locked="0"/>
    </xf>
    <xf numFmtId="2" fontId="1" fillId="0" borderId="54" xfId="0" applyNumberFormat="1" applyFont="1" applyBorder="1" applyAlignment="1" applyProtection="1">
      <alignment horizontal="right" vertical="top"/>
      <protection locked="0"/>
    </xf>
    <xf numFmtId="2" fontId="15" fillId="0" borderId="54" xfId="0" applyNumberFormat="1" applyFont="1" applyBorder="1" applyAlignment="1" applyProtection="1">
      <alignment vertical="center"/>
      <protection locked="0"/>
    </xf>
    <xf numFmtId="2" fontId="2" fillId="0" borderId="54" xfId="0" applyNumberFormat="1" applyFont="1" applyBorder="1" applyProtection="1">
      <protection locked="0"/>
    </xf>
    <xf numFmtId="0" fontId="0" fillId="0" borderId="54" xfId="0" applyBorder="1"/>
    <xf numFmtId="2" fontId="1" fillId="0" borderId="55" xfId="0" applyNumberFormat="1" applyFont="1" applyBorder="1" applyProtection="1">
      <protection locked="0"/>
    </xf>
    <xf numFmtId="49" fontId="10" fillId="0" borderId="26" xfId="2" applyNumberFormat="1" applyFont="1" applyBorder="1" applyAlignment="1" applyProtection="1">
      <alignment wrapText="1"/>
      <protection locked="0"/>
    </xf>
    <xf numFmtId="2" fontId="1" fillId="0" borderId="55" xfId="0" applyNumberFormat="1" applyFont="1" applyBorder="1" applyAlignment="1" applyProtection="1">
      <alignment horizontal="left"/>
      <protection locked="0"/>
    </xf>
    <xf numFmtId="1" fontId="2" fillId="0" borderId="55" xfId="0" applyNumberFormat="1" applyFont="1" applyBorder="1" applyAlignment="1" applyProtection="1">
      <alignment horizontal="center"/>
      <protection locked="0"/>
    </xf>
    <xf numFmtId="2" fontId="5" fillId="0" borderId="55" xfId="0" applyNumberFormat="1" applyFont="1" applyBorder="1" applyAlignment="1" applyProtection="1">
      <alignment horizontal="right" vertical="top"/>
      <protection locked="0"/>
    </xf>
    <xf numFmtId="2" fontId="1" fillId="0" borderId="55" xfId="0" applyNumberFormat="1" applyFont="1" applyBorder="1" applyAlignment="1" applyProtection="1">
      <alignment horizontal="right" vertical="top"/>
      <protection locked="0"/>
    </xf>
    <xf numFmtId="2" fontId="15" fillId="0" borderId="55" xfId="0" applyNumberFormat="1" applyFont="1" applyBorder="1" applyAlignment="1" applyProtection="1">
      <alignment vertical="center"/>
      <protection locked="0"/>
    </xf>
    <xf numFmtId="2" fontId="2" fillId="0" borderId="55" xfId="0" applyNumberFormat="1" applyFont="1" applyBorder="1" applyProtection="1">
      <protection locked="0"/>
    </xf>
    <xf numFmtId="0" fontId="0" fillId="0" borderId="55" xfId="0" applyBorder="1"/>
    <xf numFmtId="49" fontId="15" fillId="4" borderId="48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Protection="1">
      <protection locked="0"/>
    </xf>
    <xf numFmtId="2" fontId="15" fillId="4" borderId="47" xfId="0" applyNumberFormat="1" applyFont="1" applyFill="1" applyBorder="1" applyAlignment="1" applyProtection="1">
      <alignment horizontal="center" vertical="top" wrapText="1"/>
      <protection locked="0"/>
    </xf>
    <xf numFmtId="2" fontId="15" fillId="4" borderId="11" xfId="0" applyNumberFormat="1" applyFont="1" applyFill="1" applyBorder="1" applyAlignment="1" applyProtection="1">
      <alignment horizontal="center" vertical="top" wrapText="1"/>
      <protection locked="0"/>
    </xf>
    <xf numFmtId="2" fontId="15" fillId="4" borderId="12" xfId="0" applyNumberFormat="1" applyFont="1" applyFill="1" applyBorder="1" applyAlignment="1" applyProtection="1">
      <alignment horizontal="center" vertical="top" wrapText="1"/>
      <protection locked="0"/>
    </xf>
    <xf numFmtId="1" fontId="15" fillId="4" borderId="12" xfId="0" applyNumberFormat="1" applyFont="1" applyFill="1" applyBorder="1" applyAlignment="1" applyProtection="1">
      <alignment horizontal="center" vertical="top" wrapText="1"/>
      <protection locked="0"/>
    </xf>
    <xf numFmtId="2" fontId="13" fillId="4" borderId="12" xfId="0" applyNumberFormat="1" applyFont="1" applyFill="1" applyBorder="1" applyAlignment="1" applyProtection="1">
      <alignment horizontal="center" vertical="top" wrapText="1"/>
      <protection locked="0"/>
    </xf>
    <xf numFmtId="2" fontId="13" fillId="4" borderId="13" xfId="0" applyNumberFormat="1" applyFont="1" applyFill="1" applyBorder="1" applyAlignment="1" applyProtection="1">
      <alignment horizontal="center" vertical="top" wrapText="1"/>
      <protection locked="0"/>
    </xf>
    <xf numFmtId="2" fontId="13" fillId="0" borderId="16" xfId="0" applyNumberFormat="1" applyFont="1" applyBorder="1" applyAlignment="1" applyProtection="1">
      <alignment horizontal="right" vertical="top" wrapText="1"/>
      <protection locked="0"/>
    </xf>
    <xf numFmtId="2" fontId="13" fillId="3" borderId="56" xfId="0" applyNumberFormat="1" applyFont="1" applyFill="1" applyBorder="1" applyAlignment="1" applyProtection="1">
      <alignment horizontal="right" vertical="top" wrapText="1"/>
      <protection locked="0"/>
    </xf>
    <xf numFmtId="2" fontId="13" fillId="0" borderId="56" xfId="0" applyNumberFormat="1" applyFont="1" applyBorder="1" applyAlignment="1" applyProtection="1">
      <alignment horizontal="right" vertical="top" wrapText="1"/>
      <protection locked="0"/>
    </xf>
    <xf numFmtId="2" fontId="15" fillId="4" borderId="48" xfId="0" applyNumberFormat="1" applyFont="1" applyFill="1" applyBorder="1" applyAlignment="1" applyProtection="1">
      <alignment horizontal="center" vertical="top" wrapText="1"/>
      <protection locked="0"/>
    </xf>
    <xf numFmtId="1" fontId="15" fillId="4" borderId="15" xfId="0" applyNumberFormat="1" applyFont="1" applyFill="1" applyBorder="1" applyAlignment="1" applyProtection="1">
      <alignment horizontal="center" vertical="top" wrapText="1"/>
      <protection locked="0"/>
    </xf>
    <xf numFmtId="2" fontId="13" fillId="4" borderId="15" xfId="0" applyNumberFormat="1" applyFont="1" applyFill="1" applyBorder="1" applyAlignment="1" applyProtection="1">
      <alignment horizontal="center" vertical="top" wrapText="1"/>
      <protection locked="0"/>
    </xf>
    <xf numFmtId="2" fontId="13" fillId="4" borderId="10" xfId="0" applyNumberFormat="1" applyFont="1" applyFill="1" applyBorder="1" applyAlignment="1" applyProtection="1">
      <alignment horizontal="center" vertical="top" wrapText="1"/>
      <protection locked="0"/>
    </xf>
    <xf numFmtId="2" fontId="13" fillId="0" borderId="29" xfId="0" applyNumberFormat="1" applyFont="1" applyBorder="1" applyAlignment="1" applyProtection="1">
      <alignment horizontal="right" vertical="top" wrapText="1"/>
      <protection locked="0"/>
    </xf>
    <xf numFmtId="49" fontId="7" fillId="0" borderId="54" xfId="2" applyNumberFormat="1" applyFont="1" applyBorder="1" applyAlignment="1" applyProtection="1">
      <alignment wrapText="1"/>
      <protection locked="0"/>
    </xf>
    <xf numFmtId="2" fontId="7" fillId="0" borderId="0" xfId="2" applyNumberFormat="1" applyFont="1" applyBorder="1" applyAlignment="1" applyProtection="1">
      <alignment wrapText="1"/>
      <protection locked="0"/>
    </xf>
    <xf numFmtId="1" fontId="2" fillId="0" borderId="0" xfId="0" applyNumberFormat="1" applyFont="1" applyBorder="1" applyAlignment="1" applyProtection="1">
      <alignment horizontal="center" vertical="top" wrapText="1"/>
      <protection locked="0"/>
    </xf>
    <xf numFmtId="2" fontId="13" fillId="0" borderId="0" xfId="0" applyNumberFormat="1" applyFont="1" applyBorder="1" applyAlignment="1" applyProtection="1">
      <alignment horizontal="right" vertical="top" wrapText="1"/>
      <protection locked="0"/>
    </xf>
    <xf numFmtId="2" fontId="16" fillId="0" borderId="0" xfId="0" applyNumberFormat="1" applyFont="1" applyBorder="1" applyAlignment="1" applyProtection="1">
      <alignment horizontal="right" vertical="top" wrapText="1"/>
      <protection locked="0"/>
    </xf>
    <xf numFmtId="2" fontId="15" fillId="0" borderId="0" xfId="0" applyNumberFormat="1" applyFont="1" applyBorder="1" applyAlignment="1" applyProtection="1">
      <alignment horizontal="right" vertical="center" wrapText="1"/>
      <protection locked="0"/>
    </xf>
    <xf numFmtId="2" fontId="13" fillId="0" borderId="19" xfId="0" applyNumberFormat="1" applyFont="1" applyBorder="1" applyAlignment="1" applyProtection="1">
      <alignment horizontal="right" vertical="top" wrapText="1"/>
      <protection locked="0"/>
    </xf>
    <xf numFmtId="2" fontId="3" fillId="0" borderId="0" xfId="0" applyNumberFormat="1" applyFont="1" applyBorder="1" applyAlignment="1" applyProtection="1">
      <alignment horizontal="right" vertical="center"/>
      <protection locked="0"/>
    </xf>
    <xf numFmtId="2" fontId="3" fillId="0" borderId="0" xfId="0" applyNumberFormat="1" applyFont="1" applyBorder="1" applyProtection="1">
      <protection locked="0"/>
    </xf>
    <xf numFmtId="2" fontId="4" fillId="0" borderId="0" xfId="0" applyNumberFormat="1" applyFont="1" applyBorder="1" applyAlignment="1" applyProtection="1">
      <alignment horizontal="left"/>
      <protection locked="0"/>
    </xf>
    <xf numFmtId="2" fontId="12" fillId="0" borderId="0" xfId="0" applyNumberFormat="1" applyFont="1" applyBorder="1" applyAlignment="1" applyProtection="1">
      <alignment horizontal="center"/>
      <protection locked="0"/>
    </xf>
    <xf numFmtId="2" fontId="15" fillId="0" borderId="0" xfId="0" applyNumberFormat="1" applyFont="1" applyBorder="1" applyAlignment="1" applyProtection="1">
      <alignment horizontal="right" vertical="top" wrapText="1"/>
      <protection locked="0"/>
    </xf>
    <xf numFmtId="2" fontId="15" fillId="0" borderId="0" xfId="0" applyNumberFormat="1" applyFont="1" applyBorder="1" applyAlignment="1" applyProtection="1">
      <alignment horizontal="center" vertical="center" wrapText="1"/>
      <protection locked="0"/>
    </xf>
    <xf numFmtId="2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2" fontId="3" fillId="0" borderId="4" xfId="0" quotePrefix="1" applyNumberFormat="1" applyFont="1" applyBorder="1" applyProtection="1">
      <protection locked="0"/>
    </xf>
    <xf numFmtId="2" fontId="10" fillId="2" borderId="58" xfId="1" applyNumberFormat="1" applyFont="1" applyFill="1" applyBorder="1" applyAlignment="1" applyProtection="1">
      <alignment horizontal="right" textRotation="90"/>
      <protection locked="0"/>
    </xf>
    <xf numFmtId="2" fontId="12" fillId="0" borderId="4" xfId="0" applyNumberFormat="1" applyFont="1" applyBorder="1" applyAlignment="1" applyProtection="1">
      <alignment horizontal="center"/>
      <protection locked="0"/>
    </xf>
    <xf numFmtId="2" fontId="16" fillId="4" borderId="19" xfId="0" applyNumberFormat="1" applyFont="1" applyFill="1" applyBorder="1" applyAlignment="1" applyProtection="1">
      <alignment horizontal="right" vertical="top" wrapText="1"/>
      <protection locked="0"/>
    </xf>
    <xf numFmtId="2" fontId="13" fillId="3" borderId="59" xfId="0" applyNumberFormat="1" applyFont="1" applyFill="1" applyBorder="1" applyAlignment="1" applyProtection="1">
      <alignment horizontal="right" vertical="top" wrapText="1"/>
      <protection locked="0"/>
    </xf>
    <xf numFmtId="2" fontId="13" fillId="3" borderId="19" xfId="0" applyNumberFormat="1" applyFont="1" applyFill="1" applyBorder="1" applyAlignment="1" applyProtection="1">
      <alignment horizontal="right" vertical="top" wrapText="1"/>
      <protection locked="0"/>
    </xf>
    <xf numFmtId="2" fontId="15" fillId="0" borderId="19" xfId="0" applyNumberFormat="1" applyFont="1" applyBorder="1" applyAlignment="1" applyProtection="1">
      <alignment horizontal="right" vertical="top" wrapText="1"/>
      <protection locked="0"/>
    </xf>
    <xf numFmtId="2" fontId="15" fillId="0" borderId="19" xfId="0" applyNumberFormat="1" applyFont="1" applyBorder="1" applyAlignment="1" applyProtection="1">
      <alignment horizontal="center" vertical="center" wrapText="1"/>
      <protection locked="0"/>
    </xf>
    <xf numFmtId="2" fontId="15" fillId="0" borderId="19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19" xfId="0" applyNumberFormat="1" applyFont="1" applyBorder="1" applyAlignment="1" applyProtection="1">
      <alignment horizontal="center" vertical="center" wrapText="1"/>
      <protection locked="0"/>
    </xf>
    <xf numFmtId="2" fontId="13" fillId="3" borderId="19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59" xfId="0" applyNumberFormat="1" applyFont="1" applyBorder="1" applyAlignment="1" applyProtection="1">
      <alignment horizontal="center"/>
      <protection locked="0"/>
    </xf>
    <xf numFmtId="2" fontId="2" fillId="0" borderId="59" xfId="0" applyNumberFormat="1" applyFont="1" applyBorder="1" applyProtection="1">
      <protection locked="0"/>
    </xf>
    <xf numFmtId="2" fontId="2" fillId="0" borderId="19" xfId="0" applyNumberFormat="1" applyFont="1" applyBorder="1" applyProtection="1">
      <protection locked="0"/>
    </xf>
    <xf numFmtId="2" fontId="3" fillId="0" borderId="0" xfId="0" quotePrefix="1" applyNumberFormat="1" applyFont="1" applyBorder="1" applyProtection="1">
      <protection locked="0"/>
    </xf>
    <xf numFmtId="2" fontId="10" fillId="2" borderId="60" xfId="1" applyNumberFormat="1" applyFont="1" applyFill="1" applyBorder="1" applyAlignment="1" applyProtection="1">
      <alignment horizontal="right" textRotation="90"/>
      <protection locked="0"/>
    </xf>
    <xf numFmtId="2" fontId="16" fillId="4" borderId="0" xfId="0" applyNumberFormat="1" applyFont="1" applyFill="1" applyBorder="1" applyAlignment="1" applyProtection="1">
      <alignment horizontal="right" vertical="top" wrapText="1"/>
      <protection locked="0"/>
    </xf>
    <xf numFmtId="2" fontId="13" fillId="3" borderId="0" xfId="0" applyNumberFormat="1" applyFont="1" applyFill="1" applyBorder="1" applyAlignment="1" applyProtection="1">
      <alignment horizontal="right" vertical="top" wrapText="1"/>
      <protection locked="0"/>
    </xf>
    <xf numFmtId="2" fontId="16" fillId="4" borderId="59" xfId="0" applyNumberFormat="1" applyFont="1" applyFill="1" applyBorder="1" applyAlignment="1" applyProtection="1">
      <alignment horizontal="right" vertical="top" wrapText="1"/>
      <protection locked="0"/>
    </xf>
    <xf numFmtId="2" fontId="13" fillId="0" borderId="4" xfId="0" applyNumberFormat="1" applyFont="1" applyBorder="1" applyAlignment="1" applyProtection="1">
      <alignment horizontal="right" vertical="top" wrapText="1"/>
      <protection locked="0"/>
    </xf>
    <xf numFmtId="2" fontId="15" fillId="0" borderId="4" xfId="0" applyNumberFormat="1" applyFont="1" applyBorder="1" applyAlignment="1" applyProtection="1">
      <alignment horizontal="right" vertical="top" wrapText="1"/>
      <protection locked="0"/>
    </xf>
    <xf numFmtId="2" fontId="15" fillId="0" borderId="4" xfId="0" applyNumberFormat="1" applyFont="1" applyBorder="1" applyAlignment="1" applyProtection="1">
      <alignment horizontal="center" vertical="center" wrapText="1"/>
      <protection locked="0"/>
    </xf>
    <xf numFmtId="2" fontId="15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7" xfId="0" applyNumberFormat="1" applyFont="1" applyBorder="1" applyAlignment="1" applyProtection="1">
      <alignment horizontal="center" vertical="center" wrapText="1"/>
      <protection locked="0"/>
    </xf>
    <xf numFmtId="2" fontId="12" fillId="0" borderId="7" xfId="0" applyNumberFormat="1" applyFont="1" applyBorder="1" applyAlignment="1" applyProtection="1">
      <alignment horizontal="center"/>
      <protection locked="0"/>
    </xf>
    <xf numFmtId="2" fontId="16" fillId="4" borderId="61" xfId="0" applyNumberFormat="1" applyFont="1" applyFill="1" applyBorder="1" applyAlignment="1" applyProtection="1">
      <alignment horizontal="right" vertical="top" wrapText="1"/>
      <protection locked="0"/>
    </xf>
    <xf numFmtId="2" fontId="13" fillId="0" borderId="62" xfId="0" applyNumberFormat="1" applyFont="1" applyBorder="1" applyAlignment="1" applyProtection="1">
      <alignment horizontal="right" vertical="top" wrapText="1"/>
      <protection locked="0"/>
    </xf>
    <xf numFmtId="2" fontId="16" fillId="4" borderId="63" xfId="0" applyNumberFormat="1" applyFont="1" applyFill="1" applyBorder="1" applyAlignment="1" applyProtection="1">
      <alignment horizontal="right" vertical="top" wrapText="1"/>
      <protection locked="0"/>
    </xf>
    <xf numFmtId="2" fontId="13" fillId="3" borderId="0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4" xfId="0" applyNumberFormat="1" applyFont="1" applyBorder="1" applyAlignment="1" applyProtection="1">
      <alignment horizontal="center" vertical="center" wrapText="1"/>
      <protection locked="0"/>
    </xf>
    <xf numFmtId="2" fontId="13" fillId="3" borderId="59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2" fontId="10" fillId="0" borderId="12" xfId="1" applyNumberFormat="1" applyFont="1" applyBorder="1" applyAlignment="1" applyProtection="1">
      <alignment horizontal="left"/>
      <protection locked="0"/>
    </xf>
    <xf numFmtId="49" fontId="9" fillId="0" borderId="21" xfId="1" applyNumberFormat="1" applyFont="1" applyFill="1" applyBorder="1" applyProtection="1">
      <protection locked="0"/>
    </xf>
    <xf numFmtId="2" fontId="9" fillId="0" borderId="21" xfId="1" applyNumberFormat="1" applyFont="1" applyFill="1" applyBorder="1" applyProtection="1">
      <protection locked="0"/>
    </xf>
    <xf numFmtId="49" fontId="27" fillId="0" borderId="21" xfId="2" applyNumberFormat="1" applyFont="1" applyFill="1" applyBorder="1" applyAlignment="1" applyProtection="1">
      <alignment wrapText="1"/>
      <protection locked="0"/>
    </xf>
    <xf numFmtId="49" fontId="25" fillId="0" borderId="21" xfId="2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2" fontId="3" fillId="0" borderId="0" xfId="0" applyNumberFormat="1" applyFont="1" applyFill="1" applyBorder="1" applyAlignment="1" applyProtection="1">
      <alignment horizontal="right" vertical="center"/>
      <protection locked="0"/>
    </xf>
    <xf numFmtId="2" fontId="3" fillId="0" borderId="4" xfId="0" quotePrefix="1" applyNumberFormat="1" applyFont="1" applyFill="1" applyBorder="1" applyProtection="1">
      <protection locked="0"/>
    </xf>
    <xf numFmtId="2" fontId="3" fillId="0" borderId="0" xfId="0" quotePrefix="1" applyNumberFormat="1" applyFont="1" applyFill="1" applyBorder="1" applyProtection="1">
      <protection locked="0"/>
    </xf>
    <xf numFmtId="2" fontId="3" fillId="0" borderId="1" xfId="0" quotePrefix="1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Border="1" applyProtection="1">
      <protection locked="0"/>
    </xf>
    <xf numFmtId="2" fontId="7" fillId="0" borderId="0" xfId="0" applyNumberFormat="1" applyFont="1" applyFill="1" applyBorder="1" applyProtection="1">
      <protection locked="0"/>
    </xf>
    <xf numFmtId="2" fontId="8" fillId="0" borderId="0" xfId="0" applyNumberFormat="1" applyFont="1" applyFill="1" applyBorder="1" applyProtection="1">
      <protection locked="0"/>
    </xf>
    <xf numFmtId="2" fontId="3" fillId="0" borderId="5" xfId="0" applyNumberFormat="1" applyFont="1" applyFill="1" applyBorder="1" applyProtection="1">
      <protection locked="0"/>
    </xf>
    <xf numFmtId="2" fontId="10" fillId="0" borderId="58" xfId="1" applyNumberFormat="1" applyFont="1" applyFill="1" applyBorder="1" applyAlignment="1" applyProtection="1">
      <alignment horizontal="right" textRotation="90"/>
      <protection locked="0"/>
    </xf>
    <xf numFmtId="2" fontId="10" fillId="0" borderId="60" xfId="1" applyNumberFormat="1" applyFont="1" applyFill="1" applyBorder="1" applyAlignment="1" applyProtection="1">
      <alignment horizontal="right" textRotation="90"/>
      <protection locked="0"/>
    </xf>
    <xf numFmtId="2" fontId="10" fillId="0" borderId="57" xfId="1" applyNumberFormat="1" applyFont="1" applyFill="1" applyBorder="1" applyAlignment="1" applyProtection="1">
      <alignment horizontal="right" textRotation="90"/>
      <protection locked="0"/>
    </xf>
    <xf numFmtId="49" fontId="7" fillId="0" borderId="22" xfId="2" applyNumberFormat="1" applyFont="1" applyFill="1" applyBorder="1" applyAlignment="1" applyProtection="1">
      <alignment wrapText="1"/>
      <protection locked="0"/>
    </xf>
    <xf numFmtId="2" fontId="7" fillId="0" borderId="12" xfId="2" applyNumberFormat="1" applyFont="1" applyFill="1" applyBorder="1" applyAlignment="1" applyProtection="1">
      <alignment wrapText="1"/>
      <protection locked="0"/>
    </xf>
    <xf numFmtId="2" fontId="18" fillId="0" borderId="12" xfId="2" applyNumberFormat="1" applyFont="1" applyFill="1" applyBorder="1" applyAlignment="1" applyProtection="1">
      <alignment wrapText="1"/>
      <protection locked="0"/>
    </xf>
    <xf numFmtId="49" fontId="7" fillId="0" borderId="34" xfId="2" applyNumberFormat="1" applyFont="1" applyFill="1" applyBorder="1" applyAlignment="1" applyProtection="1">
      <alignment wrapText="1"/>
      <protection locked="0"/>
    </xf>
    <xf numFmtId="2" fontId="7" fillId="0" borderId="19" xfId="2" applyNumberFormat="1" applyFont="1" applyFill="1" applyBorder="1" applyAlignment="1" applyProtection="1">
      <alignment wrapText="1"/>
      <protection locked="0"/>
    </xf>
    <xf numFmtId="49" fontId="7" fillId="0" borderId="54" xfId="2" applyNumberFormat="1" applyFont="1" applyFill="1" applyBorder="1" applyAlignment="1" applyProtection="1">
      <alignment wrapText="1"/>
      <protection locked="0"/>
    </xf>
    <xf numFmtId="2" fontId="7" fillId="0" borderId="0" xfId="2" applyNumberFormat="1" applyFont="1" applyFill="1" applyBorder="1" applyAlignment="1" applyProtection="1">
      <alignment wrapText="1"/>
      <protection locked="0"/>
    </xf>
    <xf numFmtId="49" fontId="7" fillId="0" borderId="55" xfId="2" applyNumberFormat="1" applyFont="1" applyFill="1" applyBorder="1" applyAlignment="1" applyProtection="1">
      <alignment wrapText="1"/>
      <protection locked="0"/>
    </xf>
    <xf numFmtId="2" fontId="7" fillId="0" borderId="8" xfId="2" applyNumberFormat="1" applyFont="1" applyFill="1" applyBorder="1" applyAlignment="1" applyProtection="1">
      <alignment wrapText="1"/>
      <protection locked="0"/>
    </xf>
    <xf numFmtId="2" fontId="7" fillId="0" borderId="64" xfId="2" applyNumberFormat="1" applyFont="1" applyFill="1" applyBorder="1" applyAlignment="1" applyProtection="1">
      <alignment wrapText="1"/>
      <protection locked="0"/>
    </xf>
    <xf numFmtId="2" fontId="7" fillId="0" borderId="21" xfId="2" applyNumberFormat="1" applyFont="1" applyFill="1" applyBorder="1" applyAlignment="1" applyProtection="1">
      <alignment wrapText="1"/>
      <protection locked="0"/>
    </xf>
    <xf numFmtId="2" fontId="18" fillId="0" borderId="22" xfId="2" applyNumberFormat="1" applyFont="1" applyFill="1" applyBorder="1" applyAlignment="1" applyProtection="1">
      <alignment wrapText="1"/>
      <protection locked="0"/>
    </xf>
    <xf numFmtId="1" fontId="22" fillId="0" borderId="22" xfId="0" applyNumberFormat="1" applyFont="1" applyFill="1" applyBorder="1" applyAlignment="1" applyProtection="1">
      <alignment horizontal="center" vertical="center" wrapText="1"/>
      <protection locked="0"/>
    </xf>
    <xf numFmtId="2" fontId="22" fillId="0" borderId="22" xfId="0" applyNumberFormat="1" applyFont="1" applyFill="1" applyBorder="1" applyAlignment="1" applyProtection="1">
      <alignment horizontal="right" vertical="center" wrapText="1"/>
      <protection locked="0"/>
    </xf>
    <xf numFmtId="2" fontId="22" fillId="0" borderId="22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22" xfId="2" applyNumberFormat="1" applyFont="1" applyFill="1" applyBorder="1" applyAlignment="1" applyProtection="1">
      <alignment wrapText="1"/>
      <protection locked="0"/>
    </xf>
    <xf numFmtId="2" fontId="23" fillId="0" borderId="22" xfId="0" applyNumberFormat="1" applyFont="1" applyFill="1" applyBorder="1" applyAlignment="1" applyProtection="1">
      <alignment horizontal="right" vertical="center" wrapText="1"/>
      <protection locked="0"/>
    </xf>
    <xf numFmtId="49" fontId="10" fillId="0" borderId="21" xfId="3" applyNumberFormat="1" applyFont="1" applyFill="1" applyBorder="1" applyAlignment="1" applyProtection="1">
      <alignment horizontal="left"/>
      <protection locked="0"/>
    </xf>
    <xf numFmtId="2" fontId="10" fillId="0" borderId="21" xfId="3" applyNumberFormat="1" applyFont="1" applyFill="1" applyBorder="1" applyAlignment="1" applyProtection="1">
      <alignment horizontal="left"/>
      <protection locked="0"/>
    </xf>
    <xf numFmtId="2" fontId="10" fillId="0" borderId="22" xfId="1" applyNumberFormat="1" applyFont="1" applyFill="1" applyBorder="1" applyProtection="1">
      <protection locked="0"/>
    </xf>
    <xf numFmtId="2" fontId="10" fillId="0" borderId="22" xfId="1" quotePrefix="1" applyNumberFormat="1" applyFont="1" applyFill="1" applyBorder="1" applyProtection="1">
      <protection locked="0"/>
    </xf>
    <xf numFmtId="49" fontId="10" fillId="0" borderId="21" xfId="1" applyNumberFormat="1" applyFont="1" applyFill="1" applyBorder="1" applyAlignment="1" applyProtection="1">
      <alignment horizontal="left"/>
      <protection locked="0"/>
    </xf>
    <xf numFmtId="2" fontId="10" fillId="0" borderId="21" xfId="1" applyNumberFormat="1" applyFont="1" applyFill="1" applyBorder="1" applyAlignment="1" applyProtection="1">
      <alignment horizontal="left"/>
      <protection locked="0"/>
    </xf>
    <xf numFmtId="2" fontId="10" fillId="0" borderId="12" xfId="2" applyNumberFormat="1" applyFont="1" applyFill="1" applyBorder="1" applyAlignment="1" applyProtection="1">
      <alignment wrapText="1"/>
      <protection locked="0"/>
    </xf>
    <xf numFmtId="2" fontId="10" fillId="0" borderId="12" xfId="3" applyNumberFormat="1" applyFont="1" applyFill="1" applyBorder="1" applyAlignment="1" applyProtection="1">
      <alignment horizontal="left"/>
      <protection locked="0"/>
    </xf>
    <xf numFmtId="2" fontId="10" fillId="0" borderId="13" xfId="3" applyNumberFormat="1" applyFont="1" applyFill="1" applyBorder="1" applyAlignment="1" applyProtection="1">
      <alignment horizontal="left"/>
      <protection locked="0"/>
    </xf>
    <xf numFmtId="2" fontId="23" fillId="0" borderId="12" xfId="2" applyNumberFormat="1" applyFont="1" applyFill="1" applyBorder="1" applyAlignment="1" applyProtection="1">
      <alignment wrapText="1"/>
      <protection locked="0"/>
    </xf>
    <xf numFmtId="2" fontId="23" fillId="0" borderId="22" xfId="1" applyNumberFormat="1" applyFont="1" applyFill="1" applyBorder="1" applyAlignment="1" applyProtection="1">
      <alignment horizontal="right" vertical="top"/>
      <protection locked="0"/>
    </xf>
    <xf numFmtId="2" fontId="10" fillId="0" borderId="17" xfId="1" applyNumberFormat="1" applyFont="1" applyFill="1" applyBorder="1" applyAlignment="1" applyProtection="1">
      <alignment horizontal="right" vertical="top"/>
      <protection locked="0"/>
    </xf>
    <xf numFmtId="49" fontId="10" fillId="0" borderId="8" xfId="3" applyNumberFormat="1" applyFont="1" applyFill="1" applyBorder="1" applyAlignment="1" applyProtection="1">
      <alignment horizontal="left"/>
      <protection locked="0"/>
    </xf>
    <xf numFmtId="2" fontId="10" fillId="0" borderId="8" xfId="3" applyNumberFormat="1" applyFont="1" applyFill="1" applyBorder="1" applyAlignment="1" applyProtection="1">
      <alignment horizontal="left"/>
      <protection locked="0"/>
    </xf>
    <xf numFmtId="2" fontId="10" fillId="0" borderId="26" xfId="1" applyNumberFormat="1" applyFont="1" applyFill="1" applyBorder="1" applyProtection="1">
      <protection locked="0"/>
    </xf>
    <xf numFmtId="2" fontId="23" fillId="0" borderId="26" xfId="1" applyNumberFormat="1" applyFont="1" applyFill="1" applyBorder="1" applyAlignment="1" applyProtection="1">
      <alignment horizontal="right" vertical="top"/>
      <protection locked="0"/>
    </xf>
    <xf numFmtId="2" fontId="10" fillId="0" borderId="27" xfId="1" applyNumberFormat="1" applyFont="1" applyFill="1" applyBorder="1" applyAlignment="1" applyProtection="1">
      <alignment horizontal="right" vertical="top"/>
      <protection locked="0"/>
    </xf>
    <xf numFmtId="49" fontId="25" fillId="0" borderId="13" xfId="3" applyNumberFormat="1" applyFont="1" applyFill="1" applyBorder="1" applyAlignment="1" applyProtection="1">
      <alignment horizontal="left"/>
      <protection locked="0"/>
    </xf>
    <xf numFmtId="2" fontId="25" fillId="0" borderId="13" xfId="3" applyNumberFormat="1" applyFont="1" applyFill="1" applyBorder="1" applyAlignment="1" applyProtection="1">
      <alignment horizontal="left"/>
      <protection locked="0"/>
    </xf>
    <xf numFmtId="2" fontId="10" fillId="0" borderId="13" xfId="1" applyNumberFormat="1" applyFont="1" applyFill="1" applyBorder="1" applyProtection="1">
      <protection locked="0"/>
    </xf>
    <xf numFmtId="2" fontId="10" fillId="0" borderId="13" xfId="1" applyNumberFormat="1" applyFont="1" applyFill="1" applyBorder="1" applyAlignment="1" applyProtection="1">
      <alignment horizontal="left"/>
      <protection locked="0"/>
    </xf>
    <xf numFmtId="2" fontId="23" fillId="0" borderId="13" xfId="1" applyNumberFormat="1" applyFont="1" applyFill="1" applyBorder="1" applyAlignment="1" applyProtection="1">
      <alignment horizontal="right" vertical="top"/>
      <protection locked="0"/>
    </xf>
    <xf numFmtId="2" fontId="10" fillId="0" borderId="13" xfId="1" applyNumberFormat="1" applyFont="1" applyFill="1" applyBorder="1" applyAlignment="1" applyProtection="1">
      <alignment horizontal="right" vertical="top"/>
      <protection locked="0"/>
    </xf>
    <xf numFmtId="49" fontId="25" fillId="0" borderId="52" xfId="1" applyNumberFormat="1" applyFont="1" applyFill="1" applyBorder="1" applyAlignment="1" applyProtection="1">
      <alignment horizontal="left"/>
      <protection locked="0"/>
    </xf>
    <xf numFmtId="49" fontId="25" fillId="0" borderId="32" xfId="1" applyNumberFormat="1" applyFont="1" applyFill="1" applyBorder="1" applyAlignment="1" applyProtection="1">
      <alignment horizontal="left"/>
      <protection locked="0"/>
    </xf>
    <xf numFmtId="2" fontId="25" fillId="0" borderId="32" xfId="1" applyNumberFormat="1" applyFont="1" applyFill="1" applyBorder="1" applyAlignment="1" applyProtection="1">
      <alignment horizontal="left"/>
      <protection locked="0"/>
    </xf>
    <xf numFmtId="2" fontId="25" fillId="0" borderId="33" xfId="1" applyNumberFormat="1" applyFont="1" applyFill="1" applyBorder="1" applyAlignment="1" applyProtection="1">
      <alignment horizontal="left"/>
      <protection locked="0"/>
    </xf>
    <xf numFmtId="2" fontId="10" fillId="0" borderId="34" xfId="1" applyNumberFormat="1" applyFont="1" applyFill="1" applyBorder="1" applyProtection="1">
      <protection locked="0"/>
    </xf>
    <xf numFmtId="2" fontId="10" fillId="0" borderId="34" xfId="1" applyNumberFormat="1" applyFont="1" applyFill="1" applyBorder="1" applyAlignment="1" applyProtection="1">
      <alignment horizontal="left"/>
      <protection locked="0"/>
    </xf>
    <xf numFmtId="2" fontId="23" fillId="0" borderId="34" xfId="1" applyNumberFormat="1" applyFont="1" applyFill="1" applyBorder="1" applyAlignment="1" applyProtection="1">
      <alignment horizontal="right" vertical="top"/>
      <protection locked="0"/>
    </xf>
    <xf numFmtId="2" fontId="10" fillId="0" borderId="34" xfId="1" applyNumberFormat="1" applyFont="1" applyFill="1" applyBorder="1" applyAlignment="1" applyProtection="1">
      <alignment horizontal="right" vertical="top"/>
      <protection locked="0"/>
    </xf>
    <xf numFmtId="2" fontId="26" fillId="0" borderId="22" xfId="1" applyNumberFormat="1" applyFont="1" applyFill="1" applyBorder="1" applyProtection="1">
      <protection locked="0"/>
    </xf>
    <xf numFmtId="2" fontId="22" fillId="0" borderId="17" xfId="0" applyNumberFormat="1" applyFont="1" applyFill="1" applyBorder="1" applyAlignment="1" applyProtection="1">
      <alignment horizontal="right" vertical="center" wrapText="1"/>
      <protection locked="0"/>
    </xf>
    <xf numFmtId="2" fontId="23" fillId="0" borderId="17" xfId="1" applyNumberFormat="1" applyFont="1" applyFill="1" applyBorder="1" applyAlignment="1" applyProtection="1">
      <alignment horizontal="right" vertical="top"/>
      <protection locked="0"/>
    </xf>
    <xf numFmtId="49" fontId="27" fillId="0" borderId="21" xfId="1" quotePrefix="1" applyNumberFormat="1" applyFont="1" applyFill="1" applyBorder="1" applyAlignment="1" applyProtection="1">
      <alignment horizontal="left"/>
      <protection locked="0"/>
    </xf>
    <xf numFmtId="2" fontId="27" fillId="0" borderId="21" xfId="1" quotePrefix="1" applyNumberFormat="1" applyFont="1" applyFill="1" applyBorder="1" applyAlignment="1" applyProtection="1">
      <alignment horizontal="left"/>
      <protection locked="0"/>
    </xf>
    <xf numFmtId="2" fontId="27" fillId="0" borderId="22" xfId="1" applyNumberFormat="1" applyFont="1" applyFill="1" applyBorder="1" applyAlignment="1" applyProtection="1">
      <alignment horizontal="left"/>
      <protection locked="0"/>
    </xf>
    <xf numFmtId="2" fontId="23" fillId="0" borderId="17" xfId="0" applyNumberFormat="1" applyFont="1" applyFill="1" applyBorder="1" applyAlignment="1" applyProtection="1">
      <alignment horizontal="right" vertical="center" wrapText="1"/>
      <protection locked="0"/>
    </xf>
    <xf numFmtId="2" fontId="23" fillId="0" borderId="17" xfId="0" applyNumberFormat="1" applyFont="1" applyFill="1" applyBorder="1" applyAlignment="1" applyProtection="1">
      <alignment horizontal="right" vertical="top" wrapText="1"/>
      <protection locked="0"/>
    </xf>
    <xf numFmtId="49" fontId="10" fillId="0" borderId="21" xfId="2" applyNumberFormat="1" applyFont="1" applyFill="1" applyBorder="1" applyAlignment="1" applyProtection="1">
      <alignment wrapText="1"/>
      <protection locked="0"/>
    </xf>
    <xf numFmtId="2" fontId="10" fillId="0" borderId="21" xfId="2" applyNumberFormat="1" applyFont="1" applyFill="1" applyBorder="1" applyAlignment="1" applyProtection="1">
      <alignment wrapText="1"/>
      <protection locked="0"/>
    </xf>
    <xf numFmtId="2" fontId="10" fillId="0" borderId="22" xfId="1" applyNumberFormat="1" applyFont="1" applyFill="1" applyBorder="1" applyAlignment="1" applyProtection="1">
      <alignment horizontal="right" vertical="top"/>
      <protection locked="0"/>
    </xf>
    <xf numFmtId="49" fontId="10" fillId="0" borderId="13" xfId="3" applyNumberFormat="1" applyFont="1" applyFill="1" applyBorder="1" applyAlignment="1" applyProtection="1">
      <alignment horizontal="left"/>
      <protection locked="0"/>
    </xf>
    <xf numFmtId="2" fontId="10" fillId="0" borderId="21" xfId="1" quotePrefix="1" applyNumberFormat="1" applyFont="1" applyFill="1" applyBorder="1" applyAlignment="1" applyProtection="1">
      <protection locked="0"/>
    </xf>
    <xf numFmtId="49" fontId="10" fillId="0" borderId="33" xfId="3" applyNumberFormat="1" applyFont="1" applyFill="1" applyBorder="1" applyAlignment="1" applyProtection="1">
      <alignment horizontal="left"/>
      <protection locked="0"/>
    </xf>
    <xf numFmtId="2" fontId="10" fillId="0" borderId="37" xfId="2" applyNumberFormat="1" applyFont="1" applyFill="1" applyBorder="1" applyAlignment="1" applyProtection="1">
      <alignment wrapText="1"/>
      <protection locked="0"/>
    </xf>
    <xf numFmtId="2" fontId="23" fillId="0" borderId="21" xfId="2" applyNumberFormat="1" applyFont="1" applyFill="1" applyBorder="1" applyAlignment="1" applyProtection="1">
      <alignment wrapText="1"/>
      <protection locked="0"/>
    </xf>
    <xf numFmtId="49" fontId="10" fillId="0" borderId="38" xfId="2" applyNumberFormat="1" applyFont="1" applyFill="1" applyBorder="1" applyAlignment="1" applyProtection="1">
      <alignment wrapText="1"/>
      <protection locked="0"/>
    </xf>
    <xf numFmtId="2" fontId="10" fillId="0" borderId="38" xfId="2" applyNumberFormat="1" applyFont="1" applyFill="1" applyBorder="1" applyAlignment="1" applyProtection="1">
      <alignment wrapText="1"/>
      <protection locked="0"/>
    </xf>
    <xf numFmtId="49" fontId="10" fillId="0" borderId="48" xfId="2" applyNumberFormat="1" applyFont="1" applyFill="1" applyBorder="1" applyAlignment="1" applyProtection="1">
      <alignment wrapText="1"/>
      <protection locked="0"/>
    </xf>
    <xf numFmtId="49" fontId="10" fillId="0" borderId="22" xfId="2" applyNumberFormat="1" applyFont="1" applyFill="1" applyBorder="1" applyAlignment="1" applyProtection="1">
      <alignment wrapText="1"/>
      <protection locked="0"/>
    </xf>
    <xf numFmtId="49" fontId="10" fillId="0" borderId="26" xfId="2" applyNumberFormat="1" applyFont="1" applyFill="1" applyBorder="1" applyAlignment="1" applyProtection="1">
      <alignment wrapText="1"/>
      <protection locked="0"/>
    </xf>
    <xf numFmtId="49" fontId="25" fillId="0" borderId="19" xfId="2" applyNumberFormat="1" applyFont="1" applyFill="1" applyBorder="1" applyAlignment="1" applyProtection="1">
      <alignment wrapText="1"/>
      <protection locked="0"/>
    </xf>
    <xf numFmtId="2" fontId="26" fillId="0" borderId="22" xfId="1" applyNumberFormat="1" applyFont="1" applyFill="1" applyBorder="1" applyAlignment="1" applyProtection="1">
      <alignment horizontal="right"/>
      <protection locked="0"/>
    </xf>
    <xf numFmtId="49" fontId="25" fillId="0" borderId="38" xfId="2" applyNumberFormat="1" applyFont="1" applyFill="1" applyBorder="1" applyAlignment="1" applyProtection="1">
      <alignment wrapText="1"/>
      <protection locked="0"/>
    </xf>
    <xf numFmtId="2" fontId="25" fillId="0" borderId="38" xfId="2" applyNumberFormat="1" applyFont="1" applyFill="1" applyBorder="1" applyAlignment="1" applyProtection="1">
      <alignment wrapText="1"/>
      <protection locked="0"/>
    </xf>
    <xf numFmtId="2" fontId="23" fillId="0" borderId="27" xfId="1" applyNumberFormat="1" applyFont="1" applyFill="1" applyBorder="1" applyAlignment="1" applyProtection="1">
      <alignment horizontal="right" vertical="top"/>
      <protection locked="0"/>
    </xf>
    <xf numFmtId="2" fontId="3" fillId="0" borderId="0" xfId="0" applyNumberFormat="1" applyFont="1" applyFill="1" applyProtection="1">
      <protection locked="0"/>
    </xf>
    <xf numFmtId="49" fontId="3" fillId="0" borderId="0" xfId="0" applyNumberFormat="1" applyFont="1" applyFill="1" applyBorder="1" applyProtection="1">
      <protection locked="0"/>
    </xf>
    <xf numFmtId="2" fontId="3" fillId="0" borderId="0" xfId="0" applyNumberFormat="1" applyFont="1" applyFill="1" applyBorder="1" applyAlignment="1" applyProtection="1">
      <alignment horizontal="left"/>
      <protection locked="0"/>
    </xf>
    <xf numFmtId="1" fontId="10" fillId="0" borderId="0" xfId="0" applyNumberFormat="1" applyFont="1" applyFill="1" applyBorder="1" applyAlignment="1" applyProtection="1">
      <alignment horizontal="center"/>
      <protection locked="0"/>
    </xf>
    <xf numFmtId="2" fontId="7" fillId="0" borderId="0" xfId="0" applyNumberFormat="1" applyFont="1" applyFill="1" applyBorder="1" applyAlignment="1" applyProtection="1">
      <alignment horizontal="right" vertical="top"/>
      <protection locked="0"/>
    </xf>
    <xf numFmtId="2" fontId="3" fillId="0" borderId="0" xfId="0" applyNumberFormat="1" applyFont="1" applyFill="1" applyBorder="1" applyAlignment="1" applyProtection="1">
      <alignment horizontal="right" vertical="top"/>
      <protection locked="0"/>
    </xf>
    <xf numFmtId="2" fontId="23" fillId="0" borderId="0" xfId="0" applyNumberFormat="1" applyFont="1" applyFill="1" applyBorder="1" applyAlignment="1" applyProtection="1">
      <alignment vertical="center"/>
      <protection locked="0"/>
    </xf>
    <xf numFmtId="2" fontId="10" fillId="0" borderId="0" xfId="0" applyNumberFormat="1" applyFont="1" applyFill="1" applyBorder="1" applyProtection="1">
      <protection locked="0"/>
    </xf>
    <xf numFmtId="0" fontId="30" fillId="0" borderId="0" xfId="0" applyFont="1" applyFill="1" applyBorder="1"/>
    <xf numFmtId="0" fontId="30" fillId="0" borderId="0" xfId="0" applyFont="1" applyFill="1"/>
    <xf numFmtId="2" fontId="3" fillId="0" borderId="9" xfId="0" applyNumberFormat="1" applyFont="1" applyFill="1" applyBorder="1" applyProtection="1">
      <protection locked="0"/>
    </xf>
    <xf numFmtId="49" fontId="3" fillId="0" borderId="10" xfId="0" applyNumberFormat="1" applyFont="1" applyFill="1" applyBorder="1" applyProtection="1">
      <protection locked="0"/>
    </xf>
    <xf numFmtId="2" fontId="3" fillId="0" borderId="10" xfId="0" applyNumberFormat="1" applyFont="1" applyFill="1" applyBorder="1" applyProtection="1">
      <protection locked="0"/>
    </xf>
    <xf numFmtId="2" fontId="3" fillId="0" borderId="10" xfId="0" applyNumberFormat="1" applyFont="1" applyFill="1" applyBorder="1" applyAlignment="1" applyProtection="1">
      <alignment horizontal="left"/>
      <protection locked="0"/>
    </xf>
    <xf numFmtId="1" fontId="10" fillId="0" borderId="10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 applyProtection="1">
      <alignment horizontal="right" vertical="top"/>
      <protection locked="0"/>
    </xf>
    <xf numFmtId="2" fontId="3" fillId="0" borderId="10" xfId="0" applyNumberFormat="1" applyFont="1" applyFill="1" applyBorder="1" applyAlignment="1" applyProtection="1">
      <alignment horizontal="right" vertical="top"/>
      <protection locked="0"/>
    </xf>
    <xf numFmtId="2" fontId="23" fillId="0" borderId="10" xfId="0" applyNumberFormat="1" applyFont="1" applyFill="1" applyBorder="1" applyAlignment="1" applyProtection="1">
      <alignment vertical="center"/>
      <protection locked="0"/>
    </xf>
    <xf numFmtId="2" fontId="10" fillId="0" borderId="49" xfId="0" applyNumberFormat="1" applyFont="1" applyFill="1" applyBorder="1" applyProtection="1">
      <protection locked="0"/>
    </xf>
    <xf numFmtId="0" fontId="30" fillId="0" borderId="2" xfId="0" applyFont="1" applyFill="1" applyBorder="1"/>
    <xf numFmtId="0" fontId="30" fillId="0" borderId="42" xfId="0" applyFont="1" applyFill="1" applyBorder="1"/>
    <xf numFmtId="2" fontId="3" fillId="0" borderId="29" xfId="0" applyNumberFormat="1" applyFont="1" applyFill="1" applyBorder="1" applyProtection="1">
      <protection locked="0"/>
    </xf>
    <xf numFmtId="49" fontId="18" fillId="0" borderId="0" xfId="0" applyNumberFormat="1" applyFont="1" applyFill="1" applyBorder="1" applyAlignment="1" applyProtection="1">
      <alignment wrapText="1"/>
      <protection locked="0"/>
    </xf>
    <xf numFmtId="2" fontId="18" fillId="0" borderId="0" xfId="0" applyNumberFormat="1" applyFont="1" applyFill="1" applyBorder="1" applyAlignment="1" applyProtection="1">
      <alignment wrapText="1"/>
      <protection locked="0"/>
    </xf>
    <xf numFmtId="0" fontId="30" fillId="0" borderId="25" xfId="0" applyFont="1" applyFill="1" applyBorder="1"/>
    <xf numFmtId="2" fontId="3" fillId="0" borderId="30" xfId="0" applyNumberFormat="1" applyFont="1" applyFill="1" applyBorder="1" applyProtection="1">
      <protection locked="0"/>
    </xf>
    <xf numFmtId="2" fontId="18" fillId="0" borderId="4" xfId="0" applyNumberFormat="1" applyFont="1" applyFill="1" applyBorder="1" applyAlignment="1" applyProtection="1">
      <alignment horizontal="left"/>
      <protection locked="0"/>
    </xf>
    <xf numFmtId="2" fontId="18" fillId="0" borderId="0" xfId="0" applyNumberFormat="1" applyFont="1" applyFill="1" applyBorder="1" applyAlignment="1" applyProtection="1">
      <alignment horizontal="left"/>
      <protection locked="0"/>
    </xf>
    <xf numFmtId="2" fontId="3" fillId="0" borderId="50" xfId="0" applyNumberFormat="1" applyFont="1" applyFill="1" applyBorder="1" applyProtection="1">
      <protection locked="0"/>
    </xf>
    <xf numFmtId="49" fontId="3" fillId="0" borderId="6" xfId="0" applyNumberFormat="1" applyFont="1" applyFill="1" applyBorder="1" applyProtection="1">
      <protection locked="0"/>
    </xf>
    <xf numFmtId="2" fontId="3" fillId="0" borderId="6" xfId="0" applyNumberFormat="1" applyFont="1" applyFill="1" applyBorder="1" applyProtection="1">
      <protection locked="0"/>
    </xf>
    <xf numFmtId="2" fontId="3" fillId="0" borderId="6" xfId="0" applyNumberFormat="1" applyFont="1" applyFill="1" applyBorder="1" applyAlignment="1" applyProtection="1">
      <alignment horizontal="left"/>
      <protection locked="0"/>
    </xf>
    <xf numFmtId="1" fontId="10" fillId="0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right" vertical="top"/>
      <protection locked="0"/>
    </xf>
    <xf numFmtId="2" fontId="3" fillId="0" borderId="6" xfId="0" applyNumberFormat="1" applyFont="1" applyFill="1" applyBorder="1" applyAlignment="1" applyProtection="1">
      <alignment horizontal="right" vertical="top"/>
      <protection locked="0"/>
    </xf>
    <xf numFmtId="2" fontId="23" fillId="0" borderId="6" xfId="0" applyNumberFormat="1" applyFont="1" applyFill="1" applyBorder="1" applyAlignment="1" applyProtection="1">
      <alignment vertical="center"/>
      <protection locked="0"/>
    </xf>
    <xf numFmtId="2" fontId="10" fillId="0" borderId="51" xfId="0" applyNumberFormat="1" applyFont="1" applyFill="1" applyBorder="1" applyProtection="1">
      <protection locked="0"/>
    </xf>
    <xf numFmtId="0" fontId="30" fillId="0" borderId="40" xfId="0" applyFont="1" applyFill="1" applyBorder="1"/>
    <xf numFmtId="0" fontId="30" fillId="0" borderId="3" xfId="0" applyFont="1" applyFill="1" applyBorder="1"/>
    <xf numFmtId="0" fontId="30" fillId="0" borderId="43" xfId="0" applyFont="1" applyFill="1" applyBorder="1"/>
    <xf numFmtId="2" fontId="10" fillId="0" borderId="0" xfId="0" applyNumberFormat="1" applyFont="1" applyFill="1" applyProtection="1">
      <protection locked="0"/>
    </xf>
    <xf numFmtId="2" fontId="10" fillId="0" borderId="30" xfId="0" applyNumberFormat="1" applyFont="1" applyFill="1" applyBorder="1" applyProtection="1">
      <protection locked="0"/>
    </xf>
    <xf numFmtId="49" fontId="10" fillId="0" borderId="0" xfId="0" applyNumberFormat="1" applyFont="1" applyFill="1" applyBorder="1" applyProtection="1">
      <protection locked="0"/>
    </xf>
    <xf numFmtId="2" fontId="10" fillId="0" borderId="0" xfId="0" applyNumberFormat="1" applyFont="1" applyFill="1" applyBorder="1" applyAlignment="1" applyProtection="1">
      <alignment horizontal="left"/>
      <protection locked="0"/>
    </xf>
    <xf numFmtId="2" fontId="23" fillId="0" borderId="0" xfId="0" applyNumberFormat="1" applyFont="1" applyFill="1" applyBorder="1" applyAlignment="1" applyProtection="1">
      <alignment horizontal="right" vertical="top"/>
      <protection locked="0"/>
    </xf>
    <xf numFmtId="2" fontId="10" fillId="0" borderId="0" xfId="0" applyNumberFormat="1" applyFont="1" applyFill="1" applyBorder="1" applyAlignment="1" applyProtection="1">
      <alignment horizontal="right" vertical="top"/>
      <protection locked="0"/>
    </xf>
    <xf numFmtId="0" fontId="30" fillId="0" borderId="39" xfId="0" applyFont="1" applyFill="1" applyBorder="1"/>
    <xf numFmtId="0" fontId="30" fillId="0" borderId="41" xfId="0" applyFont="1" applyFill="1" applyBorder="1"/>
    <xf numFmtId="0" fontId="30" fillId="0" borderId="44" xfId="0" applyFont="1" applyFill="1" applyBorder="1"/>
    <xf numFmtId="2" fontId="31" fillId="0" borderId="0" xfId="0" applyNumberFormat="1" applyFont="1" applyFill="1" applyBorder="1" applyProtection="1">
      <protection locked="0"/>
    </xf>
    <xf numFmtId="2" fontId="32" fillId="0" borderId="4" xfId="0" applyNumberFormat="1" applyFont="1" applyFill="1" applyBorder="1" applyAlignment="1" applyProtection="1">
      <alignment horizontal="center"/>
      <protection locked="0"/>
    </xf>
    <xf numFmtId="2" fontId="32" fillId="0" borderId="0" xfId="0" applyNumberFormat="1" applyFont="1" applyFill="1" applyBorder="1" applyAlignment="1" applyProtection="1">
      <alignment horizontal="center"/>
      <protection locked="0"/>
    </xf>
    <xf numFmtId="2" fontId="7" fillId="0" borderId="0" xfId="0" applyNumberFormat="1" applyFont="1" applyFill="1" applyProtection="1">
      <protection locked="0"/>
    </xf>
    <xf numFmtId="2" fontId="7" fillId="0" borderId="36" xfId="0" applyNumberFormat="1" applyFont="1" applyFill="1" applyBorder="1" applyProtection="1">
      <protection locked="0"/>
    </xf>
    <xf numFmtId="49" fontId="8" fillId="0" borderId="8" xfId="0" applyNumberFormat="1" applyFont="1" applyFill="1" applyBorder="1" applyAlignment="1" applyProtection="1">
      <alignment horizontal="left" vertical="top" wrapText="1"/>
      <protection locked="0"/>
    </xf>
    <xf numFmtId="2" fontId="8" fillId="0" borderId="8" xfId="0" applyNumberFormat="1" applyFont="1" applyFill="1" applyBorder="1" applyAlignment="1" applyProtection="1">
      <alignment horizontal="left" vertical="top" wrapText="1"/>
      <protection locked="0"/>
    </xf>
    <xf numFmtId="2" fontId="33" fillId="0" borderId="8" xfId="0" applyNumberFormat="1" applyFont="1" applyFill="1" applyBorder="1" applyAlignment="1" applyProtection="1">
      <alignment horizontal="left" vertical="top" wrapText="1"/>
      <protection locked="0"/>
    </xf>
    <xf numFmtId="1" fontId="23" fillId="0" borderId="8" xfId="0" applyNumberFormat="1" applyFont="1" applyFill="1" applyBorder="1" applyAlignment="1" applyProtection="1">
      <alignment horizontal="center"/>
      <protection locked="0"/>
    </xf>
    <xf numFmtId="2" fontId="7" fillId="0" borderId="8" xfId="0" applyNumberFormat="1" applyFont="1" applyFill="1" applyBorder="1" applyAlignment="1" applyProtection="1">
      <alignment horizontal="right" vertical="top"/>
      <protection locked="0"/>
    </xf>
    <xf numFmtId="2" fontId="23" fillId="0" borderId="8" xfId="0" applyNumberFormat="1" applyFont="1" applyFill="1" applyBorder="1" applyAlignment="1" applyProtection="1">
      <alignment vertical="center"/>
      <protection locked="0"/>
    </xf>
    <xf numFmtId="2" fontId="23" fillId="0" borderId="8" xfId="0" applyNumberFormat="1" applyFont="1" applyFill="1" applyBorder="1" applyProtection="1">
      <protection locked="0"/>
    </xf>
    <xf numFmtId="2" fontId="32" fillId="0" borderId="7" xfId="0" applyNumberFormat="1" applyFont="1" applyFill="1" applyBorder="1" applyAlignment="1" applyProtection="1">
      <alignment horizontal="center"/>
      <protection locked="0"/>
    </xf>
    <xf numFmtId="0" fontId="30" fillId="0" borderId="8" xfId="0" applyFont="1" applyFill="1" applyBorder="1"/>
    <xf numFmtId="0" fontId="30" fillId="0" borderId="45" xfId="0" applyFont="1" applyFill="1" applyBorder="1"/>
    <xf numFmtId="49" fontId="23" fillId="0" borderId="48" xfId="0" applyNumberFormat="1" applyFont="1" applyFill="1" applyBorder="1" applyAlignment="1" applyProtection="1">
      <alignment horizontal="center" vertical="top" wrapText="1"/>
      <protection locked="0"/>
    </xf>
    <xf numFmtId="2" fontId="23" fillId="0" borderId="47" xfId="0" applyNumberFormat="1" applyFont="1" applyFill="1" applyBorder="1" applyAlignment="1" applyProtection="1">
      <alignment horizontal="center" vertical="top" wrapText="1"/>
      <protection locked="0"/>
    </xf>
    <xf numFmtId="2" fontId="23" fillId="0" borderId="11" xfId="0" applyNumberFormat="1" applyFont="1" applyFill="1" applyBorder="1" applyAlignment="1" applyProtection="1">
      <alignment horizontal="center" vertical="top" wrapText="1"/>
      <protection locked="0"/>
    </xf>
    <xf numFmtId="2" fontId="2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2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8" fillId="0" borderId="12" xfId="0" applyNumberFormat="1" applyFont="1" applyFill="1" applyBorder="1" applyAlignment="1" applyProtection="1">
      <alignment horizontal="center" vertical="top" wrapText="1"/>
      <protection locked="0"/>
    </xf>
    <xf numFmtId="2" fontId="8" fillId="0" borderId="13" xfId="0" applyNumberFormat="1" applyFont="1" applyFill="1" applyBorder="1" applyAlignment="1" applyProtection="1">
      <alignment horizontal="center" vertical="top" wrapText="1"/>
      <protection locked="0"/>
    </xf>
    <xf numFmtId="2" fontId="23" fillId="0" borderId="14" xfId="0" applyNumberFormat="1" applyFont="1" applyFill="1" applyBorder="1" applyAlignment="1" applyProtection="1">
      <alignment vertical="top" wrapText="1"/>
      <protection locked="0"/>
    </xf>
    <xf numFmtId="2" fontId="34" fillId="0" borderId="19" xfId="0" applyNumberFormat="1" applyFont="1" applyFill="1" applyBorder="1" applyAlignment="1" applyProtection="1">
      <alignment horizontal="right" vertical="top" wrapText="1"/>
      <protection locked="0"/>
    </xf>
    <xf numFmtId="2" fontId="34" fillId="0" borderId="0" xfId="0" applyNumberFormat="1" applyFont="1" applyFill="1" applyBorder="1" applyAlignment="1" applyProtection="1">
      <alignment horizontal="right" vertical="top" wrapText="1"/>
      <protection locked="0"/>
    </xf>
    <xf numFmtId="2" fontId="34" fillId="0" borderId="61" xfId="0" applyNumberFormat="1" applyFont="1" applyFill="1" applyBorder="1" applyAlignment="1" applyProtection="1">
      <alignment horizontal="right" vertical="top" wrapText="1"/>
      <protection locked="0"/>
    </xf>
    <xf numFmtId="0" fontId="35" fillId="0" borderId="48" xfId="0" applyFont="1" applyFill="1" applyBorder="1" applyAlignment="1">
      <alignment horizontal="center" vertical="center"/>
    </xf>
    <xf numFmtId="0" fontId="30" fillId="0" borderId="48" xfId="0" applyFont="1" applyFill="1" applyBorder="1" applyAlignment="1">
      <alignment vertical="center"/>
    </xf>
    <xf numFmtId="0" fontId="30" fillId="0" borderId="48" xfId="0" applyFont="1" applyFill="1" applyBorder="1"/>
    <xf numFmtId="2" fontId="8" fillId="0" borderId="16" xfId="0" applyNumberFormat="1" applyFont="1" applyFill="1" applyBorder="1" applyAlignment="1" applyProtection="1">
      <alignment horizontal="right" vertical="top" wrapText="1"/>
      <protection locked="0"/>
    </xf>
    <xf numFmtId="2" fontId="34" fillId="0" borderId="17" xfId="0" applyNumberFormat="1" applyFont="1" applyFill="1" applyBorder="1" applyAlignment="1" applyProtection="1">
      <alignment horizontal="left" vertical="top" wrapText="1"/>
      <protection locked="0"/>
    </xf>
    <xf numFmtId="1" fontId="36" fillId="0" borderId="17" xfId="0" applyNumberFormat="1" applyFont="1" applyFill="1" applyBorder="1" applyAlignment="1" applyProtection="1">
      <alignment horizontal="center" vertical="center" wrapText="1"/>
      <protection locked="0"/>
    </xf>
    <xf numFmtId="2" fontId="36" fillId="0" borderId="17" xfId="0" applyNumberFormat="1" applyFont="1" applyFill="1" applyBorder="1" applyAlignment="1" applyProtection="1">
      <alignment vertical="center" wrapText="1"/>
      <protection locked="0"/>
    </xf>
    <xf numFmtId="2" fontId="34" fillId="0" borderId="17" xfId="0" applyNumberFormat="1" applyFont="1" applyFill="1" applyBorder="1" applyAlignment="1" applyProtection="1">
      <alignment horizontal="right" vertical="top" wrapText="1"/>
      <protection locked="0"/>
    </xf>
    <xf numFmtId="2" fontId="22" fillId="0" borderId="18" xfId="0" applyNumberFormat="1" applyFont="1" applyFill="1" applyBorder="1" applyAlignment="1" applyProtection="1">
      <alignment horizontal="right" vertical="top" wrapText="1"/>
      <protection locked="0"/>
    </xf>
    <xf numFmtId="2" fontId="8" fillId="0" borderId="59" xfId="0" applyNumberFormat="1" applyFont="1" applyFill="1" applyBorder="1" applyAlignment="1" applyProtection="1">
      <alignment horizontal="right" vertical="top" wrapText="1"/>
      <protection locked="0"/>
    </xf>
    <xf numFmtId="2" fontId="8" fillId="0" borderId="0" xfId="0" applyNumberFormat="1" applyFont="1" applyFill="1" applyBorder="1" applyAlignment="1" applyProtection="1">
      <alignment horizontal="right" vertical="top" wrapText="1"/>
      <protection locked="0"/>
    </xf>
    <xf numFmtId="0" fontId="30" fillId="0" borderId="22" xfId="0" applyFont="1" applyFill="1" applyBorder="1"/>
    <xf numFmtId="0" fontId="30" fillId="0" borderId="24" xfId="0" applyFont="1" applyFill="1" applyBorder="1"/>
    <xf numFmtId="2" fontId="34" fillId="0" borderId="20" xfId="0" applyNumberFormat="1" applyFont="1" applyFill="1" applyBorder="1" applyAlignment="1" applyProtection="1">
      <alignment horizontal="left" vertical="top" wrapText="1"/>
      <protection locked="0"/>
    </xf>
    <xf numFmtId="1" fontId="10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20" xfId="0" applyNumberFormat="1" applyFont="1" applyFill="1" applyBorder="1" applyAlignment="1" applyProtection="1">
      <alignment horizontal="right" vertical="top" wrapText="1"/>
      <protection locked="0"/>
    </xf>
    <xf numFmtId="2" fontId="34" fillId="0" borderId="20" xfId="0" applyNumberFormat="1" applyFont="1" applyFill="1" applyBorder="1" applyAlignment="1" applyProtection="1">
      <alignment horizontal="right" vertical="top" wrapText="1"/>
      <protection locked="0"/>
    </xf>
    <xf numFmtId="2" fontId="23" fillId="0" borderId="20" xfId="0" applyNumberFormat="1" applyFont="1" applyFill="1" applyBorder="1" applyAlignment="1" applyProtection="1">
      <alignment horizontal="right" vertical="center" wrapText="1"/>
      <protection locked="0"/>
    </xf>
    <xf numFmtId="2" fontId="8" fillId="0" borderId="19" xfId="0" applyNumberFormat="1" applyFont="1" applyFill="1" applyBorder="1" applyAlignment="1" applyProtection="1">
      <alignment horizontal="right" vertical="top" wrapText="1"/>
      <protection locked="0"/>
    </xf>
    <xf numFmtId="2" fontId="8" fillId="0" borderId="4" xfId="0" applyNumberFormat="1" applyFont="1" applyFill="1" applyBorder="1" applyAlignment="1" applyProtection="1">
      <alignment horizontal="right" vertical="top" wrapText="1"/>
      <protection locked="0"/>
    </xf>
    <xf numFmtId="2" fontId="8" fillId="0" borderId="29" xfId="0" applyNumberFormat="1" applyFont="1" applyFill="1" applyBorder="1" applyAlignment="1" applyProtection="1">
      <alignment horizontal="right" vertical="top" wrapText="1"/>
      <protection locked="0"/>
    </xf>
    <xf numFmtId="1" fontId="10" fillId="0" borderId="0" xfId="0" applyNumberFormat="1" applyFont="1" applyFill="1" applyBorder="1" applyAlignment="1" applyProtection="1">
      <alignment horizontal="center" vertical="top" wrapText="1"/>
      <protection locked="0"/>
    </xf>
    <xf numFmtId="2" fontId="23" fillId="0" borderId="0" xfId="0" applyNumberFormat="1" applyFont="1" applyFill="1" applyBorder="1" applyAlignment="1" applyProtection="1">
      <alignment horizontal="right" vertical="center" wrapText="1"/>
      <protection locked="0"/>
    </xf>
    <xf numFmtId="2" fontId="8" fillId="0" borderId="7" xfId="0" applyNumberFormat="1" applyFont="1" applyFill="1" applyBorder="1" applyAlignment="1" applyProtection="1">
      <alignment horizontal="right" vertical="top" wrapText="1"/>
      <protection locked="0"/>
    </xf>
    <xf numFmtId="2" fontId="34" fillId="0" borderId="27" xfId="0" applyNumberFormat="1" applyFont="1" applyFill="1" applyBorder="1" applyAlignment="1" applyProtection="1">
      <alignment horizontal="left" vertical="top" wrapText="1"/>
      <protection locked="0"/>
    </xf>
    <xf numFmtId="1" fontId="10" fillId="0" borderId="8" xfId="0" applyNumberFormat="1" applyFont="1" applyFill="1" applyBorder="1" applyAlignment="1" applyProtection="1">
      <alignment horizontal="center" vertical="top" wrapText="1"/>
      <protection locked="0"/>
    </xf>
    <xf numFmtId="2" fontId="8" fillId="0" borderId="8" xfId="0" applyNumberFormat="1" applyFont="1" applyFill="1" applyBorder="1" applyAlignment="1" applyProtection="1">
      <alignment horizontal="right" vertical="top" wrapText="1"/>
      <protection locked="0"/>
    </xf>
    <xf numFmtId="2" fontId="34" fillId="0" borderId="8" xfId="0" applyNumberFormat="1" applyFont="1" applyFill="1" applyBorder="1" applyAlignment="1" applyProtection="1">
      <alignment horizontal="right" vertical="top" wrapText="1"/>
      <protection locked="0"/>
    </xf>
    <xf numFmtId="2" fontId="23" fillId="0" borderId="8" xfId="0" applyNumberFormat="1" applyFont="1" applyFill="1" applyBorder="1" applyAlignment="1" applyProtection="1">
      <alignment horizontal="right" vertical="center" wrapText="1"/>
      <protection locked="0"/>
    </xf>
    <xf numFmtId="2" fontId="22" fillId="0" borderId="28" xfId="0" applyNumberFormat="1" applyFont="1" applyFill="1" applyBorder="1" applyAlignment="1" applyProtection="1">
      <alignment horizontal="right" vertical="top" wrapText="1"/>
      <protection locked="0"/>
    </xf>
    <xf numFmtId="2" fontId="8" fillId="0" borderId="15" xfId="0" applyNumberFormat="1" applyFont="1" applyFill="1" applyBorder="1" applyAlignment="1" applyProtection="1">
      <alignment horizontal="right" vertical="top" wrapText="1"/>
      <protection locked="0"/>
    </xf>
    <xf numFmtId="2" fontId="22" fillId="0" borderId="17" xfId="0" applyNumberFormat="1" applyFont="1" applyFill="1" applyBorder="1" applyAlignment="1" applyProtection="1">
      <alignment horizontal="right" vertical="top" wrapText="1"/>
      <protection locked="0"/>
    </xf>
    <xf numFmtId="2" fontId="8" fillId="0" borderId="64" xfId="0" applyNumberFormat="1" applyFont="1" applyFill="1" applyBorder="1" applyAlignment="1" applyProtection="1">
      <alignment horizontal="right" vertical="top" wrapText="1"/>
      <protection locked="0"/>
    </xf>
    <xf numFmtId="2" fontId="23" fillId="0" borderId="11" xfId="0" applyNumberFormat="1" applyFont="1" applyFill="1" applyBorder="1" applyAlignment="1" applyProtection="1">
      <alignment horizontal="left" vertical="top" wrapText="1"/>
      <protection locked="0"/>
    </xf>
    <xf numFmtId="2" fontId="23" fillId="0" borderId="4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0" xfId="0" applyNumberFormat="1" applyFont="1" applyFill="1" applyBorder="1" applyAlignment="1" applyProtection="1">
      <alignment horizontal="center" vertical="top" wrapText="1"/>
      <protection locked="0"/>
    </xf>
    <xf numFmtId="2" fontId="34" fillId="0" borderId="59" xfId="0" applyNumberFormat="1" applyFont="1" applyFill="1" applyBorder="1" applyAlignment="1" applyProtection="1">
      <alignment horizontal="right" vertical="top" wrapText="1"/>
      <protection locked="0"/>
    </xf>
    <xf numFmtId="0" fontId="35" fillId="0" borderId="48" xfId="0" applyFont="1" applyFill="1" applyBorder="1" applyAlignment="1">
      <alignment horizontal="center"/>
    </xf>
    <xf numFmtId="2" fontId="8" fillId="0" borderId="56" xfId="0" applyNumberFormat="1" applyFont="1" applyFill="1" applyBorder="1" applyAlignment="1" applyProtection="1">
      <alignment horizontal="right" vertical="top" wrapText="1"/>
      <protection locked="0"/>
    </xf>
    <xf numFmtId="2" fontId="34" fillId="0" borderId="22" xfId="0" applyNumberFormat="1" applyFont="1" applyFill="1" applyBorder="1" applyAlignment="1" applyProtection="1">
      <alignment horizontal="left" vertical="top" wrapText="1"/>
      <protection locked="0"/>
    </xf>
    <xf numFmtId="2" fontId="34" fillId="0" borderId="22" xfId="0" applyNumberFormat="1" applyFont="1" applyFill="1" applyBorder="1" applyAlignment="1" applyProtection="1">
      <alignment horizontal="right" vertical="top" wrapText="1"/>
      <protection locked="0"/>
    </xf>
    <xf numFmtId="2" fontId="23" fillId="0" borderId="18" xfId="0" applyNumberFormat="1" applyFont="1" applyFill="1" applyBorder="1" applyAlignment="1" applyProtection="1">
      <alignment horizontal="right" vertical="top" wrapText="1"/>
      <protection locked="0"/>
    </xf>
    <xf numFmtId="1" fontId="10" fillId="0" borderId="22" xfId="0" applyNumberFormat="1" applyFont="1" applyFill="1" applyBorder="1" applyAlignment="1" applyProtection="1">
      <alignment horizontal="center" vertical="top" wrapText="1"/>
      <protection locked="0"/>
    </xf>
    <xf numFmtId="2" fontId="8" fillId="0" borderId="22" xfId="0" applyNumberFormat="1" applyFont="1" applyFill="1" applyBorder="1" applyAlignment="1" applyProtection="1">
      <alignment horizontal="right" vertical="top" wrapText="1"/>
      <protection locked="0"/>
    </xf>
    <xf numFmtId="49" fontId="10" fillId="0" borderId="21" xfId="0" applyNumberFormat="1" applyFont="1" applyFill="1" applyBorder="1" applyProtection="1">
      <protection locked="0"/>
    </xf>
    <xf numFmtId="2" fontId="10" fillId="0" borderId="21" xfId="0" applyNumberFormat="1" applyFont="1" applyFill="1" applyBorder="1" applyProtection="1">
      <protection locked="0"/>
    </xf>
    <xf numFmtId="2" fontId="10" fillId="0" borderId="22" xfId="0" applyNumberFormat="1" applyFont="1" applyFill="1" applyBorder="1" applyProtection="1">
      <protection locked="0"/>
    </xf>
    <xf numFmtId="2" fontId="10" fillId="0" borderId="22" xfId="0" applyNumberFormat="1" applyFont="1" applyFill="1" applyBorder="1" applyAlignment="1" applyProtection="1">
      <alignment horizontal="left"/>
      <protection locked="0"/>
    </xf>
    <xf numFmtId="1" fontId="10" fillId="0" borderId="22" xfId="0" applyNumberFormat="1" applyFont="1" applyFill="1" applyBorder="1" applyAlignment="1" applyProtection="1">
      <alignment horizontal="center"/>
      <protection locked="0"/>
    </xf>
    <xf numFmtId="2" fontId="23" fillId="0" borderId="22" xfId="0" applyNumberFormat="1" applyFont="1" applyFill="1" applyBorder="1" applyAlignment="1" applyProtection="1">
      <alignment horizontal="right" vertical="top"/>
      <protection locked="0"/>
    </xf>
    <xf numFmtId="2" fontId="10" fillId="0" borderId="22" xfId="0" applyNumberFormat="1" applyFont="1" applyFill="1" applyBorder="1" applyAlignment="1" applyProtection="1">
      <alignment horizontal="right" vertical="top"/>
      <protection locked="0"/>
    </xf>
    <xf numFmtId="2" fontId="23" fillId="0" borderId="22" xfId="0" applyNumberFormat="1" applyFont="1" applyFill="1" applyBorder="1" applyAlignment="1" applyProtection="1">
      <alignment vertical="center"/>
      <protection locked="0"/>
    </xf>
    <xf numFmtId="2" fontId="23" fillId="0" borderId="19" xfId="0" applyNumberFormat="1" applyFont="1" applyFill="1" applyBorder="1" applyAlignment="1" applyProtection="1">
      <alignment horizontal="right" vertical="top" wrapText="1"/>
      <protection locked="0"/>
    </xf>
    <xf numFmtId="2" fontId="23" fillId="0" borderId="0" xfId="0" applyNumberFormat="1" applyFont="1" applyFill="1" applyBorder="1" applyAlignment="1" applyProtection="1">
      <alignment horizontal="right" vertical="top" wrapText="1"/>
      <protection locked="0"/>
    </xf>
    <xf numFmtId="2" fontId="23" fillId="0" borderId="4" xfId="0" applyNumberFormat="1" applyFont="1" applyFill="1" applyBorder="1" applyAlignment="1" applyProtection="1">
      <alignment horizontal="right" vertical="top" wrapText="1"/>
      <protection locked="0"/>
    </xf>
    <xf numFmtId="2" fontId="10" fillId="0" borderId="17" xfId="0" applyNumberFormat="1" applyFont="1" applyFill="1" applyBorder="1" applyAlignment="1" applyProtection="1">
      <alignment horizontal="left" vertical="top" wrapText="1"/>
      <protection locked="0"/>
    </xf>
    <xf numFmtId="1" fontId="10" fillId="0" borderId="17" xfId="0" applyNumberFormat="1" applyFont="1" applyFill="1" applyBorder="1" applyAlignment="1" applyProtection="1">
      <alignment horizontal="center" vertical="top" wrapText="1"/>
      <protection locked="0"/>
    </xf>
    <xf numFmtId="2" fontId="23" fillId="0" borderId="23" xfId="0" applyNumberFormat="1" applyFont="1" applyFill="1" applyBorder="1" applyAlignment="1" applyProtection="1">
      <alignment vertical="top"/>
      <protection locked="0"/>
    </xf>
    <xf numFmtId="2" fontId="10" fillId="0" borderId="23" xfId="0" applyNumberFormat="1" applyFont="1" applyFill="1" applyBorder="1" applyAlignment="1" applyProtection="1">
      <alignment vertical="top"/>
      <protection locked="0"/>
    </xf>
    <xf numFmtId="2" fontId="23" fillId="0" borderId="24" xfId="0" applyNumberFormat="1" applyFont="1" applyFill="1" applyBorder="1" applyAlignment="1" applyProtection="1">
      <alignment vertical="center" wrapText="1"/>
      <protection locked="0"/>
    </xf>
    <xf numFmtId="2" fontId="23" fillId="0" borderId="19" xfId="0" applyNumberFormat="1" applyFont="1" applyFill="1" applyBorder="1" applyAlignment="1" applyProtection="1">
      <alignment horizontal="center" vertical="center" wrapText="1"/>
      <protection locked="0"/>
    </xf>
    <xf numFmtId="2" fontId="23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23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30" fillId="0" borderId="0" xfId="0" applyNumberFormat="1" applyFont="1" applyFill="1"/>
    <xf numFmtId="2" fontId="10" fillId="0" borderId="17" xfId="0" applyNumberFormat="1" applyFont="1" applyFill="1" applyBorder="1" applyAlignment="1" applyProtection="1">
      <alignment horizontal="right" vertical="top" wrapText="1"/>
      <protection locked="0"/>
    </xf>
    <xf numFmtId="2" fontId="23" fillId="0" borderId="24" xfId="0" applyNumberFormat="1" applyFont="1" applyFill="1" applyBorder="1" applyAlignment="1" applyProtection="1">
      <alignment horizontal="right" vertical="top" wrapText="1"/>
      <protection locked="0"/>
    </xf>
    <xf numFmtId="2" fontId="10" fillId="0" borderId="31" xfId="0" applyNumberFormat="1" applyFont="1" applyFill="1" applyBorder="1" applyProtection="1">
      <protection locked="0"/>
    </xf>
    <xf numFmtId="1" fontId="10" fillId="0" borderId="26" xfId="0" applyNumberFormat="1" applyFont="1" applyFill="1" applyBorder="1" applyAlignment="1" applyProtection="1">
      <alignment horizontal="center" vertical="top" wrapText="1"/>
      <protection locked="0"/>
    </xf>
    <xf numFmtId="2" fontId="23" fillId="0" borderId="27" xfId="0" applyNumberFormat="1" applyFont="1" applyFill="1" applyBorder="1" applyAlignment="1" applyProtection="1">
      <alignment horizontal="right" vertical="center" wrapText="1"/>
      <protection locked="0"/>
    </xf>
    <xf numFmtId="2" fontId="23" fillId="0" borderId="28" xfId="0" applyNumberFormat="1" applyFont="1" applyFill="1" applyBorder="1" applyAlignment="1" applyProtection="1">
      <alignment horizontal="right" vertical="top" wrapText="1"/>
      <protection locked="0"/>
    </xf>
    <xf numFmtId="2" fontId="2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7" xfId="0" applyFont="1" applyFill="1" applyBorder="1"/>
    <xf numFmtId="2" fontId="3" fillId="0" borderId="2" xfId="0" applyNumberFormat="1" applyFont="1" applyFill="1" applyBorder="1" applyProtection="1">
      <protection locked="0"/>
    </xf>
    <xf numFmtId="1" fontId="10" fillId="0" borderId="13" xfId="0" applyNumberFormat="1" applyFont="1" applyFill="1" applyBorder="1" applyAlignment="1" applyProtection="1">
      <alignment horizontal="center" vertical="top" wrapText="1"/>
      <protection locked="0"/>
    </xf>
    <xf numFmtId="2" fontId="23" fillId="0" borderId="13" xfId="0" applyNumberFormat="1" applyFont="1" applyFill="1" applyBorder="1" applyAlignment="1" applyProtection="1">
      <alignment horizontal="right" vertical="center" wrapText="1"/>
      <protection locked="0"/>
    </xf>
    <xf numFmtId="2" fontId="23" fillId="0" borderId="13" xfId="0" applyNumberFormat="1" applyFont="1" applyFill="1" applyBorder="1" applyAlignment="1" applyProtection="1">
      <alignment horizontal="right" vertical="top" wrapText="1"/>
      <protection locked="0"/>
    </xf>
    <xf numFmtId="2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8" xfId="0" applyNumberFormat="1" applyFont="1" applyFill="1" applyBorder="1" applyProtection="1">
      <protection locked="0"/>
    </xf>
    <xf numFmtId="2" fontId="8" fillId="0" borderId="27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19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34" xfId="0" applyNumberFormat="1" applyFont="1" applyFill="1" applyBorder="1" applyAlignment="1" applyProtection="1">
      <alignment horizontal="center" vertical="top" wrapText="1"/>
      <protection locked="0"/>
    </xf>
    <xf numFmtId="2" fontId="23" fillId="0" borderId="35" xfId="0" applyNumberFormat="1" applyFont="1" applyFill="1" applyBorder="1" applyAlignment="1" applyProtection="1">
      <alignment horizontal="right" vertical="top" wrapText="1"/>
      <protection locked="0"/>
    </xf>
    <xf numFmtId="2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59" xfId="0" applyNumberFormat="1" applyFont="1" applyFill="1" applyBorder="1" applyAlignment="1" applyProtection="1">
      <alignment horizontal="center" vertical="center" wrapText="1"/>
      <protection locked="0"/>
    </xf>
    <xf numFmtId="1" fontId="23" fillId="0" borderId="22" xfId="0" applyNumberFormat="1" applyFont="1" applyFill="1" applyBorder="1" applyAlignment="1" applyProtection="1">
      <alignment horizontal="center"/>
      <protection locked="0"/>
    </xf>
    <xf numFmtId="1" fontId="23" fillId="0" borderId="17" xfId="0" applyNumberFormat="1" applyFont="1" applyFill="1" applyBorder="1" applyAlignment="1" applyProtection="1">
      <alignment horizontal="center"/>
      <protection locked="0"/>
    </xf>
    <xf numFmtId="2" fontId="10" fillId="0" borderId="4" xfId="0" applyNumberFormat="1" applyFont="1" applyFill="1" applyBorder="1" applyProtection="1">
      <protection locked="0"/>
    </xf>
    <xf numFmtId="2" fontId="10" fillId="0" borderId="22" xfId="0" applyNumberFormat="1" applyFont="1" applyFill="1" applyBorder="1" applyAlignment="1" applyProtection="1">
      <alignment horizontal="left" vertical="top" wrapText="1"/>
      <protection locked="0"/>
    </xf>
    <xf numFmtId="2" fontId="10" fillId="0" borderId="23" xfId="0" applyNumberFormat="1" applyFont="1" applyFill="1" applyBorder="1" applyProtection="1">
      <protection locked="0"/>
    </xf>
    <xf numFmtId="2" fontId="10" fillId="0" borderId="59" xfId="0" applyNumberFormat="1" applyFont="1" applyFill="1" applyBorder="1" applyAlignment="1" applyProtection="1">
      <alignment horizontal="center"/>
      <protection locked="0"/>
    </xf>
    <xf numFmtId="2" fontId="10" fillId="0" borderId="0" xfId="0" applyNumberFormat="1" applyFont="1" applyFill="1" applyBorder="1" applyAlignment="1" applyProtection="1">
      <alignment horizontal="center"/>
      <protection locked="0"/>
    </xf>
    <xf numFmtId="2" fontId="10" fillId="0" borderId="4" xfId="0" applyNumberFormat="1" applyFont="1" applyFill="1" applyBorder="1" applyAlignment="1" applyProtection="1">
      <alignment horizontal="center"/>
      <protection locked="0"/>
    </xf>
    <xf numFmtId="2" fontId="10" fillId="0" borderId="59" xfId="0" applyNumberFormat="1" applyFont="1" applyFill="1" applyBorder="1" applyProtection="1">
      <protection locked="0"/>
    </xf>
    <xf numFmtId="2" fontId="10" fillId="0" borderId="34" xfId="0" applyNumberFormat="1" applyFont="1" applyFill="1" applyBorder="1" applyProtection="1">
      <protection locked="0"/>
    </xf>
    <xf numFmtId="2" fontId="10" fillId="0" borderId="34" xfId="0" applyNumberFormat="1" applyFont="1" applyFill="1" applyBorder="1" applyAlignment="1" applyProtection="1">
      <alignment horizontal="left"/>
      <protection locked="0"/>
    </xf>
    <xf numFmtId="1" fontId="10" fillId="0" borderId="34" xfId="0" applyNumberFormat="1" applyFont="1" applyFill="1" applyBorder="1" applyAlignment="1" applyProtection="1">
      <alignment horizontal="center"/>
      <protection locked="0"/>
    </xf>
    <xf numFmtId="2" fontId="23" fillId="0" borderId="34" xfId="0" applyNumberFormat="1" applyFont="1" applyFill="1" applyBorder="1" applyAlignment="1" applyProtection="1">
      <alignment horizontal="right" vertical="top"/>
      <protection locked="0"/>
    </xf>
    <xf numFmtId="2" fontId="10" fillId="0" borderId="34" xfId="0" applyNumberFormat="1" applyFont="1" applyFill="1" applyBorder="1" applyAlignment="1" applyProtection="1">
      <alignment horizontal="right" vertical="top"/>
      <protection locked="0"/>
    </xf>
    <xf numFmtId="2" fontId="10" fillId="0" borderId="22" xfId="0" quotePrefix="1" applyNumberFormat="1" applyFont="1" applyFill="1" applyBorder="1" applyProtection="1">
      <protection locked="0"/>
    </xf>
    <xf numFmtId="2" fontId="37" fillId="0" borderId="0" xfId="0" applyNumberFormat="1" applyFont="1" applyFill="1" applyProtection="1">
      <protection locked="0"/>
    </xf>
    <xf numFmtId="2" fontId="10" fillId="0" borderId="7" xfId="0" applyNumberFormat="1" applyFont="1" applyFill="1" applyBorder="1" applyProtection="1">
      <protection locked="0"/>
    </xf>
    <xf numFmtId="2" fontId="10" fillId="0" borderId="26" xfId="0" applyNumberFormat="1" applyFont="1" applyFill="1" applyBorder="1" applyProtection="1">
      <protection locked="0"/>
    </xf>
    <xf numFmtId="2" fontId="10" fillId="0" borderId="26" xfId="0" applyNumberFormat="1" applyFont="1" applyFill="1" applyBorder="1" applyAlignment="1" applyProtection="1">
      <alignment horizontal="left"/>
      <protection locked="0"/>
    </xf>
    <xf numFmtId="1" fontId="10" fillId="0" borderId="26" xfId="0" applyNumberFormat="1" applyFont="1" applyFill="1" applyBorder="1" applyAlignment="1" applyProtection="1">
      <alignment horizontal="center"/>
      <protection locked="0"/>
    </xf>
    <xf numFmtId="2" fontId="23" fillId="0" borderId="26" xfId="0" applyNumberFormat="1" applyFont="1" applyFill="1" applyBorder="1" applyAlignment="1" applyProtection="1">
      <alignment horizontal="right" vertical="top"/>
      <protection locked="0"/>
    </xf>
    <xf numFmtId="2" fontId="10" fillId="0" borderId="26" xfId="0" applyNumberFormat="1" applyFont="1" applyFill="1" applyBorder="1" applyAlignment="1" applyProtection="1">
      <alignment horizontal="right" vertical="top"/>
      <protection locked="0"/>
    </xf>
    <xf numFmtId="2" fontId="23" fillId="0" borderId="26" xfId="0" applyNumberFormat="1" applyFont="1" applyFill="1" applyBorder="1" applyAlignment="1" applyProtection="1">
      <alignment vertical="center"/>
      <protection locked="0"/>
    </xf>
    <xf numFmtId="2" fontId="3" fillId="0" borderId="53" xfId="0" applyNumberFormat="1" applyFont="1" applyFill="1" applyBorder="1" applyProtection="1">
      <protection locked="0"/>
    </xf>
    <xf numFmtId="2" fontId="3" fillId="0" borderId="53" xfId="0" applyNumberFormat="1" applyFont="1" applyFill="1" applyBorder="1" applyAlignment="1" applyProtection="1">
      <alignment horizontal="left"/>
      <protection locked="0"/>
    </xf>
    <xf numFmtId="1" fontId="10" fillId="0" borderId="53" xfId="0" applyNumberFormat="1" applyFont="1" applyFill="1" applyBorder="1" applyAlignment="1" applyProtection="1">
      <alignment horizontal="center"/>
      <protection locked="0"/>
    </xf>
    <xf numFmtId="2" fontId="7" fillId="0" borderId="53" xfId="0" applyNumberFormat="1" applyFont="1" applyFill="1" applyBorder="1" applyAlignment="1" applyProtection="1">
      <alignment horizontal="right" vertical="top"/>
      <protection locked="0"/>
    </xf>
    <xf numFmtId="2" fontId="3" fillId="0" borderId="53" xfId="0" applyNumberFormat="1" applyFont="1" applyFill="1" applyBorder="1" applyAlignment="1" applyProtection="1">
      <alignment horizontal="right" vertical="top"/>
      <protection locked="0"/>
    </xf>
    <xf numFmtId="2" fontId="23" fillId="0" borderId="53" xfId="0" applyNumberFormat="1" applyFont="1" applyFill="1" applyBorder="1" applyAlignment="1" applyProtection="1">
      <alignment vertical="center"/>
      <protection locked="0"/>
    </xf>
    <xf numFmtId="2" fontId="3" fillId="0" borderId="54" xfId="0" applyNumberFormat="1" applyFont="1" applyFill="1" applyBorder="1" applyProtection="1">
      <protection locked="0"/>
    </xf>
    <xf numFmtId="0" fontId="30" fillId="0" borderId="53" xfId="0" applyFont="1" applyFill="1" applyBorder="1"/>
    <xf numFmtId="2" fontId="3" fillId="0" borderId="54" xfId="0" applyNumberFormat="1" applyFont="1" applyFill="1" applyBorder="1" applyAlignment="1" applyProtection="1">
      <alignment horizontal="left"/>
      <protection locked="0"/>
    </xf>
    <xf numFmtId="1" fontId="10" fillId="0" borderId="54" xfId="0" applyNumberFormat="1" applyFont="1" applyFill="1" applyBorder="1" applyAlignment="1" applyProtection="1">
      <alignment horizontal="center"/>
      <protection locked="0"/>
    </xf>
    <xf numFmtId="2" fontId="7" fillId="0" borderId="54" xfId="0" applyNumberFormat="1" applyFont="1" applyFill="1" applyBorder="1" applyAlignment="1" applyProtection="1">
      <alignment horizontal="right" vertical="top"/>
      <protection locked="0"/>
    </xf>
    <xf numFmtId="2" fontId="3" fillId="0" borderId="54" xfId="0" applyNumberFormat="1" applyFont="1" applyFill="1" applyBorder="1" applyAlignment="1" applyProtection="1">
      <alignment horizontal="right" vertical="top"/>
      <protection locked="0"/>
    </xf>
    <xf numFmtId="2" fontId="23" fillId="0" borderId="54" xfId="0" applyNumberFormat="1" applyFont="1" applyFill="1" applyBorder="1" applyAlignment="1" applyProtection="1">
      <alignment vertical="center"/>
      <protection locked="0"/>
    </xf>
    <xf numFmtId="0" fontId="30" fillId="0" borderId="54" xfId="0" applyFont="1" applyFill="1" applyBorder="1"/>
    <xf numFmtId="2" fontId="3" fillId="0" borderId="55" xfId="0" applyNumberFormat="1" applyFont="1" applyFill="1" applyBorder="1" applyProtection="1">
      <protection locked="0"/>
    </xf>
    <xf numFmtId="2" fontId="3" fillId="0" borderId="55" xfId="0" applyNumberFormat="1" applyFont="1" applyFill="1" applyBorder="1" applyAlignment="1" applyProtection="1">
      <alignment horizontal="left"/>
      <protection locked="0"/>
    </xf>
    <xf numFmtId="1" fontId="10" fillId="0" borderId="55" xfId="0" applyNumberFormat="1" applyFont="1" applyFill="1" applyBorder="1" applyAlignment="1" applyProtection="1">
      <alignment horizontal="center"/>
      <protection locked="0"/>
    </xf>
    <xf numFmtId="2" fontId="7" fillId="0" borderId="55" xfId="0" applyNumberFormat="1" applyFont="1" applyFill="1" applyBorder="1" applyAlignment="1" applyProtection="1">
      <alignment horizontal="right" vertical="top"/>
      <protection locked="0"/>
    </xf>
    <xf numFmtId="2" fontId="3" fillId="0" borderId="55" xfId="0" applyNumberFormat="1" applyFont="1" applyFill="1" applyBorder="1" applyAlignment="1" applyProtection="1">
      <alignment horizontal="right" vertical="top"/>
      <protection locked="0"/>
    </xf>
    <xf numFmtId="2" fontId="23" fillId="0" borderId="55" xfId="0" applyNumberFormat="1" applyFont="1" applyFill="1" applyBorder="1" applyAlignment="1" applyProtection="1">
      <alignment vertical="center"/>
      <protection locked="0"/>
    </xf>
    <xf numFmtId="2" fontId="10" fillId="0" borderId="55" xfId="0" applyNumberFormat="1" applyFont="1" applyFill="1" applyBorder="1" applyProtection="1">
      <protection locked="0"/>
    </xf>
    <xf numFmtId="0" fontId="30" fillId="0" borderId="55" xfId="0" applyFont="1" applyFill="1" applyBorder="1"/>
    <xf numFmtId="2" fontId="38" fillId="0" borderId="4" xfId="0" applyNumberFormat="1" applyFont="1" applyFill="1" applyBorder="1" applyProtection="1">
      <protection locked="0"/>
    </xf>
    <xf numFmtId="2" fontId="38" fillId="0" borderId="0" xfId="0" applyNumberFormat="1" applyFont="1" applyFill="1" applyProtection="1">
      <protection locked="0"/>
    </xf>
    <xf numFmtId="2" fontId="38" fillId="0" borderId="0" xfId="0" applyNumberFormat="1" applyFont="1" applyFill="1" applyAlignment="1" applyProtection="1">
      <alignment horizontal="left"/>
      <protection locked="0"/>
    </xf>
    <xf numFmtId="1" fontId="25" fillId="0" borderId="0" xfId="0" applyNumberFormat="1" applyFont="1" applyFill="1" applyAlignment="1" applyProtection="1">
      <alignment horizontal="center"/>
      <protection locked="0"/>
    </xf>
    <xf numFmtId="2" fontId="39" fillId="0" borderId="0" xfId="0" applyNumberFormat="1" applyFont="1" applyFill="1" applyAlignment="1" applyProtection="1">
      <alignment horizontal="right" vertical="top"/>
      <protection locked="0"/>
    </xf>
    <xf numFmtId="2" fontId="38" fillId="0" borderId="0" xfId="0" applyNumberFormat="1" applyFont="1" applyFill="1" applyAlignment="1" applyProtection="1">
      <alignment horizontal="right" vertical="top"/>
      <protection locked="0"/>
    </xf>
    <xf numFmtId="2" fontId="25" fillId="0" borderId="25" xfId="0" applyNumberFormat="1" applyFont="1" applyFill="1" applyBorder="1" applyProtection="1">
      <protection locked="0"/>
    </xf>
    <xf numFmtId="2" fontId="38" fillId="0" borderId="0" xfId="0" applyNumberFormat="1" applyFont="1" applyFill="1" applyBorder="1" applyProtection="1">
      <protection locked="0"/>
    </xf>
    <xf numFmtId="2" fontId="9" fillId="0" borderId="61" xfId="0" applyNumberFormat="1" applyFont="1" applyFill="1" applyBorder="1" applyAlignment="1" applyProtection="1">
      <alignment horizontal="right" vertical="top" wrapText="1"/>
      <protection locked="0"/>
    </xf>
    <xf numFmtId="0" fontId="26" fillId="0" borderId="48" xfId="0" applyFont="1" applyFill="1" applyBorder="1" applyAlignment="1">
      <alignment horizontal="center"/>
    </xf>
    <xf numFmtId="0" fontId="38" fillId="0" borderId="48" xfId="0" applyFont="1" applyFill="1" applyBorder="1"/>
    <xf numFmtId="0" fontId="26" fillId="0" borderId="48" xfId="0" applyFont="1" applyFill="1" applyBorder="1" applyAlignment="1">
      <alignment horizontal="center" vertical="center"/>
    </xf>
    <xf numFmtId="0" fontId="38" fillId="0" borderId="42" xfId="0" applyFont="1" applyFill="1" applyBorder="1"/>
    <xf numFmtId="49" fontId="38" fillId="0" borderId="0" xfId="0" applyNumberFormat="1" applyFont="1" applyFill="1" applyProtection="1">
      <protection locked="0"/>
    </xf>
    <xf numFmtId="2" fontId="38" fillId="0" borderId="0" xfId="0" applyNumberFormat="1" applyFont="1" applyFill="1" applyAlignment="1" applyProtection="1">
      <alignment horizontal="right"/>
      <protection locked="0"/>
    </xf>
    <xf numFmtId="0" fontId="38" fillId="0" borderId="0" xfId="0" applyFont="1" applyFill="1"/>
    <xf numFmtId="0" fontId="38" fillId="0" borderId="25" xfId="0" applyFont="1" applyFill="1" applyBorder="1"/>
    <xf numFmtId="2" fontId="39" fillId="0" borderId="0" xfId="0" applyNumberFormat="1" applyFont="1" applyFill="1"/>
    <xf numFmtId="2" fontId="38" fillId="0" borderId="25" xfId="0" applyNumberFormat="1" applyFont="1" applyFill="1" applyBorder="1"/>
    <xf numFmtId="2" fontId="39" fillId="0" borderId="0" xfId="0" applyNumberFormat="1" applyFont="1" applyFill="1" applyBorder="1"/>
    <xf numFmtId="2" fontId="39" fillId="0" borderId="65" xfId="0" applyNumberFormat="1" applyFont="1" applyFill="1" applyBorder="1"/>
    <xf numFmtId="2" fontId="26" fillId="0" borderId="0" xfId="0" applyNumberFormat="1" applyFont="1" applyFill="1"/>
    <xf numFmtId="2" fontId="27" fillId="0" borderId="0" xfId="0" applyNumberFormat="1" applyFont="1" applyFill="1" applyBorder="1" applyAlignment="1" applyProtection="1">
      <alignment vertical="center"/>
      <protection locked="0"/>
    </xf>
    <xf numFmtId="2" fontId="38" fillId="0" borderId="7" xfId="0" applyNumberFormat="1" applyFont="1" applyFill="1" applyBorder="1" applyProtection="1">
      <protection locked="0"/>
    </xf>
    <xf numFmtId="2" fontId="25" fillId="0" borderId="26" xfId="0" applyNumberFormat="1" applyFont="1" applyFill="1" applyBorder="1" applyProtection="1">
      <protection locked="0"/>
    </xf>
    <xf numFmtId="2" fontId="25" fillId="0" borderId="26" xfId="0" applyNumberFormat="1" applyFont="1" applyFill="1" applyBorder="1" applyAlignment="1" applyProtection="1">
      <alignment horizontal="left"/>
      <protection locked="0"/>
    </xf>
    <xf numFmtId="1" fontId="25" fillId="0" borderId="26" xfId="0" applyNumberFormat="1" applyFont="1" applyFill="1" applyBorder="1" applyAlignment="1" applyProtection="1">
      <alignment horizontal="center"/>
      <protection locked="0"/>
    </xf>
    <xf numFmtId="2" fontId="27" fillId="0" borderId="26" xfId="0" applyNumberFormat="1" applyFont="1" applyFill="1" applyBorder="1" applyAlignment="1" applyProtection="1">
      <alignment horizontal="right" vertical="top"/>
      <protection locked="0"/>
    </xf>
    <xf numFmtId="2" fontId="25" fillId="0" borderId="26" xfId="0" applyNumberFormat="1" applyFont="1" applyFill="1" applyBorder="1" applyAlignment="1" applyProtection="1">
      <alignment horizontal="right" vertical="top"/>
      <protection locked="0"/>
    </xf>
    <xf numFmtId="2" fontId="27" fillId="0" borderId="26" xfId="0" applyNumberFormat="1" applyFont="1" applyFill="1" applyBorder="1" applyAlignment="1" applyProtection="1">
      <alignment vertical="center"/>
      <protection locked="0"/>
    </xf>
    <xf numFmtId="2" fontId="25" fillId="0" borderId="46" xfId="0" applyNumberFormat="1" applyFont="1" applyFill="1" applyBorder="1" applyProtection="1">
      <protection locked="0"/>
    </xf>
    <xf numFmtId="2" fontId="25" fillId="0" borderId="19" xfId="0" applyNumberFormat="1" applyFont="1" applyFill="1" applyBorder="1" applyProtection="1">
      <protection locked="0"/>
    </xf>
    <xf numFmtId="2" fontId="25" fillId="0" borderId="0" xfId="0" applyNumberFormat="1" applyFont="1" applyFill="1" applyBorder="1" applyProtection="1">
      <protection locked="0"/>
    </xf>
    <xf numFmtId="2" fontId="25" fillId="0" borderId="7" xfId="0" applyNumberFormat="1" applyFont="1" applyFill="1" applyBorder="1" applyProtection="1">
      <protection locked="0"/>
    </xf>
    <xf numFmtId="0" fontId="38" fillId="0" borderId="27" xfId="0" applyFont="1" applyFill="1" applyBorder="1"/>
    <xf numFmtId="0" fontId="38" fillId="0" borderId="8" xfId="0" applyFont="1" applyFill="1" applyBorder="1"/>
    <xf numFmtId="0" fontId="38" fillId="0" borderId="45" xfId="0" applyFont="1" applyFill="1" applyBorder="1"/>
    <xf numFmtId="49" fontId="3" fillId="0" borderId="0" xfId="0" applyNumberFormat="1" applyFont="1" applyFill="1" applyProtection="1">
      <protection locked="0"/>
    </xf>
    <xf numFmtId="2" fontId="3" fillId="0" borderId="0" xfId="0" applyNumberFormat="1" applyFont="1" applyFill="1" applyAlignment="1" applyProtection="1">
      <alignment horizontal="left"/>
      <protection locked="0"/>
    </xf>
    <xf numFmtId="1" fontId="10" fillId="0" borderId="0" xfId="0" applyNumberFormat="1" applyFont="1" applyFill="1" applyAlignment="1" applyProtection="1">
      <alignment horizontal="center"/>
      <protection locked="0"/>
    </xf>
    <xf numFmtId="2" fontId="7" fillId="0" borderId="0" xfId="0" applyNumberFormat="1" applyFont="1" applyFill="1" applyAlignment="1" applyProtection="1">
      <alignment horizontal="right" vertical="top"/>
      <protection locked="0"/>
    </xf>
    <xf numFmtId="2" fontId="3" fillId="0" borderId="0" xfId="0" applyNumberFormat="1" applyFont="1" applyFill="1" applyAlignment="1" applyProtection="1">
      <alignment horizontal="right" vertical="top"/>
      <protection locked="0"/>
    </xf>
    <xf numFmtId="2" fontId="23" fillId="0" borderId="23" xfId="0" applyNumberFormat="1" applyFont="1" applyFill="1" applyBorder="1" applyAlignment="1" applyProtection="1">
      <alignment horizontal="right" vertical="top"/>
      <protection locked="0"/>
    </xf>
    <xf numFmtId="1" fontId="23" fillId="0" borderId="48" xfId="0" applyNumberFormat="1" applyFont="1" applyFill="1" applyBorder="1" applyAlignment="1" applyProtection="1">
      <alignment horizontal="center" vertical="top" wrapText="1"/>
      <protection locked="0"/>
    </xf>
    <xf numFmtId="2" fontId="34" fillId="0" borderId="25" xfId="0" applyNumberFormat="1" applyFont="1" applyFill="1" applyBorder="1" applyAlignment="1" applyProtection="1">
      <alignment horizontal="right" vertical="top" wrapText="1"/>
      <protection locked="0"/>
    </xf>
    <xf numFmtId="2" fontId="34" fillId="0" borderId="4" xfId="0" applyNumberFormat="1" applyFont="1" applyFill="1" applyBorder="1" applyAlignment="1" applyProtection="1">
      <alignment horizontal="right" vertical="top" wrapText="1"/>
      <protection locked="0"/>
    </xf>
    <xf numFmtId="2" fontId="8" fillId="0" borderId="45" xfId="0" applyNumberFormat="1" applyFont="1" applyFill="1" applyBorder="1" applyAlignment="1" applyProtection="1">
      <alignment horizontal="right" vertical="top" wrapText="1"/>
      <protection locked="0"/>
    </xf>
    <xf numFmtId="2" fontId="8" fillId="0" borderId="42" xfId="0" applyNumberFormat="1" applyFont="1" applyFill="1" applyBorder="1" applyAlignment="1" applyProtection="1">
      <alignment horizontal="right" vertical="top" wrapText="1"/>
      <protection locked="0"/>
    </xf>
    <xf numFmtId="2" fontId="8" fillId="0" borderId="1" xfId="0" applyNumberFormat="1" applyFont="1" applyFill="1" applyBorder="1" applyAlignment="1" applyProtection="1">
      <alignment horizontal="right" vertical="top" wrapText="1"/>
      <protection locked="0"/>
    </xf>
    <xf numFmtId="2" fontId="8" fillId="0" borderId="45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7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42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66" xfId="0" applyNumberFormat="1" applyFont="1" applyFill="1" applyBorder="1" applyProtection="1">
      <protection locked="0"/>
    </xf>
    <xf numFmtId="2" fontId="10" fillId="0" borderId="20" xfId="0" applyNumberFormat="1" applyFont="1" applyFill="1" applyBorder="1" applyProtection="1">
      <protection locked="0"/>
    </xf>
    <xf numFmtId="2" fontId="3" fillId="0" borderId="19" xfId="0" applyNumberFormat="1" applyFont="1" applyFill="1" applyBorder="1" applyProtection="1">
      <protection locked="0"/>
    </xf>
    <xf numFmtId="2" fontId="3" fillId="0" borderId="45" xfId="0" applyNumberFormat="1" applyFont="1" applyFill="1" applyBorder="1" applyProtection="1">
      <protection locked="0"/>
    </xf>
    <xf numFmtId="2" fontId="3" fillId="0" borderId="7" xfId="0" applyNumberFormat="1" applyFont="1" applyFill="1" applyBorder="1" applyProtection="1">
      <protection locked="0"/>
    </xf>
    <xf numFmtId="2" fontId="3" fillId="0" borderId="42" xfId="0" applyNumberFormat="1" applyFont="1" applyFill="1" applyBorder="1" applyProtection="1">
      <protection locked="0"/>
    </xf>
    <xf numFmtId="2" fontId="3" fillId="0" borderId="1" xfId="0" applyNumberFormat="1" applyFont="1" applyFill="1" applyBorder="1" applyProtection="1">
      <protection locked="0"/>
    </xf>
    <xf numFmtId="1" fontId="23" fillId="0" borderId="15" xfId="0" applyNumberFormat="1" applyFont="1" applyFill="1" applyBorder="1" applyAlignment="1" applyProtection="1">
      <alignment horizontal="center" vertical="top" wrapText="1"/>
      <protection locked="0"/>
    </xf>
    <xf numFmtId="2" fontId="25" fillId="0" borderId="13" xfId="1" applyNumberFormat="1" applyFont="1" applyFill="1" applyBorder="1" applyAlignment="1" applyProtection="1">
      <alignment horizontal="left"/>
      <protection locked="0"/>
    </xf>
    <xf numFmtId="2" fontId="10" fillId="0" borderId="53" xfId="0" applyNumberFormat="1" applyFont="1" applyFill="1" applyBorder="1" applyProtection="1">
      <protection locked="0"/>
    </xf>
    <xf numFmtId="2" fontId="10" fillId="0" borderId="54" xfId="0" applyNumberFormat="1" applyFont="1" applyFill="1" applyBorder="1" applyProtection="1">
      <protection locked="0"/>
    </xf>
    <xf numFmtId="0" fontId="0" fillId="4" borderId="48" xfId="0" applyFill="1" applyBorder="1" applyAlignment="1">
      <alignment horizontal="center"/>
    </xf>
    <xf numFmtId="0" fontId="40" fillId="4" borderId="48" xfId="0" applyFont="1" applyFill="1" applyBorder="1" applyAlignment="1">
      <alignment horizontal="center"/>
    </xf>
    <xf numFmtId="2" fontId="10" fillId="2" borderId="4" xfId="1" applyNumberFormat="1" applyFont="1" applyFill="1" applyBorder="1" applyAlignment="1" applyProtection="1">
      <alignment horizontal="right" textRotation="90"/>
      <protection locked="0"/>
    </xf>
    <xf numFmtId="2" fontId="41" fillId="3" borderId="22" xfId="0" applyNumberFormat="1" applyFont="1" applyFill="1" applyBorder="1"/>
    <xf numFmtId="1" fontId="28" fillId="0" borderId="0" xfId="0" applyNumberFormat="1" applyFont="1" applyBorder="1" applyAlignment="1">
      <alignment horizontal="left"/>
    </xf>
    <xf numFmtId="1" fontId="28" fillId="0" borderId="2" xfId="0" applyNumberFormat="1" applyFont="1" applyBorder="1" applyAlignment="1">
      <alignment horizontal="left"/>
    </xf>
    <xf numFmtId="1" fontId="28" fillId="0" borderId="0" xfId="0" applyNumberFormat="1" applyFont="1" applyAlignment="1">
      <alignment horizontal="left"/>
    </xf>
    <xf numFmtId="1" fontId="28" fillId="0" borderId="3" xfId="0" applyNumberFormat="1" applyFont="1" applyBorder="1" applyAlignment="1">
      <alignment horizontal="left"/>
    </xf>
    <xf numFmtId="1" fontId="14" fillId="0" borderId="0" xfId="0" applyNumberFormat="1" applyFont="1" applyBorder="1" applyAlignment="1" applyProtection="1">
      <alignment horizontal="left"/>
      <protection locked="0"/>
    </xf>
    <xf numFmtId="1" fontId="28" fillId="0" borderId="8" xfId="0" applyNumberFormat="1" applyFont="1" applyBorder="1" applyAlignment="1">
      <alignment horizontal="left"/>
    </xf>
    <xf numFmtId="1" fontId="42" fillId="4" borderId="48" xfId="0" applyNumberFormat="1" applyFont="1" applyFill="1" applyBorder="1" applyAlignment="1">
      <alignment horizontal="left"/>
    </xf>
    <xf numFmtId="1" fontId="28" fillId="3" borderId="22" xfId="0" applyNumberFormat="1" applyFont="1" applyFill="1" applyBorder="1" applyAlignment="1">
      <alignment horizontal="left"/>
    </xf>
    <xf numFmtId="1" fontId="28" fillId="0" borderId="27" xfId="0" applyNumberFormat="1" applyFont="1" applyBorder="1" applyAlignment="1">
      <alignment horizontal="left"/>
    </xf>
    <xf numFmtId="1" fontId="28" fillId="0" borderId="53" xfId="0" applyNumberFormat="1" applyFont="1" applyBorder="1" applyAlignment="1">
      <alignment horizontal="left"/>
    </xf>
    <xf numFmtId="1" fontId="28" fillId="0" borderId="54" xfId="0" applyNumberFormat="1" applyFont="1" applyBorder="1" applyAlignment="1">
      <alignment horizontal="left"/>
    </xf>
    <xf numFmtId="1" fontId="28" fillId="0" borderId="55" xfId="0" applyNumberFormat="1" applyFont="1" applyBorder="1" applyAlignment="1">
      <alignment horizontal="left"/>
    </xf>
    <xf numFmtId="0" fontId="28" fillId="0" borderId="0" xfId="0" applyFont="1" applyBorder="1"/>
    <xf numFmtId="0" fontId="28" fillId="0" borderId="2" xfId="0" applyFont="1" applyBorder="1"/>
    <xf numFmtId="0" fontId="28" fillId="0" borderId="0" xfId="0" applyFont="1"/>
    <xf numFmtId="0" fontId="28" fillId="0" borderId="3" xfId="0" applyFont="1" applyBorder="1"/>
    <xf numFmtId="0" fontId="28" fillId="0" borderId="8" xfId="0" applyFont="1" applyBorder="1"/>
    <xf numFmtId="0" fontId="42" fillId="4" borderId="48" xfId="0" applyFont="1" applyFill="1" applyBorder="1" applyAlignment="1">
      <alignment horizontal="center"/>
    </xf>
    <xf numFmtId="0" fontId="28" fillId="3" borderId="22" xfId="0" applyFont="1" applyFill="1" applyBorder="1"/>
    <xf numFmtId="2" fontId="28" fillId="0" borderId="0" xfId="0" applyNumberFormat="1" applyFont="1"/>
    <xf numFmtId="0" fontId="28" fillId="0" borderId="53" xfId="0" applyFont="1" applyBorder="1"/>
    <xf numFmtId="0" fontId="28" fillId="0" borderId="54" xfId="0" applyFont="1" applyBorder="1"/>
    <xf numFmtId="0" fontId="28" fillId="0" borderId="55" xfId="0" applyFont="1" applyBorder="1"/>
    <xf numFmtId="2" fontId="15" fillId="4" borderId="47" xfId="0" applyNumberFormat="1" applyFont="1" applyFill="1" applyBorder="1" applyAlignment="1" applyProtection="1">
      <alignment horizontal="center" wrapText="1"/>
      <protection locked="0"/>
    </xf>
    <xf numFmtId="2" fontId="15" fillId="4" borderId="11" xfId="0" applyNumberFormat="1" applyFont="1" applyFill="1" applyBorder="1" applyAlignment="1" applyProtection="1">
      <alignment horizontal="center" wrapText="1"/>
      <protection locked="0"/>
    </xf>
    <xf numFmtId="1" fontId="15" fillId="4" borderId="48" xfId="0" applyNumberFormat="1" applyFont="1" applyFill="1" applyBorder="1" applyAlignment="1" applyProtection="1">
      <alignment horizontal="center" wrapText="1"/>
      <protection locked="0"/>
    </xf>
    <xf numFmtId="2" fontId="26" fillId="3" borderId="22" xfId="2" applyNumberFormat="1" applyFont="1" applyFill="1" applyBorder="1" applyAlignment="1" applyProtection="1">
      <alignment wrapText="1"/>
      <protection locked="0"/>
    </xf>
    <xf numFmtId="2" fontId="10" fillId="0" borderId="12" xfId="2" quotePrefix="1" applyNumberFormat="1" applyFont="1" applyFill="1" applyBorder="1" applyAlignment="1" applyProtection="1">
      <alignment wrapText="1"/>
      <protection locked="0"/>
    </xf>
  </cellXfs>
  <cellStyles count="4">
    <cellStyle name="Hyperlink" xfId="2" builtinId="8"/>
    <cellStyle name="Standaard" xfId="0" builtinId="0"/>
    <cellStyle name="Standaard 2" xfId="1"/>
    <cellStyle name="Standaard 3" xfId="3"/>
  </cellStyles>
  <dxfs count="0"/>
  <tableStyles count="0" defaultTableStyle="TableStyleMedium2" defaultPivotStyle="PivotStyleLight16"/>
  <colors>
    <mruColors>
      <color rgb="FFEAEAE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8</xdr:row>
      <xdr:rowOff>9525</xdr:rowOff>
    </xdr:from>
    <xdr:to>
      <xdr:col>5</xdr:col>
      <xdr:colOff>361950</xdr:colOff>
      <xdr:row>9</xdr:row>
      <xdr:rowOff>10231</xdr:rowOff>
    </xdr:to>
    <xdr:pic>
      <xdr:nvPicPr>
        <xdr:cNvPr id="3" name="Afbeelding 2" descr="RO_BZK_RVB_Logo_6_RGB_pos_nl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5500" r="8468" b="22333"/>
        <a:stretch>
          <a:fillRect/>
        </a:stretch>
      </xdr:blipFill>
      <xdr:spPr>
        <a:xfrm>
          <a:off x="1704975" y="2362200"/>
          <a:ext cx="2390775" cy="14199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7</xdr:row>
      <xdr:rowOff>174625</xdr:rowOff>
    </xdr:from>
    <xdr:to>
      <xdr:col>5</xdr:col>
      <xdr:colOff>621649</xdr:colOff>
      <xdr:row>9</xdr:row>
      <xdr:rowOff>4334</xdr:rowOff>
    </xdr:to>
    <xdr:pic>
      <xdr:nvPicPr>
        <xdr:cNvPr id="3" name="Afbeelding 2" descr="RO_BZK_RVB_Logo_6_RGB_pos_nl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5500" r="8468" b="22333"/>
        <a:stretch>
          <a:fillRect/>
        </a:stretch>
      </xdr:blipFill>
      <xdr:spPr>
        <a:xfrm>
          <a:off x="1736725" y="2349500"/>
          <a:ext cx="2615549" cy="14489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7</xdr:row>
      <xdr:rowOff>174625</xdr:rowOff>
    </xdr:from>
    <xdr:to>
      <xdr:col>5</xdr:col>
      <xdr:colOff>621649</xdr:colOff>
      <xdr:row>9</xdr:row>
      <xdr:rowOff>4334</xdr:rowOff>
    </xdr:to>
    <xdr:pic>
      <xdr:nvPicPr>
        <xdr:cNvPr id="2" name="Afbeelding 1" descr="RO_BZK_RVB_Logo_6_RGB_pos_nl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5500" r="8468" b="22333"/>
        <a:stretch>
          <a:fillRect/>
        </a:stretch>
      </xdr:blipFill>
      <xdr:spPr>
        <a:xfrm>
          <a:off x="1552575" y="2327275"/>
          <a:ext cx="2621899" cy="1448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3" sqref="M33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7"/>
  <sheetViews>
    <sheetView view="pageBreakPreview" topLeftCell="A82" zoomScaleNormal="90" zoomScaleSheetLayoutView="100" workbookViewId="0">
      <selection activeCell="E113" sqref="E113"/>
    </sheetView>
  </sheetViews>
  <sheetFormatPr defaultRowHeight="16.5" x14ac:dyDescent="0.3"/>
  <cols>
    <col min="1" max="2" width="5.42578125" style="1" customWidth="1"/>
    <col min="3" max="3" width="10.7109375" style="153" customWidth="1"/>
    <col min="4" max="4" width="3.85546875" style="1" customWidth="1"/>
    <col min="5" max="5" width="30.5703125" style="1" customWidth="1"/>
    <col min="6" max="6" width="12.7109375" style="125" customWidth="1"/>
    <col min="7" max="7" width="12.7109375" style="144" customWidth="1"/>
    <col min="8" max="8" width="4.7109375" style="144" customWidth="1"/>
    <col min="9" max="9" width="14.7109375" style="187" customWidth="1"/>
    <col min="10" max="10" width="4.7109375" style="126" customWidth="1"/>
    <col min="11" max="11" width="14.7109375" style="157" customWidth="1"/>
    <col min="12" max="12" width="4.7109375" style="3" customWidth="1"/>
    <col min="13" max="15" width="2.7109375" style="10" customWidth="1"/>
    <col min="16" max="16" width="10.7109375" style="689" customWidth="1"/>
    <col min="17" max="17" width="2.7109375" customWidth="1"/>
    <col min="18" max="18" width="28.7109375" style="701" customWidth="1"/>
    <col min="19" max="19" width="2.7109375" customWidth="1"/>
    <col min="20" max="20" width="10.7109375" customWidth="1"/>
    <col min="21" max="21" width="2.7109375" customWidth="1"/>
    <col min="22" max="22" width="10.7109375" customWidth="1"/>
    <col min="23" max="23" width="2.7109375" customWidth="1"/>
    <col min="24" max="24" width="10.7109375" customWidth="1"/>
    <col min="25" max="25" width="2.7109375" customWidth="1"/>
    <col min="26" max="26" width="10.7109375" customWidth="1"/>
    <col min="27" max="27" width="2.7109375" customWidth="1"/>
    <col min="28" max="28" width="10.7109375" customWidth="1"/>
    <col min="29" max="29" width="2.7109375" customWidth="1"/>
    <col min="30" max="30" width="10.7109375" customWidth="1"/>
    <col min="31" max="31" width="2.7109375" customWidth="1"/>
  </cols>
  <sheetData>
    <row r="1" spans="1:41" ht="17.25" thickBot="1" x14ac:dyDescent="0.35">
      <c r="C1" s="189"/>
      <c r="D1" s="10"/>
      <c r="E1" s="10"/>
      <c r="F1" s="6"/>
      <c r="G1" s="127"/>
      <c r="H1" s="127"/>
      <c r="I1" s="171"/>
      <c r="J1" s="7"/>
      <c r="M1" s="281"/>
      <c r="N1" s="281"/>
      <c r="O1" s="281"/>
      <c r="P1" s="687"/>
      <c r="Q1" s="146"/>
      <c r="R1" s="699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</row>
    <row r="2" spans="1:41" x14ac:dyDescent="0.3">
      <c r="B2" s="198"/>
      <c r="C2" s="205"/>
      <c r="D2" s="206"/>
      <c r="E2" s="206"/>
      <c r="F2" s="207"/>
      <c r="G2" s="208"/>
      <c r="H2" s="208"/>
      <c r="I2" s="209"/>
      <c r="J2" s="210"/>
      <c r="K2" s="212"/>
      <c r="L2" s="211"/>
      <c r="M2" s="289"/>
      <c r="N2" s="303"/>
      <c r="O2" s="4"/>
      <c r="P2" s="688"/>
      <c r="Q2" s="152"/>
      <c r="R2" s="700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48"/>
    </row>
    <row r="3" spans="1:41" ht="72.75" x14ac:dyDescent="0.3">
      <c r="B3" s="204"/>
      <c r="C3" s="188"/>
      <c r="D3" s="5"/>
      <c r="E3" s="5" t="s">
        <v>0</v>
      </c>
      <c r="F3" s="6"/>
      <c r="G3" s="127"/>
      <c r="H3" s="127"/>
      <c r="I3" s="171"/>
      <c r="J3" s="7"/>
      <c r="M3" s="8"/>
      <c r="N3" s="282"/>
      <c r="O3" s="8"/>
      <c r="AE3" s="149"/>
    </row>
    <row r="4" spans="1:41" x14ac:dyDescent="0.3">
      <c r="B4" s="199"/>
      <c r="C4" s="189"/>
      <c r="D4" s="10"/>
      <c r="E4" s="11" t="s">
        <v>1</v>
      </c>
      <c r="F4" s="6"/>
      <c r="G4" s="127"/>
      <c r="H4" s="127"/>
      <c r="I4" s="171"/>
      <c r="J4" s="7"/>
      <c r="M4" s="8"/>
      <c r="N4" s="282"/>
      <c r="O4" s="8"/>
      <c r="AE4" s="149"/>
    </row>
    <row r="5" spans="1:41" x14ac:dyDescent="0.3">
      <c r="B5" s="199"/>
      <c r="C5" s="189"/>
      <c r="D5" s="10"/>
      <c r="E5" s="12" t="s">
        <v>111</v>
      </c>
      <c r="F5" s="6"/>
      <c r="G5" s="127"/>
      <c r="H5" s="127"/>
      <c r="I5" s="171"/>
      <c r="J5" s="7"/>
      <c r="M5" s="8"/>
      <c r="N5" s="282"/>
      <c r="O5" s="8"/>
      <c r="AE5" s="149"/>
    </row>
    <row r="6" spans="1:41" ht="18.75" x14ac:dyDescent="0.3">
      <c r="B6" s="199"/>
      <c r="C6" s="190"/>
      <c r="D6" s="13"/>
      <c r="E6" s="14"/>
      <c r="F6" s="6"/>
      <c r="G6" s="127"/>
      <c r="H6" s="127"/>
      <c r="I6" s="171"/>
      <c r="J6" s="7"/>
      <c r="M6" s="15"/>
      <c r="N6" s="283"/>
      <c r="O6" s="15"/>
      <c r="AE6" s="149"/>
    </row>
    <row r="7" spans="1:41" x14ac:dyDescent="0.3">
      <c r="B7" s="214"/>
      <c r="C7" s="191"/>
      <c r="D7" s="16"/>
      <c r="E7" s="16"/>
      <c r="F7" s="17"/>
      <c r="G7" s="128"/>
      <c r="H7" s="128"/>
      <c r="I7" s="172"/>
      <c r="J7" s="18"/>
      <c r="K7" s="213"/>
      <c r="L7" s="215"/>
      <c r="M7" s="8"/>
      <c r="N7" s="282"/>
      <c r="O7" s="19"/>
      <c r="AE7" s="149"/>
    </row>
    <row r="8" spans="1:41" x14ac:dyDescent="0.3">
      <c r="B8" s="204"/>
      <c r="C8" s="189"/>
      <c r="D8" s="10"/>
      <c r="E8" s="10"/>
      <c r="F8" s="6"/>
      <c r="G8" s="127"/>
      <c r="H8" s="127"/>
      <c r="I8" s="171"/>
      <c r="J8" s="7"/>
      <c r="M8" s="8"/>
      <c r="N8" s="282"/>
      <c r="O8" s="8"/>
      <c r="P8" s="690"/>
      <c r="Q8" s="145"/>
      <c r="R8" s="702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50"/>
    </row>
    <row r="9" spans="1:41" ht="111.75" customHeight="1" x14ac:dyDescent="0.3">
      <c r="A9" s="20"/>
      <c r="B9" s="200"/>
      <c r="C9" s="192"/>
      <c r="D9" s="3"/>
      <c r="E9" s="3"/>
      <c r="F9" s="22"/>
      <c r="G9" s="127"/>
      <c r="H9" s="127"/>
      <c r="I9" s="173"/>
      <c r="J9" s="23"/>
      <c r="M9" s="290"/>
      <c r="N9" s="304"/>
      <c r="O9" s="685"/>
      <c r="P9" s="687"/>
      <c r="Q9" s="146"/>
      <c r="R9" s="699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9"/>
    </row>
    <row r="10" spans="1:41" ht="23.25" x14ac:dyDescent="0.35">
      <c r="B10" s="199"/>
      <c r="C10" s="189"/>
      <c r="D10" s="10"/>
      <c r="E10" s="24" t="s">
        <v>2</v>
      </c>
      <c r="F10" s="24" t="s">
        <v>54</v>
      </c>
      <c r="G10" s="127"/>
      <c r="H10" s="127"/>
      <c r="I10" s="171"/>
      <c r="J10" s="7"/>
      <c r="M10" s="291"/>
      <c r="N10" s="284"/>
      <c r="O10" s="291"/>
      <c r="P10" s="691" t="s">
        <v>112</v>
      </c>
      <c r="Q10" s="146"/>
      <c r="S10" s="146"/>
      <c r="U10" s="146"/>
      <c r="W10" s="146"/>
      <c r="Y10" s="146"/>
      <c r="AA10" s="146"/>
      <c r="AC10" s="146"/>
      <c r="AE10" s="149"/>
    </row>
    <row r="11" spans="1:41" ht="24" thickBot="1" x14ac:dyDescent="0.35">
      <c r="A11" s="25"/>
      <c r="B11" s="203"/>
      <c r="C11" s="193"/>
      <c r="D11" s="26"/>
      <c r="E11" s="27"/>
      <c r="F11" s="26"/>
      <c r="G11" s="129"/>
      <c r="H11" s="129"/>
      <c r="I11" s="29"/>
      <c r="J11" s="29"/>
      <c r="K11" s="30"/>
      <c r="L11" s="28"/>
      <c r="M11" s="291"/>
      <c r="N11" s="284"/>
      <c r="O11" s="313"/>
      <c r="P11" s="692"/>
      <c r="Q11" s="147"/>
      <c r="R11" s="703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51"/>
    </row>
    <row r="12" spans="1:41" ht="38.25" x14ac:dyDescent="0.3">
      <c r="B12" s="259"/>
      <c r="C12" s="258"/>
      <c r="D12" s="260"/>
      <c r="E12" s="261"/>
      <c r="F12" s="262"/>
      <c r="G12" s="263" t="s">
        <v>5</v>
      </c>
      <c r="H12" s="263"/>
      <c r="I12" s="264" t="s">
        <v>51</v>
      </c>
      <c r="J12" s="265"/>
      <c r="K12" s="264" t="s">
        <v>52</v>
      </c>
      <c r="L12" s="164"/>
      <c r="M12" s="292"/>
      <c r="N12" s="305"/>
      <c r="O12" s="314"/>
      <c r="P12" s="693"/>
      <c r="Q12" s="684"/>
      <c r="R12" s="704"/>
      <c r="S12" s="684"/>
      <c r="T12" s="684" t="s">
        <v>113</v>
      </c>
      <c r="U12" s="684"/>
      <c r="V12" s="684" t="s">
        <v>114</v>
      </c>
      <c r="W12" s="684"/>
      <c r="X12" s="684" t="s">
        <v>115</v>
      </c>
      <c r="Y12" s="684"/>
      <c r="Z12" s="684" t="s">
        <v>116</v>
      </c>
      <c r="AA12" s="684"/>
      <c r="AB12" s="684" t="s">
        <v>117</v>
      </c>
      <c r="AC12" s="166"/>
      <c r="AD12" s="166"/>
      <c r="AE12" s="165"/>
    </row>
    <row r="13" spans="1:41" ht="20.25" x14ac:dyDescent="0.3">
      <c r="A13" s="31"/>
      <c r="B13" s="162"/>
      <c r="C13" s="216"/>
      <c r="D13" s="32"/>
      <c r="E13" s="33" t="s">
        <v>6</v>
      </c>
      <c r="F13" s="34"/>
      <c r="G13" s="160">
        <f>+G19+G105</f>
        <v>164</v>
      </c>
      <c r="H13" s="160"/>
      <c r="I13" s="36">
        <f>+I19+I105</f>
        <v>2782</v>
      </c>
      <c r="J13" s="35"/>
      <c r="K13" s="36">
        <f>+K19+K105</f>
        <v>3319.4</v>
      </c>
      <c r="L13" s="37"/>
      <c r="M13" s="293"/>
      <c r="N13" s="306"/>
      <c r="O13" s="293"/>
      <c r="P13" s="694"/>
      <c r="Q13" s="161"/>
      <c r="R13" s="705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3"/>
    </row>
    <row r="14" spans="1:41" ht="18" x14ac:dyDescent="0.3">
      <c r="B14" s="266"/>
      <c r="C14" s="217"/>
      <c r="D14" s="38"/>
      <c r="E14" s="38"/>
      <c r="F14" s="39"/>
      <c r="G14" s="130"/>
      <c r="H14" s="130"/>
      <c r="I14" s="174"/>
      <c r="J14" s="40"/>
      <c r="K14" s="41"/>
      <c r="L14" s="42"/>
      <c r="M14" s="280"/>
      <c r="N14" s="277"/>
      <c r="O14" s="308"/>
      <c r="AE14" s="149"/>
    </row>
    <row r="15" spans="1:41" ht="18" x14ac:dyDescent="0.3">
      <c r="B15" s="273"/>
      <c r="C15" s="274"/>
      <c r="D15" s="275"/>
      <c r="E15" s="38"/>
      <c r="F15" s="39"/>
      <c r="G15" s="276"/>
      <c r="H15" s="276"/>
      <c r="I15" s="277"/>
      <c r="J15" s="278"/>
      <c r="K15" s="279"/>
      <c r="L15" s="42"/>
      <c r="M15" s="280"/>
      <c r="N15" s="277"/>
      <c r="O15" s="308"/>
      <c r="AE15" s="149"/>
    </row>
    <row r="16" spans="1:41" ht="18.75" thickBot="1" x14ac:dyDescent="0.35">
      <c r="B16" s="273"/>
      <c r="C16" s="274"/>
      <c r="D16" s="275"/>
      <c r="E16" s="38"/>
      <c r="F16" s="39"/>
      <c r="G16" s="276"/>
      <c r="H16" s="276"/>
      <c r="I16" s="277"/>
      <c r="J16" s="278"/>
      <c r="K16" s="279"/>
      <c r="L16" s="42"/>
      <c r="M16" s="277"/>
      <c r="N16" s="315"/>
      <c r="O16" s="308"/>
      <c r="AE16" s="149"/>
    </row>
    <row r="17" spans="1:31" ht="38.25" x14ac:dyDescent="0.25">
      <c r="B17" s="259"/>
      <c r="C17" s="258" t="s">
        <v>3</v>
      </c>
      <c r="D17" s="260"/>
      <c r="E17" s="261" t="s">
        <v>50</v>
      </c>
      <c r="F17" s="269" t="s">
        <v>4</v>
      </c>
      <c r="G17" s="270" t="s">
        <v>5</v>
      </c>
      <c r="H17" s="270"/>
      <c r="I17" s="271" t="s">
        <v>51</v>
      </c>
      <c r="J17" s="272"/>
      <c r="K17" s="271" t="s">
        <v>52</v>
      </c>
      <c r="L17" s="164"/>
      <c r="M17" s="305"/>
      <c r="N17" s="316"/>
      <c r="O17" s="307"/>
      <c r="P17" s="712" t="s">
        <v>3</v>
      </c>
      <c r="Q17" s="710"/>
      <c r="R17" s="711" t="s">
        <v>50</v>
      </c>
      <c r="S17" s="683"/>
      <c r="T17" s="684" t="s">
        <v>113</v>
      </c>
      <c r="U17" s="684"/>
      <c r="V17" s="684" t="s">
        <v>114</v>
      </c>
      <c r="W17" s="684"/>
      <c r="X17" s="684" t="s">
        <v>115</v>
      </c>
      <c r="Y17" s="684"/>
      <c r="Z17" s="684" t="s">
        <v>116</v>
      </c>
      <c r="AA17" s="684"/>
      <c r="AB17" s="684" t="s">
        <v>117</v>
      </c>
      <c r="AC17" s="166"/>
      <c r="AD17" s="166"/>
      <c r="AE17" s="165"/>
    </row>
    <row r="18" spans="1:31" ht="18" x14ac:dyDescent="0.3">
      <c r="B18" s="268"/>
      <c r="C18" s="217"/>
      <c r="D18" s="38"/>
      <c r="E18" s="38"/>
      <c r="F18" s="39"/>
      <c r="G18" s="130"/>
      <c r="H18" s="130"/>
      <c r="I18" s="174"/>
      <c r="J18" s="40"/>
      <c r="K18" s="41"/>
      <c r="L18" s="42"/>
      <c r="M18" s="280"/>
      <c r="N18" s="277"/>
      <c r="O18" s="308"/>
      <c r="AE18" s="149"/>
    </row>
    <row r="19" spans="1:31" ht="18.75" x14ac:dyDescent="0.3">
      <c r="A19" s="31"/>
      <c r="B19" s="267"/>
      <c r="C19" s="216"/>
      <c r="D19" s="43"/>
      <c r="E19" s="713" t="s">
        <v>7</v>
      </c>
      <c r="F19" s="44"/>
      <c r="G19" s="131">
        <f>SUM(G22:G97)</f>
        <v>91</v>
      </c>
      <c r="H19" s="131"/>
      <c r="I19" s="45">
        <f>SUM(I22:I97)</f>
        <v>1553.6100000000001</v>
      </c>
      <c r="J19" s="46"/>
      <c r="K19" s="45">
        <v>1758.47</v>
      </c>
      <c r="L19" s="47"/>
      <c r="M19" s="294"/>
      <c r="N19" s="306"/>
      <c r="O19" s="293"/>
      <c r="P19" s="694"/>
      <c r="Q19" s="161"/>
      <c r="R19" s="686" t="str">
        <f>E19</f>
        <v>Begane grond</v>
      </c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3"/>
    </row>
    <row r="20" spans="1:31" x14ac:dyDescent="0.3">
      <c r="A20" s="31"/>
      <c r="B20" s="267"/>
      <c r="C20" s="216"/>
      <c r="D20" s="43"/>
      <c r="E20" s="48"/>
      <c r="F20" s="44"/>
      <c r="G20" s="132"/>
      <c r="H20" s="132"/>
      <c r="I20" s="175"/>
      <c r="J20" s="46"/>
      <c r="K20" s="49"/>
      <c r="L20" s="47"/>
      <c r="M20" s="294"/>
      <c r="N20" s="306"/>
      <c r="O20" s="293"/>
      <c r="P20" s="694"/>
      <c r="Q20" s="161"/>
      <c r="R20" s="705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3"/>
    </row>
    <row r="21" spans="1:31" x14ac:dyDescent="0.3">
      <c r="A21" s="20"/>
      <c r="B21" s="200"/>
      <c r="C21" s="194"/>
      <c r="D21" s="50"/>
      <c r="E21" s="51"/>
      <c r="F21" s="52"/>
      <c r="G21" s="133"/>
      <c r="H21" s="133"/>
      <c r="I21" s="176"/>
      <c r="J21" s="53"/>
      <c r="K21" s="60"/>
      <c r="L21" s="54"/>
      <c r="M21" s="295"/>
      <c r="N21" s="285"/>
      <c r="O21" s="309"/>
      <c r="AE21" s="149"/>
    </row>
    <row r="22" spans="1:31" x14ac:dyDescent="0.3">
      <c r="A22" s="20"/>
      <c r="B22" s="200"/>
      <c r="C22" s="195">
        <v>1</v>
      </c>
      <c r="D22" s="55"/>
      <c r="E22" s="56" t="s">
        <v>8</v>
      </c>
      <c r="F22" s="57"/>
      <c r="G22" s="134"/>
      <c r="H22" s="134"/>
      <c r="I22" s="177">
        <v>72.73</v>
      </c>
      <c r="J22" s="59"/>
      <c r="K22" s="60"/>
      <c r="L22" s="61"/>
      <c r="M22" s="296"/>
      <c r="N22" s="286"/>
      <c r="O22" s="310"/>
      <c r="P22" s="689">
        <f>C22</f>
        <v>1</v>
      </c>
      <c r="R22" s="706" t="str">
        <f>E22</f>
        <v>Hal</v>
      </c>
      <c r="AE22" s="149"/>
    </row>
    <row r="23" spans="1:31" x14ac:dyDescent="0.3">
      <c r="A23" s="20"/>
      <c r="B23" s="200"/>
      <c r="C23" s="195" t="s">
        <v>53</v>
      </c>
      <c r="D23" s="55"/>
      <c r="E23" s="56" t="s">
        <v>9</v>
      </c>
      <c r="F23" s="57"/>
      <c r="G23" s="134"/>
      <c r="H23" s="134"/>
      <c r="I23" s="178">
        <v>0.89</v>
      </c>
      <c r="J23" s="58"/>
      <c r="K23" s="60"/>
      <c r="L23" s="61"/>
      <c r="M23" s="296"/>
      <c r="N23" s="286"/>
      <c r="O23" s="310"/>
      <c r="P23" s="689" t="str">
        <f t="shared" ref="P23:P86" si="0">C23</f>
        <v>1a</v>
      </c>
      <c r="R23" s="706" t="str">
        <f t="shared" ref="R23:R86" si="1">E23</f>
        <v>Meterkast Et</v>
      </c>
      <c r="AE23" s="149"/>
    </row>
    <row r="24" spans="1:31" x14ac:dyDescent="0.3">
      <c r="A24" s="62"/>
      <c r="B24" s="201"/>
      <c r="C24" s="195">
        <v>2</v>
      </c>
      <c r="D24" s="55"/>
      <c r="E24" s="56" t="s">
        <v>55</v>
      </c>
      <c r="F24" s="57"/>
      <c r="G24" s="135"/>
      <c r="H24" s="135"/>
      <c r="I24" s="179">
        <v>23.04</v>
      </c>
      <c r="J24" s="63"/>
      <c r="K24" s="60"/>
      <c r="L24" s="64"/>
      <c r="M24" s="297"/>
      <c r="N24" s="287"/>
      <c r="O24" s="311"/>
      <c r="P24" s="689">
        <f t="shared" si="0"/>
        <v>2</v>
      </c>
      <c r="R24" s="706" t="str">
        <f t="shared" si="1"/>
        <v>Kapsalon</v>
      </c>
      <c r="AE24" s="149"/>
    </row>
    <row r="25" spans="1:31" x14ac:dyDescent="0.3">
      <c r="A25" s="62"/>
      <c r="B25" s="201"/>
      <c r="C25" s="195">
        <v>3</v>
      </c>
      <c r="D25" s="55"/>
      <c r="E25" s="56" t="s">
        <v>11</v>
      </c>
      <c r="F25" s="65"/>
      <c r="G25" s="135"/>
      <c r="H25" s="135"/>
      <c r="I25" s="179">
        <v>14.18</v>
      </c>
      <c r="J25" s="63"/>
      <c r="K25" s="60"/>
      <c r="L25" s="64"/>
      <c r="M25" s="297"/>
      <c r="N25" s="287"/>
      <c r="O25" s="311"/>
      <c r="P25" s="689">
        <f t="shared" si="0"/>
        <v>3</v>
      </c>
      <c r="R25" s="706" t="str">
        <f t="shared" si="1"/>
        <v>Technische ruimte Et / Cis</v>
      </c>
      <c r="AE25" s="149"/>
    </row>
    <row r="26" spans="1:31" x14ac:dyDescent="0.3">
      <c r="A26" s="20"/>
      <c r="B26" s="200"/>
      <c r="C26" s="195">
        <v>4</v>
      </c>
      <c r="D26" s="55"/>
      <c r="E26" s="56" t="s">
        <v>16</v>
      </c>
      <c r="F26" s="57"/>
      <c r="G26" s="134">
        <v>2</v>
      </c>
      <c r="H26" s="134"/>
      <c r="I26" s="178">
        <v>17.25</v>
      </c>
      <c r="J26" s="58"/>
      <c r="K26" s="60"/>
      <c r="L26" s="66"/>
      <c r="M26" s="296"/>
      <c r="N26" s="286"/>
      <c r="O26" s="310"/>
      <c r="P26" s="689">
        <f t="shared" si="0"/>
        <v>4</v>
      </c>
      <c r="R26" s="706" t="str">
        <f t="shared" si="1"/>
        <v>Legeringskamer</v>
      </c>
      <c r="AE26" s="149"/>
    </row>
    <row r="27" spans="1:31" x14ac:dyDescent="0.3">
      <c r="A27" s="20"/>
      <c r="B27" s="200"/>
      <c r="C27" s="195">
        <v>5</v>
      </c>
      <c r="D27" s="55"/>
      <c r="E27" s="56" t="s">
        <v>16</v>
      </c>
      <c r="F27" s="57"/>
      <c r="G27" s="134">
        <v>2</v>
      </c>
      <c r="H27" s="134"/>
      <c r="I27" s="178">
        <v>25.04</v>
      </c>
      <c r="J27" s="58"/>
      <c r="K27" s="60"/>
      <c r="L27" s="66"/>
      <c r="M27" s="296"/>
      <c r="N27" s="286"/>
      <c r="O27" s="310"/>
      <c r="P27" s="689">
        <f t="shared" si="0"/>
        <v>5</v>
      </c>
      <c r="R27" s="706" t="str">
        <f t="shared" si="1"/>
        <v>Legeringskamer</v>
      </c>
      <c r="AE27" s="149"/>
    </row>
    <row r="28" spans="1:31" x14ac:dyDescent="0.3">
      <c r="A28" s="20"/>
      <c r="B28" s="200"/>
      <c r="C28" s="195">
        <v>6</v>
      </c>
      <c r="D28" s="55"/>
      <c r="E28" s="56" t="s">
        <v>16</v>
      </c>
      <c r="F28" s="57"/>
      <c r="G28" s="134">
        <v>2</v>
      </c>
      <c r="H28" s="134"/>
      <c r="I28" s="178">
        <v>23.09</v>
      </c>
      <c r="J28" s="58"/>
      <c r="K28" s="60"/>
      <c r="L28" s="66"/>
      <c r="M28" s="296"/>
      <c r="N28" s="286"/>
      <c r="O28" s="310"/>
      <c r="P28" s="689">
        <f t="shared" si="0"/>
        <v>6</v>
      </c>
      <c r="R28" s="706" t="str">
        <f t="shared" si="1"/>
        <v>Legeringskamer</v>
      </c>
      <c r="AE28" s="149"/>
    </row>
    <row r="29" spans="1:31" x14ac:dyDescent="0.3">
      <c r="A29" s="20"/>
      <c r="B29" s="200"/>
      <c r="C29" s="195">
        <v>7</v>
      </c>
      <c r="D29" s="55"/>
      <c r="E29" s="56" t="s">
        <v>16</v>
      </c>
      <c r="F29" s="57"/>
      <c r="G29" s="134">
        <v>4</v>
      </c>
      <c r="H29" s="134"/>
      <c r="I29" s="178">
        <v>36.92</v>
      </c>
      <c r="J29" s="58"/>
      <c r="K29" s="60"/>
      <c r="L29" s="66"/>
      <c r="M29" s="296"/>
      <c r="N29" s="286"/>
      <c r="O29" s="310"/>
      <c r="P29" s="689">
        <f t="shared" si="0"/>
        <v>7</v>
      </c>
      <c r="R29" s="706" t="str">
        <f t="shared" si="1"/>
        <v>Legeringskamer</v>
      </c>
      <c r="AE29" s="149"/>
    </row>
    <row r="30" spans="1:31" x14ac:dyDescent="0.3">
      <c r="A30" s="20"/>
      <c r="B30" s="200"/>
      <c r="C30" s="195">
        <v>8</v>
      </c>
      <c r="D30" s="55"/>
      <c r="E30" s="56" t="s">
        <v>13</v>
      </c>
      <c r="F30" s="57"/>
      <c r="G30" s="134"/>
      <c r="H30" s="134"/>
      <c r="I30" s="178">
        <v>82.96</v>
      </c>
      <c r="J30" s="58"/>
      <c r="K30" s="60"/>
      <c r="L30" s="66"/>
      <c r="M30" s="296"/>
      <c r="N30" s="286"/>
      <c r="O30" s="310"/>
      <c r="P30" s="689">
        <f t="shared" si="0"/>
        <v>8</v>
      </c>
      <c r="R30" s="706" t="str">
        <f t="shared" si="1"/>
        <v>Gang</v>
      </c>
      <c r="AE30" s="149"/>
    </row>
    <row r="31" spans="1:31" x14ac:dyDescent="0.3">
      <c r="A31" s="20"/>
      <c r="B31" s="200"/>
      <c r="C31" s="195" t="s">
        <v>14</v>
      </c>
      <c r="D31" s="55"/>
      <c r="E31" s="56" t="s">
        <v>29</v>
      </c>
      <c r="F31" s="57"/>
      <c r="G31" s="134"/>
      <c r="H31" s="134"/>
      <c r="I31" s="178">
        <v>16.09</v>
      </c>
      <c r="J31" s="58"/>
      <c r="K31" s="60"/>
      <c r="L31" s="66"/>
      <c r="M31" s="296"/>
      <c r="N31" s="286"/>
      <c r="O31" s="310"/>
      <c r="P31" s="689" t="str">
        <f t="shared" si="0"/>
        <v>8a</v>
      </c>
      <c r="R31" s="706" t="str">
        <f t="shared" si="1"/>
        <v>Hal / Entree</v>
      </c>
      <c r="AE31" s="149"/>
    </row>
    <row r="32" spans="1:31" x14ac:dyDescent="0.3">
      <c r="A32" s="20"/>
      <c r="B32" s="200"/>
      <c r="C32" s="195">
        <v>9</v>
      </c>
      <c r="D32" s="55"/>
      <c r="E32" s="56" t="s">
        <v>16</v>
      </c>
      <c r="F32" s="57"/>
      <c r="G32" s="134">
        <v>4</v>
      </c>
      <c r="H32" s="134"/>
      <c r="I32" s="178">
        <v>36.92</v>
      </c>
      <c r="J32" s="58"/>
      <c r="K32" s="60"/>
      <c r="L32" s="66"/>
      <c r="M32" s="296"/>
      <c r="N32" s="286"/>
      <c r="O32" s="310"/>
      <c r="P32" s="689">
        <f t="shared" si="0"/>
        <v>9</v>
      </c>
      <c r="R32" s="706" t="str">
        <f t="shared" si="1"/>
        <v>Legeringskamer</v>
      </c>
      <c r="AE32" s="149"/>
    </row>
    <row r="33" spans="1:31" x14ac:dyDescent="0.3">
      <c r="A33" s="20"/>
      <c r="B33" s="200"/>
      <c r="C33" s="195">
        <v>10</v>
      </c>
      <c r="D33" s="55"/>
      <c r="E33" s="159" t="s">
        <v>45</v>
      </c>
      <c r="F33" s="57"/>
      <c r="G33" s="134"/>
      <c r="H33" s="134"/>
      <c r="I33" s="178"/>
      <c r="J33" s="58"/>
      <c r="K33" s="60"/>
      <c r="L33" s="66"/>
      <c r="M33" s="296"/>
      <c r="N33" s="286"/>
      <c r="O33" s="310"/>
      <c r="P33" s="689">
        <f t="shared" si="0"/>
        <v>10</v>
      </c>
      <c r="R33" s="706" t="str">
        <f t="shared" si="1"/>
        <v>---</v>
      </c>
      <c r="AE33" s="149"/>
    </row>
    <row r="34" spans="1:31" x14ac:dyDescent="0.3">
      <c r="A34" s="20"/>
      <c r="B34" s="200"/>
      <c r="C34" s="195">
        <v>11</v>
      </c>
      <c r="D34" s="55"/>
      <c r="E34" s="56" t="s">
        <v>16</v>
      </c>
      <c r="F34" s="57"/>
      <c r="G34" s="134">
        <v>2</v>
      </c>
      <c r="H34" s="134"/>
      <c r="I34" s="178">
        <v>25.01</v>
      </c>
      <c r="J34" s="58"/>
      <c r="K34" s="60"/>
      <c r="L34" s="66"/>
      <c r="M34" s="296"/>
      <c r="N34" s="286"/>
      <c r="O34" s="310"/>
      <c r="P34" s="689">
        <f t="shared" si="0"/>
        <v>11</v>
      </c>
      <c r="R34" s="706" t="str">
        <f t="shared" si="1"/>
        <v>Legeringskamer</v>
      </c>
      <c r="AE34" s="149"/>
    </row>
    <row r="35" spans="1:31" x14ac:dyDescent="0.3">
      <c r="A35" s="20"/>
      <c r="B35" s="200"/>
      <c r="C35" s="195">
        <v>12</v>
      </c>
      <c r="D35" s="55"/>
      <c r="E35" s="56" t="s">
        <v>16</v>
      </c>
      <c r="F35" s="57"/>
      <c r="G35" s="134">
        <v>4</v>
      </c>
      <c r="H35" s="134"/>
      <c r="I35" s="178">
        <v>37.03</v>
      </c>
      <c r="J35" s="58"/>
      <c r="K35" s="60"/>
      <c r="L35" s="66"/>
      <c r="M35" s="296"/>
      <c r="N35" s="286"/>
      <c r="O35" s="310"/>
      <c r="P35" s="689">
        <f t="shared" si="0"/>
        <v>12</v>
      </c>
      <c r="R35" s="706" t="str">
        <f t="shared" si="1"/>
        <v>Legeringskamer</v>
      </c>
      <c r="AE35" s="149"/>
    </row>
    <row r="36" spans="1:31" x14ac:dyDescent="0.3">
      <c r="A36" s="20"/>
      <c r="B36" s="200"/>
      <c r="C36" s="195">
        <v>13</v>
      </c>
      <c r="D36" s="55"/>
      <c r="E36" s="159" t="s">
        <v>45</v>
      </c>
      <c r="F36" s="57"/>
      <c r="G36" s="134"/>
      <c r="H36" s="134"/>
      <c r="I36" s="178"/>
      <c r="J36" s="58"/>
      <c r="K36" s="60"/>
      <c r="L36" s="66"/>
      <c r="M36" s="296"/>
      <c r="N36" s="286"/>
      <c r="O36" s="310"/>
      <c r="P36" s="689">
        <f t="shared" si="0"/>
        <v>13</v>
      </c>
      <c r="R36" s="706" t="str">
        <f t="shared" si="1"/>
        <v>---</v>
      </c>
      <c r="AE36" s="149"/>
    </row>
    <row r="37" spans="1:31" x14ac:dyDescent="0.3">
      <c r="A37" s="20"/>
      <c r="B37" s="200"/>
      <c r="C37" s="196">
        <v>14</v>
      </c>
      <c r="D37" s="67"/>
      <c r="E37" s="56" t="s">
        <v>16</v>
      </c>
      <c r="F37" s="57"/>
      <c r="G37" s="134">
        <v>3</v>
      </c>
      <c r="H37" s="134"/>
      <c r="I37" s="178">
        <v>33.83</v>
      </c>
      <c r="J37" s="58"/>
      <c r="K37" s="60"/>
      <c r="L37" s="66"/>
      <c r="M37" s="296"/>
      <c r="N37" s="286"/>
      <c r="O37" s="310"/>
      <c r="P37" s="689">
        <f t="shared" si="0"/>
        <v>14</v>
      </c>
      <c r="R37" s="706" t="str">
        <f t="shared" si="1"/>
        <v>Legeringskamer</v>
      </c>
      <c r="AE37" s="149"/>
    </row>
    <row r="38" spans="1:31" x14ac:dyDescent="0.3">
      <c r="A38" s="20"/>
      <c r="B38" s="200"/>
      <c r="C38" s="196">
        <v>15</v>
      </c>
      <c r="D38" s="67"/>
      <c r="E38" s="56" t="s">
        <v>17</v>
      </c>
      <c r="F38" s="57"/>
      <c r="G38" s="134"/>
      <c r="H38" s="134"/>
      <c r="I38" s="178">
        <v>3</v>
      </c>
      <c r="J38" s="58"/>
      <c r="K38" s="60"/>
      <c r="L38" s="66"/>
      <c r="M38" s="296"/>
      <c r="N38" s="286"/>
      <c r="O38" s="310"/>
      <c r="P38" s="689">
        <f t="shared" si="0"/>
        <v>15</v>
      </c>
      <c r="R38" s="706" t="str">
        <f t="shared" si="1"/>
        <v>Werkkast</v>
      </c>
      <c r="AE38" s="149"/>
    </row>
    <row r="39" spans="1:31" x14ac:dyDescent="0.3">
      <c r="A39" s="20"/>
      <c r="B39" s="200"/>
      <c r="C39" s="196">
        <v>16</v>
      </c>
      <c r="D39" s="67"/>
      <c r="E39" s="56" t="s">
        <v>18</v>
      </c>
      <c r="F39" s="57"/>
      <c r="G39" s="134"/>
      <c r="H39" s="134"/>
      <c r="I39" s="178">
        <v>48.38</v>
      </c>
      <c r="J39" s="58"/>
      <c r="K39" s="60"/>
      <c r="L39" s="66"/>
      <c r="M39" s="296"/>
      <c r="N39" s="286"/>
      <c r="O39" s="310"/>
      <c r="P39" s="689">
        <f t="shared" si="0"/>
        <v>16</v>
      </c>
      <c r="R39" s="706" t="str">
        <f t="shared" si="1"/>
        <v>Hal / Trapportaal</v>
      </c>
      <c r="AE39" s="149"/>
    </row>
    <row r="40" spans="1:31" x14ac:dyDescent="0.3">
      <c r="A40" s="20"/>
      <c r="B40" s="200"/>
      <c r="C40" s="196">
        <v>17</v>
      </c>
      <c r="D40" s="67"/>
      <c r="E40" s="56" t="s">
        <v>13</v>
      </c>
      <c r="F40" s="57"/>
      <c r="G40" s="134"/>
      <c r="H40" s="134"/>
      <c r="I40" s="178">
        <v>29.47</v>
      </c>
      <c r="J40" s="58"/>
      <c r="K40" s="60"/>
      <c r="L40" s="66"/>
      <c r="M40" s="296"/>
      <c r="N40" s="286"/>
      <c r="O40" s="310"/>
      <c r="P40" s="689">
        <f t="shared" si="0"/>
        <v>17</v>
      </c>
      <c r="R40" s="706" t="str">
        <f t="shared" si="1"/>
        <v>Gang</v>
      </c>
      <c r="AE40" s="149"/>
    </row>
    <row r="41" spans="1:31" x14ac:dyDescent="0.3">
      <c r="A41" s="20"/>
      <c r="B41" s="200"/>
      <c r="C41" s="196">
        <v>18</v>
      </c>
      <c r="D41" s="67"/>
      <c r="E41" s="56" t="s">
        <v>19</v>
      </c>
      <c r="F41" s="57"/>
      <c r="G41" s="134"/>
      <c r="H41" s="134"/>
      <c r="I41" s="178">
        <v>12.16</v>
      </c>
      <c r="J41" s="58"/>
      <c r="K41" s="60"/>
      <c r="L41" s="66"/>
      <c r="M41" s="296"/>
      <c r="N41" s="286"/>
      <c r="O41" s="310"/>
      <c r="P41" s="689">
        <f t="shared" si="0"/>
        <v>18</v>
      </c>
      <c r="R41" s="706" t="str">
        <f t="shared" si="1"/>
        <v>Trapportaal nooduitgang</v>
      </c>
      <c r="AE41" s="149"/>
    </row>
    <row r="42" spans="1:31" x14ac:dyDescent="0.3">
      <c r="A42" s="20"/>
      <c r="B42" s="200"/>
      <c r="C42" s="196">
        <v>19</v>
      </c>
      <c r="D42" s="67"/>
      <c r="E42" s="56" t="s">
        <v>16</v>
      </c>
      <c r="F42" s="57"/>
      <c r="G42" s="134">
        <v>2</v>
      </c>
      <c r="H42" s="134"/>
      <c r="I42" s="178">
        <v>22.95</v>
      </c>
      <c r="J42" s="58"/>
      <c r="K42" s="60"/>
      <c r="L42" s="66"/>
      <c r="M42" s="296"/>
      <c r="N42" s="286"/>
      <c r="O42" s="310"/>
      <c r="P42" s="689">
        <f t="shared" si="0"/>
        <v>19</v>
      </c>
      <c r="R42" s="706" t="str">
        <f t="shared" si="1"/>
        <v>Legeringskamer</v>
      </c>
      <c r="AE42" s="149"/>
    </row>
    <row r="43" spans="1:31" x14ac:dyDescent="0.3">
      <c r="A43" s="20"/>
      <c r="B43" s="200"/>
      <c r="C43" s="196">
        <v>20</v>
      </c>
      <c r="D43" s="67"/>
      <c r="E43" s="56" t="s">
        <v>16</v>
      </c>
      <c r="F43" s="57"/>
      <c r="G43" s="134">
        <v>1</v>
      </c>
      <c r="H43" s="134"/>
      <c r="I43" s="178">
        <v>13.09</v>
      </c>
      <c r="J43" s="58"/>
      <c r="K43" s="60"/>
      <c r="L43" s="66"/>
      <c r="M43" s="296"/>
      <c r="N43" s="286"/>
      <c r="O43" s="310"/>
      <c r="P43" s="689">
        <f t="shared" si="0"/>
        <v>20</v>
      </c>
      <c r="R43" s="706" t="str">
        <f t="shared" si="1"/>
        <v>Legeringskamer</v>
      </c>
      <c r="AE43" s="149"/>
    </row>
    <row r="44" spans="1:31" x14ac:dyDescent="0.3">
      <c r="A44" s="20"/>
      <c r="B44" s="200"/>
      <c r="C44" s="196">
        <v>21</v>
      </c>
      <c r="D44" s="67"/>
      <c r="E44" s="159" t="s">
        <v>45</v>
      </c>
      <c r="F44" s="57"/>
      <c r="G44" s="134"/>
      <c r="H44" s="134"/>
      <c r="I44" s="178"/>
      <c r="J44" s="58"/>
      <c r="K44" s="60"/>
      <c r="L44" s="66"/>
      <c r="M44" s="296"/>
      <c r="N44" s="286"/>
      <c r="O44" s="310"/>
      <c r="P44" s="689">
        <f t="shared" si="0"/>
        <v>21</v>
      </c>
      <c r="R44" s="706" t="str">
        <f t="shared" si="1"/>
        <v>---</v>
      </c>
      <c r="AE44" s="149"/>
    </row>
    <row r="45" spans="1:31" x14ac:dyDescent="0.3">
      <c r="A45" s="20"/>
      <c r="B45" s="200"/>
      <c r="C45" s="196">
        <v>22</v>
      </c>
      <c r="D45" s="67"/>
      <c r="E45" s="56" t="s">
        <v>16</v>
      </c>
      <c r="F45" s="57"/>
      <c r="G45" s="134">
        <v>5</v>
      </c>
      <c r="H45" s="134"/>
      <c r="I45" s="178">
        <v>49.2</v>
      </c>
      <c r="J45" s="58"/>
      <c r="K45" s="60"/>
      <c r="L45" s="66"/>
      <c r="M45" s="296"/>
      <c r="N45" s="286"/>
      <c r="O45" s="310"/>
      <c r="P45" s="689">
        <f t="shared" si="0"/>
        <v>22</v>
      </c>
      <c r="R45" s="706" t="str">
        <f t="shared" si="1"/>
        <v>Legeringskamer</v>
      </c>
      <c r="AE45" s="149"/>
    </row>
    <row r="46" spans="1:31" x14ac:dyDescent="0.3">
      <c r="A46" s="20"/>
      <c r="B46" s="200"/>
      <c r="C46" s="196">
        <v>23</v>
      </c>
      <c r="D46" s="67"/>
      <c r="E46" s="56" t="s">
        <v>16</v>
      </c>
      <c r="F46" s="57"/>
      <c r="G46" s="134">
        <v>4</v>
      </c>
      <c r="H46" s="134"/>
      <c r="I46" s="178">
        <v>35.35</v>
      </c>
      <c r="J46" s="58"/>
      <c r="K46" s="60"/>
      <c r="L46" s="66"/>
      <c r="M46" s="296"/>
      <c r="N46" s="286"/>
      <c r="O46" s="310"/>
      <c r="P46" s="689">
        <f t="shared" si="0"/>
        <v>23</v>
      </c>
      <c r="R46" s="706" t="str">
        <f t="shared" si="1"/>
        <v>Legeringskamer</v>
      </c>
      <c r="AE46" s="149"/>
    </row>
    <row r="47" spans="1:31" x14ac:dyDescent="0.3">
      <c r="A47" s="20"/>
      <c r="B47" s="200"/>
      <c r="C47" s="196">
        <v>24</v>
      </c>
      <c r="D47" s="67"/>
      <c r="E47" s="56" t="s">
        <v>16</v>
      </c>
      <c r="F47" s="57"/>
      <c r="G47" s="134">
        <v>3</v>
      </c>
      <c r="H47" s="134"/>
      <c r="I47" s="178">
        <v>27.29</v>
      </c>
      <c r="J47" s="58"/>
      <c r="K47" s="60"/>
      <c r="L47" s="66"/>
      <c r="M47" s="296"/>
      <c r="N47" s="286"/>
      <c r="O47" s="310"/>
      <c r="P47" s="689">
        <f t="shared" si="0"/>
        <v>24</v>
      </c>
      <c r="R47" s="706" t="str">
        <f t="shared" si="1"/>
        <v>Legeringskamer</v>
      </c>
      <c r="AE47" s="149"/>
    </row>
    <row r="48" spans="1:31" x14ac:dyDescent="0.3">
      <c r="A48" s="20"/>
      <c r="B48" s="200"/>
      <c r="C48" s="196">
        <v>25</v>
      </c>
      <c r="D48" s="67"/>
      <c r="E48" s="56" t="s">
        <v>16</v>
      </c>
      <c r="F48" s="57"/>
      <c r="G48" s="134">
        <v>2</v>
      </c>
      <c r="H48" s="134"/>
      <c r="I48" s="178">
        <v>22.6</v>
      </c>
      <c r="J48" s="58"/>
      <c r="K48" s="60"/>
      <c r="L48" s="66"/>
      <c r="M48" s="296"/>
      <c r="N48" s="286"/>
      <c r="O48" s="310"/>
      <c r="P48" s="689">
        <f t="shared" si="0"/>
        <v>25</v>
      </c>
      <c r="R48" s="706" t="str">
        <f t="shared" si="1"/>
        <v>Legeringskamer</v>
      </c>
      <c r="AE48" s="149"/>
    </row>
    <row r="49" spans="1:31" x14ac:dyDescent="0.3">
      <c r="A49" s="20"/>
      <c r="B49" s="200"/>
      <c r="C49" s="196">
        <v>26</v>
      </c>
      <c r="D49" s="67"/>
      <c r="E49" s="56" t="s">
        <v>16</v>
      </c>
      <c r="F49" s="57"/>
      <c r="G49" s="134">
        <v>2</v>
      </c>
      <c r="H49" s="134"/>
      <c r="I49" s="178">
        <v>23.58</v>
      </c>
      <c r="J49" s="58"/>
      <c r="K49" s="60"/>
      <c r="L49" s="66"/>
      <c r="M49" s="296"/>
      <c r="N49" s="286"/>
      <c r="O49" s="310"/>
      <c r="P49" s="689">
        <f t="shared" si="0"/>
        <v>26</v>
      </c>
      <c r="R49" s="706" t="str">
        <f t="shared" si="1"/>
        <v>Legeringskamer</v>
      </c>
      <c r="AE49" s="149"/>
    </row>
    <row r="50" spans="1:31" x14ac:dyDescent="0.3">
      <c r="A50" s="20"/>
      <c r="B50" s="200"/>
      <c r="C50" s="196">
        <v>27</v>
      </c>
      <c r="D50" s="67"/>
      <c r="E50" s="56" t="s">
        <v>16</v>
      </c>
      <c r="F50" s="57"/>
      <c r="G50" s="134">
        <v>2</v>
      </c>
      <c r="H50" s="134"/>
      <c r="I50" s="178">
        <v>24.27</v>
      </c>
      <c r="J50" s="58"/>
      <c r="K50" s="60"/>
      <c r="L50" s="66"/>
      <c r="M50" s="296"/>
      <c r="N50" s="286"/>
      <c r="O50" s="310"/>
      <c r="P50" s="689">
        <f t="shared" si="0"/>
        <v>27</v>
      </c>
      <c r="R50" s="706" t="str">
        <f t="shared" si="1"/>
        <v>Legeringskamer</v>
      </c>
      <c r="AE50" s="149"/>
    </row>
    <row r="51" spans="1:31" x14ac:dyDescent="0.3">
      <c r="A51" s="20"/>
      <c r="B51" s="200"/>
      <c r="C51" s="196">
        <v>28</v>
      </c>
      <c r="D51" s="67"/>
      <c r="E51" s="56" t="s">
        <v>16</v>
      </c>
      <c r="F51" s="57"/>
      <c r="G51" s="134">
        <v>3</v>
      </c>
      <c r="H51" s="134"/>
      <c r="I51" s="178">
        <v>25.19</v>
      </c>
      <c r="J51" s="58"/>
      <c r="K51" s="60"/>
      <c r="L51" s="66"/>
      <c r="M51" s="296"/>
      <c r="N51" s="286"/>
      <c r="O51" s="310"/>
      <c r="P51" s="689">
        <f t="shared" si="0"/>
        <v>28</v>
      </c>
      <c r="R51" s="706" t="str">
        <f t="shared" si="1"/>
        <v>Legeringskamer</v>
      </c>
      <c r="AE51" s="149"/>
    </row>
    <row r="52" spans="1:31" x14ac:dyDescent="0.3">
      <c r="A52" s="20"/>
      <c r="B52" s="200"/>
      <c r="C52" s="196">
        <v>29</v>
      </c>
      <c r="D52" s="67"/>
      <c r="E52" s="56" t="s">
        <v>16</v>
      </c>
      <c r="F52" s="57"/>
      <c r="G52" s="134">
        <v>2</v>
      </c>
      <c r="H52" s="134"/>
      <c r="I52" s="178">
        <v>25.01</v>
      </c>
      <c r="J52" s="58"/>
      <c r="K52" s="60"/>
      <c r="L52" s="66"/>
      <c r="M52" s="296"/>
      <c r="N52" s="286"/>
      <c r="O52" s="310"/>
      <c r="P52" s="689">
        <f t="shared" si="0"/>
        <v>29</v>
      </c>
      <c r="R52" s="706" t="str">
        <f t="shared" si="1"/>
        <v>Legeringskamer</v>
      </c>
      <c r="AE52" s="149"/>
    </row>
    <row r="53" spans="1:31" x14ac:dyDescent="0.3">
      <c r="A53" s="20"/>
      <c r="B53" s="200"/>
      <c r="C53" s="196">
        <v>30</v>
      </c>
      <c r="D53" s="67"/>
      <c r="E53" s="56" t="s">
        <v>16</v>
      </c>
      <c r="F53" s="57"/>
      <c r="G53" s="134">
        <v>3</v>
      </c>
      <c r="H53" s="134"/>
      <c r="I53" s="178">
        <v>26.16</v>
      </c>
      <c r="J53" s="58"/>
      <c r="K53" s="60"/>
      <c r="L53" s="66"/>
      <c r="M53" s="296"/>
      <c r="N53" s="286"/>
      <c r="O53" s="310"/>
      <c r="P53" s="689">
        <f t="shared" si="0"/>
        <v>30</v>
      </c>
      <c r="R53" s="706" t="str">
        <f t="shared" si="1"/>
        <v>Legeringskamer</v>
      </c>
      <c r="AE53" s="149"/>
    </row>
    <row r="54" spans="1:31" x14ac:dyDescent="0.3">
      <c r="A54" s="20"/>
      <c r="B54" s="200"/>
      <c r="C54" s="196">
        <v>31</v>
      </c>
      <c r="D54" s="67"/>
      <c r="E54" s="56" t="s">
        <v>10</v>
      </c>
      <c r="F54" s="57"/>
      <c r="G54" s="134"/>
      <c r="H54" s="134"/>
      <c r="I54" s="178">
        <v>10.24</v>
      </c>
      <c r="J54" s="58"/>
      <c r="K54" s="60"/>
      <c r="L54" s="66"/>
      <c r="M54" s="296"/>
      <c r="N54" s="286"/>
      <c r="O54" s="310"/>
      <c r="P54" s="689">
        <f t="shared" si="0"/>
        <v>31</v>
      </c>
      <c r="R54" s="706" t="str">
        <f t="shared" si="1"/>
        <v>Pantry</v>
      </c>
      <c r="AE54" s="149"/>
    </row>
    <row r="55" spans="1:31" x14ac:dyDescent="0.3">
      <c r="A55" s="20"/>
      <c r="B55" s="200"/>
      <c r="C55" s="196">
        <v>32</v>
      </c>
      <c r="D55" s="67"/>
      <c r="E55" s="56" t="s">
        <v>21</v>
      </c>
      <c r="F55" s="57"/>
      <c r="G55" s="134"/>
      <c r="H55" s="134"/>
      <c r="I55" s="178">
        <v>7.3</v>
      </c>
      <c r="J55" s="58"/>
      <c r="K55" s="60"/>
      <c r="L55" s="66"/>
      <c r="M55" s="296"/>
      <c r="N55" s="286"/>
      <c r="O55" s="310"/>
      <c r="P55" s="689">
        <f t="shared" si="0"/>
        <v>32</v>
      </c>
      <c r="R55" s="706" t="str">
        <f t="shared" si="1"/>
        <v>Toiletruimte</v>
      </c>
      <c r="AE55" s="149"/>
    </row>
    <row r="56" spans="1:31" x14ac:dyDescent="0.3">
      <c r="A56" s="20"/>
      <c r="B56" s="200"/>
      <c r="C56" s="196">
        <v>33</v>
      </c>
      <c r="D56" s="67"/>
      <c r="E56" s="68" t="s">
        <v>44</v>
      </c>
      <c r="F56" s="57"/>
      <c r="G56" s="134"/>
      <c r="H56" s="134"/>
      <c r="I56" s="178">
        <v>3.87</v>
      </c>
      <c r="J56" s="58"/>
      <c r="K56" s="60"/>
      <c r="L56" s="66"/>
      <c r="M56" s="296"/>
      <c r="N56" s="286"/>
      <c r="O56" s="310"/>
      <c r="P56" s="689">
        <f t="shared" si="0"/>
        <v>33</v>
      </c>
      <c r="R56" s="706" t="str">
        <f t="shared" si="1"/>
        <v>Toiletruimte dames</v>
      </c>
      <c r="AE56" s="149"/>
    </row>
    <row r="57" spans="1:31" x14ac:dyDescent="0.3">
      <c r="A57" s="20"/>
      <c r="B57" s="200"/>
      <c r="C57" s="196" t="s">
        <v>56</v>
      </c>
      <c r="D57" s="321"/>
      <c r="E57" s="68" t="s">
        <v>57</v>
      </c>
      <c r="F57" s="57"/>
      <c r="G57" s="134"/>
      <c r="H57" s="134"/>
      <c r="I57" s="178">
        <v>1.1399999999999999</v>
      </c>
      <c r="J57" s="58"/>
      <c r="K57" s="60"/>
      <c r="L57" s="66"/>
      <c r="M57" s="296"/>
      <c r="N57" s="286"/>
      <c r="O57" s="310"/>
      <c r="P57" s="689" t="str">
        <f t="shared" si="0"/>
        <v>33a</v>
      </c>
      <c r="R57" s="706" t="str">
        <f t="shared" si="1"/>
        <v>WC</v>
      </c>
      <c r="AE57" s="149"/>
    </row>
    <row r="58" spans="1:31" x14ac:dyDescent="0.3">
      <c r="A58" s="20"/>
      <c r="B58" s="200"/>
      <c r="C58" s="196">
        <v>34</v>
      </c>
      <c r="D58" s="69"/>
      <c r="E58" s="68" t="s">
        <v>58</v>
      </c>
      <c r="F58" s="57"/>
      <c r="G58" s="134"/>
      <c r="H58" s="134"/>
      <c r="I58" s="178">
        <v>6.68</v>
      </c>
      <c r="J58" s="58"/>
      <c r="K58" s="60"/>
      <c r="L58" s="66"/>
      <c r="M58" s="296"/>
      <c r="N58" s="286"/>
      <c r="O58" s="310"/>
      <c r="P58" s="689">
        <f t="shared" si="0"/>
        <v>34</v>
      </c>
      <c r="R58" s="706" t="str">
        <f t="shared" si="1"/>
        <v>Toiletruimte heren</v>
      </c>
      <c r="AE58" s="149"/>
    </row>
    <row r="59" spans="1:31" x14ac:dyDescent="0.3">
      <c r="A59" s="20"/>
      <c r="B59" s="200"/>
      <c r="C59" s="196" t="s">
        <v>59</v>
      </c>
      <c r="D59" s="69"/>
      <c r="E59" s="68" t="s">
        <v>57</v>
      </c>
      <c r="F59" s="57"/>
      <c r="G59" s="134"/>
      <c r="H59" s="134"/>
      <c r="I59" s="178">
        <v>1.01</v>
      </c>
      <c r="J59" s="58"/>
      <c r="K59" s="60"/>
      <c r="L59" s="54"/>
      <c r="M59" s="296"/>
      <c r="N59" s="286"/>
      <c r="O59" s="310"/>
      <c r="P59" s="689" t="str">
        <f t="shared" si="0"/>
        <v>34a</v>
      </c>
      <c r="R59" s="706" t="str">
        <f t="shared" si="1"/>
        <v>WC</v>
      </c>
      <c r="AE59" s="149"/>
    </row>
    <row r="60" spans="1:31" x14ac:dyDescent="0.3">
      <c r="A60" s="20"/>
      <c r="B60" s="200"/>
      <c r="C60" s="196" t="s">
        <v>60</v>
      </c>
      <c r="D60" s="69"/>
      <c r="E60" s="68" t="s">
        <v>57</v>
      </c>
      <c r="F60" s="57"/>
      <c r="G60" s="134"/>
      <c r="H60" s="134"/>
      <c r="I60" s="178">
        <v>1.01</v>
      </c>
      <c r="J60" s="58"/>
      <c r="K60" s="60"/>
      <c r="L60" s="54"/>
      <c r="M60" s="296"/>
      <c r="N60" s="286"/>
      <c r="O60" s="310"/>
      <c r="P60" s="689" t="str">
        <f t="shared" si="0"/>
        <v>34b</v>
      </c>
      <c r="R60" s="706" t="str">
        <f t="shared" si="1"/>
        <v>WC</v>
      </c>
      <c r="AE60" s="149"/>
    </row>
    <row r="61" spans="1:31" x14ac:dyDescent="0.3">
      <c r="A61" s="20"/>
      <c r="B61" s="200"/>
      <c r="C61" s="196">
        <v>35</v>
      </c>
      <c r="D61" s="69"/>
      <c r="E61" s="68" t="s">
        <v>24</v>
      </c>
      <c r="F61" s="70"/>
      <c r="G61" s="136"/>
      <c r="H61" s="136"/>
      <c r="I61" s="180">
        <v>3.77</v>
      </c>
      <c r="J61" s="71"/>
      <c r="K61" s="60"/>
      <c r="L61" s="54"/>
      <c r="M61" s="296"/>
      <c r="N61" s="286"/>
      <c r="O61" s="310"/>
      <c r="P61" s="689">
        <f t="shared" si="0"/>
        <v>35</v>
      </c>
      <c r="R61" s="706" t="str">
        <f t="shared" si="1"/>
        <v>Doucheruimte</v>
      </c>
      <c r="AE61" s="149"/>
    </row>
    <row r="62" spans="1:31" x14ac:dyDescent="0.3">
      <c r="A62" s="20"/>
      <c r="B62" s="200"/>
      <c r="C62" s="196" t="s">
        <v>26</v>
      </c>
      <c r="D62" s="69"/>
      <c r="E62" s="68" t="s">
        <v>62</v>
      </c>
      <c r="F62" s="70"/>
      <c r="G62" s="136"/>
      <c r="H62" s="136"/>
      <c r="I62" s="180">
        <v>2.31</v>
      </c>
      <c r="J62" s="71"/>
      <c r="K62" s="60"/>
      <c r="L62" s="54"/>
      <c r="M62" s="296"/>
      <c r="N62" s="286"/>
      <c r="O62" s="310"/>
      <c r="P62" s="689" t="str">
        <f t="shared" si="0"/>
        <v>35a</v>
      </c>
      <c r="R62" s="706" t="str">
        <f t="shared" si="1"/>
        <v>Doucheruimte heren</v>
      </c>
      <c r="AE62" s="149"/>
    </row>
    <row r="63" spans="1:31" x14ac:dyDescent="0.3">
      <c r="A63" s="20"/>
      <c r="B63" s="200"/>
      <c r="C63" s="196" t="s">
        <v>61</v>
      </c>
      <c r="D63" s="69"/>
      <c r="E63" s="68" t="s">
        <v>62</v>
      </c>
      <c r="F63" s="70"/>
      <c r="G63" s="136"/>
      <c r="H63" s="136"/>
      <c r="I63" s="180">
        <v>2.4700000000000002</v>
      </c>
      <c r="J63" s="71"/>
      <c r="K63" s="60"/>
      <c r="L63" s="54"/>
      <c r="M63" s="296"/>
      <c r="N63" s="286"/>
      <c r="O63" s="310"/>
      <c r="P63" s="689" t="str">
        <f t="shared" si="0"/>
        <v>35b</v>
      </c>
      <c r="R63" s="706" t="str">
        <f t="shared" si="1"/>
        <v>Doucheruimte heren</v>
      </c>
      <c r="AE63" s="149"/>
    </row>
    <row r="64" spans="1:31" x14ac:dyDescent="0.3">
      <c r="A64" s="20"/>
      <c r="B64" s="200"/>
      <c r="C64" s="196">
        <v>36</v>
      </c>
      <c r="D64" s="69"/>
      <c r="E64" s="68" t="s">
        <v>13</v>
      </c>
      <c r="F64" s="70"/>
      <c r="G64" s="136"/>
      <c r="H64" s="136"/>
      <c r="I64" s="180">
        <v>85.26</v>
      </c>
      <c r="J64" s="71"/>
      <c r="K64" s="60"/>
      <c r="L64" s="54"/>
      <c r="M64" s="296"/>
      <c r="N64" s="286"/>
      <c r="O64" s="310"/>
      <c r="P64" s="689">
        <f t="shared" si="0"/>
        <v>36</v>
      </c>
      <c r="R64" s="706" t="str">
        <f t="shared" si="1"/>
        <v>Gang</v>
      </c>
      <c r="AE64" s="149"/>
    </row>
    <row r="65" spans="1:31" x14ac:dyDescent="0.3">
      <c r="A65" s="20"/>
      <c r="B65" s="200"/>
      <c r="C65" s="196" t="s">
        <v>28</v>
      </c>
      <c r="D65" s="72"/>
      <c r="E65" s="68" t="s">
        <v>29</v>
      </c>
      <c r="F65" s="70"/>
      <c r="G65" s="136"/>
      <c r="H65" s="136"/>
      <c r="I65" s="180">
        <v>16.09</v>
      </c>
      <c r="J65" s="71"/>
      <c r="K65" s="60"/>
      <c r="L65" s="54"/>
      <c r="M65" s="296"/>
      <c r="N65" s="286"/>
      <c r="O65" s="310"/>
      <c r="P65" s="689" t="str">
        <f t="shared" si="0"/>
        <v>36a</v>
      </c>
      <c r="R65" s="706" t="str">
        <f t="shared" si="1"/>
        <v>Hal / Entree</v>
      </c>
      <c r="AE65" s="149"/>
    </row>
    <row r="66" spans="1:31" x14ac:dyDescent="0.3">
      <c r="A66" s="20"/>
      <c r="B66" s="200"/>
      <c r="C66" s="196">
        <v>37</v>
      </c>
      <c r="D66" s="72"/>
      <c r="E66" s="68" t="s">
        <v>16</v>
      </c>
      <c r="F66" s="70"/>
      <c r="G66" s="136">
        <v>1</v>
      </c>
      <c r="H66" s="136"/>
      <c r="I66" s="180">
        <v>16.73</v>
      </c>
      <c r="J66" s="71"/>
      <c r="K66" s="60"/>
      <c r="L66" s="54"/>
      <c r="M66" s="296"/>
      <c r="N66" s="286"/>
      <c r="O66" s="310"/>
      <c r="P66" s="689">
        <f t="shared" si="0"/>
        <v>37</v>
      </c>
      <c r="R66" s="706" t="str">
        <f t="shared" si="1"/>
        <v>Legeringskamer</v>
      </c>
      <c r="AE66" s="149"/>
    </row>
    <row r="67" spans="1:31" x14ac:dyDescent="0.3">
      <c r="A67" s="20"/>
      <c r="B67" s="200"/>
      <c r="C67" s="196">
        <v>38</v>
      </c>
      <c r="D67" s="72"/>
      <c r="E67" s="68" t="s">
        <v>16</v>
      </c>
      <c r="F67" s="70"/>
      <c r="G67" s="136">
        <v>2</v>
      </c>
      <c r="H67" s="136"/>
      <c r="I67" s="180">
        <v>23.65</v>
      </c>
      <c r="J67" s="71"/>
      <c r="K67" s="60"/>
      <c r="L67" s="54"/>
      <c r="M67" s="296"/>
      <c r="N67" s="286"/>
      <c r="O67" s="310"/>
      <c r="P67" s="689">
        <f t="shared" si="0"/>
        <v>38</v>
      </c>
      <c r="R67" s="706" t="str">
        <f t="shared" si="1"/>
        <v>Legeringskamer</v>
      </c>
      <c r="AE67" s="149"/>
    </row>
    <row r="68" spans="1:31" x14ac:dyDescent="0.3">
      <c r="A68" s="20"/>
      <c r="B68" s="200"/>
      <c r="C68" s="196">
        <v>39</v>
      </c>
      <c r="D68" s="72"/>
      <c r="E68" s="68" t="s">
        <v>16</v>
      </c>
      <c r="F68" s="70"/>
      <c r="G68" s="136">
        <v>1</v>
      </c>
      <c r="H68" s="136"/>
      <c r="I68" s="180">
        <v>13.11</v>
      </c>
      <c r="J68" s="71"/>
      <c r="K68" s="60"/>
      <c r="L68" s="54"/>
      <c r="M68" s="296"/>
      <c r="N68" s="286"/>
      <c r="O68" s="310"/>
      <c r="P68" s="689">
        <f t="shared" si="0"/>
        <v>39</v>
      </c>
      <c r="R68" s="706" t="str">
        <f t="shared" si="1"/>
        <v>Legeringskamer</v>
      </c>
      <c r="AE68" s="149"/>
    </row>
    <row r="69" spans="1:31" x14ac:dyDescent="0.3">
      <c r="A69" s="20"/>
      <c r="B69" s="200"/>
      <c r="C69" s="196">
        <v>40</v>
      </c>
      <c r="D69" s="72"/>
      <c r="E69" s="68" t="s">
        <v>16</v>
      </c>
      <c r="F69" s="70"/>
      <c r="G69" s="136">
        <v>2</v>
      </c>
      <c r="H69" s="136"/>
      <c r="I69" s="180">
        <v>23.19</v>
      </c>
      <c r="J69" s="71"/>
      <c r="K69" s="60"/>
      <c r="L69" s="54"/>
      <c r="M69" s="296"/>
      <c r="N69" s="286"/>
      <c r="O69" s="310"/>
      <c r="P69" s="689">
        <f t="shared" si="0"/>
        <v>40</v>
      </c>
      <c r="R69" s="706" t="str">
        <f t="shared" si="1"/>
        <v>Legeringskamer</v>
      </c>
      <c r="AE69" s="149"/>
    </row>
    <row r="70" spans="1:31" x14ac:dyDescent="0.3">
      <c r="A70" s="20"/>
      <c r="B70" s="200"/>
      <c r="C70" s="196">
        <v>41</v>
      </c>
      <c r="D70" s="72"/>
      <c r="E70" s="68" t="s">
        <v>16</v>
      </c>
      <c r="F70" s="70"/>
      <c r="G70" s="136">
        <v>2</v>
      </c>
      <c r="H70" s="136"/>
      <c r="I70" s="180">
        <v>24.68</v>
      </c>
      <c r="J70" s="71"/>
      <c r="K70" s="60"/>
      <c r="L70" s="54"/>
      <c r="M70" s="296"/>
      <c r="N70" s="286"/>
      <c r="O70" s="310"/>
      <c r="P70" s="689">
        <f t="shared" si="0"/>
        <v>41</v>
      </c>
      <c r="R70" s="706" t="str">
        <f t="shared" si="1"/>
        <v>Legeringskamer</v>
      </c>
      <c r="AE70" s="149"/>
    </row>
    <row r="71" spans="1:31" x14ac:dyDescent="0.3">
      <c r="A71" s="20"/>
      <c r="B71" s="200"/>
      <c r="C71" s="196">
        <v>42</v>
      </c>
      <c r="D71" s="72"/>
      <c r="E71" s="68" t="s">
        <v>16</v>
      </c>
      <c r="F71" s="70"/>
      <c r="G71" s="136">
        <v>2</v>
      </c>
      <c r="H71" s="136"/>
      <c r="I71" s="180">
        <v>25.4</v>
      </c>
      <c r="J71" s="71"/>
      <c r="K71" s="73"/>
      <c r="L71" s="54"/>
      <c r="M71" s="296"/>
      <c r="N71" s="286"/>
      <c r="O71" s="310"/>
      <c r="P71" s="689">
        <f t="shared" si="0"/>
        <v>42</v>
      </c>
      <c r="R71" s="706" t="str">
        <f t="shared" si="1"/>
        <v>Legeringskamer</v>
      </c>
      <c r="AE71" s="149"/>
    </row>
    <row r="72" spans="1:31" x14ac:dyDescent="0.3">
      <c r="A72" s="20"/>
      <c r="B72" s="200"/>
      <c r="C72" s="196">
        <v>43</v>
      </c>
      <c r="D72" s="72"/>
      <c r="E72" s="68" t="s">
        <v>8</v>
      </c>
      <c r="F72" s="70"/>
      <c r="G72" s="136"/>
      <c r="H72" s="136"/>
      <c r="I72" s="180">
        <v>6.13</v>
      </c>
      <c r="J72" s="71"/>
      <c r="K72" s="73"/>
      <c r="L72" s="54"/>
      <c r="M72" s="296"/>
      <c r="N72" s="286"/>
      <c r="O72" s="310"/>
      <c r="P72" s="689">
        <f t="shared" si="0"/>
        <v>43</v>
      </c>
      <c r="R72" s="706" t="str">
        <f t="shared" si="1"/>
        <v>Hal</v>
      </c>
      <c r="AE72" s="149"/>
    </row>
    <row r="73" spans="1:31" x14ac:dyDescent="0.3">
      <c r="A73" s="20"/>
      <c r="B73" s="200"/>
      <c r="C73" s="196" t="s">
        <v>63</v>
      </c>
      <c r="D73" s="72"/>
      <c r="E73" s="68" t="s">
        <v>24</v>
      </c>
      <c r="F73" s="70"/>
      <c r="G73" s="136"/>
      <c r="H73" s="136"/>
      <c r="I73" s="180">
        <v>6.53</v>
      </c>
      <c r="J73" s="71"/>
      <c r="K73" s="73"/>
      <c r="L73" s="54"/>
      <c r="M73" s="296"/>
      <c r="N73" s="286"/>
      <c r="O73" s="310"/>
      <c r="P73" s="689" t="str">
        <f t="shared" si="0"/>
        <v>43a</v>
      </c>
      <c r="R73" s="706" t="str">
        <f t="shared" si="1"/>
        <v>Doucheruimte</v>
      </c>
      <c r="AE73" s="149"/>
    </row>
    <row r="74" spans="1:31" x14ac:dyDescent="0.3">
      <c r="A74" s="20"/>
      <c r="B74" s="200"/>
      <c r="C74" s="196">
        <v>44</v>
      </c>
      <c r="D74" s="72"/>
      <c r="E74" s="68" t="s">
        <v>58</v>
      </c>
      <c r="F74" s="70"/>
      <c r="G74" s="136"/>
      <c r="H74" s="136"/>
      <c r="I74" s="180">
        <v>11.12</v>
      </c>
      <c r="J74" s="71"/>
      <c r="K74" s="73"/>
      <c r="L74" s="54"/>
      <c r="M74" s="296"/>
      <c r="N74" s="286"/>
      <c r="O74" s="310"/>
      <c r="P74" s="689">
        <f t="shared" si="0"/>
        <v>44</v>
      </c>
      <c r="R74" s="706" t="str">
        <f t="shared" si="1"/>
        <v>Toiletruimte heren</v>
      </c>
      <c r="AE74" s="149"/>
    </row>
    <row r="75" spans="1:31" x14ac:dyDescent="0.3">
      <c r="A75" s="20"/>
      <c r="B75" s="200"/>
      <c r="C75" s="196" t="s">
        <v>64</v>
      </c>
      <c r="D75" s="72"/>
      <c r="E75" s="68" t="s">
        <v>21</v>
      </c>
      <c r="F75" s="70"/>
      <c r="G75" s="136"/>
      <c r="H75" s="136"/>
      <c r="I75" s="180">
        <v>1.75</v>
      </c>
      <c r="J75" s="71"/>
      <c r="K75" s="73"/>
      <c r="L75" s="54"/>
      <c r="M75" s="296"/>
      <c r="N75" s="286"/>
      <c r="O75" s="310"/>
      <c r="P75" s="689" t="str">
        <f t="shared" si="0"/>
        <v>44a</v>
      </c>
      <c r="R75" s="706" t="str">
        <f t="shared" si="1"/>
        <v>Toiletruimte</v>
      </c>
      <c r="AE75" s="149"/>
    </row>
    <row r="76" spans="1:31" x14ac:dyDescent="0.3">
      <c r="A76" s="20"/>
      <c r="B76" s="200"/>
      <c r="C76" s="196" t="s">
        <v>65</v>
      </c>
      <c r="D76" s="72"/>
      <c r="E76" s="68" t="s">
        <v>21</v>
      </c>
      <c r="F76" s="70"/>
      <c r="G76" s="136"/>
      <c r="H76" s="136"/>
      <c r="I76" s="180">
        <v>1.75</v>
      </c>
      <c r="J76" s="71"/>
      <c r="K76" s="73"/>
      <c r="L76" s="54"/>
      <c r="M76" s="296"/>
      <c r="N76" s="286"/>
      <c r="O76" s="310"/>
      <c r="P76" s="689" t="str">
        <f t="shared" si="0"/>
        <v>44b</v>
      </c>
      <c r="R76" s="706" t="str">
        <f t="shared" si="1"/>
        <v>Toiletruimte</v>
      </c>
      <c r="AE76" s="149"/>
    </row>
    <row r="77" spans="1:31" x14ac:dyDescent="0.3">
      <c r="A77" s="20"/>
      <c r="B77" s="200"/>
      <c r="C77" s="196">
        <v>45</v>
      </c>
      <c r="D77" s="72"/>
      <c r="E77" s="68" t="s">
        <v>44</v>
      </c>
      <c r="F77" s="70"/>
      <c r="G77" s="136"/>
      <c r="H77" s="136"/>
      <c r="I77" s="180">
        <v>2.2000000000000002</v>
      </c>
      <c r="J77" s="71"/>
      <c r="K77" s="73"/>
      <c r="L77" s="54"/>
      <c r="M77" s="296"/>
      <c r="N77" s="286"/>
      <c r="O77" s="310"/>
      <c r="P77" s="689">
        <f t="shared" si="0"/>
        <v>45</v>
      </c>
      <c r="R77" s="706" t="str">
        <f t="shared" si="1"/>
        <v>Toiletruimte dames</v>
      </c>
      <c r="AE77" s="149"/>
    </row>
    <row r="78" spans="1:31" x14ac:dyDescent="0.3">
      <c r="A78" s="20"/>
      <c r="B78" s="200"/>
      <c r="C78" s="196" t="s">
        <v>66</v>
      </c>
      <c r="D78" s="72"/>
      <c r="E78" s="68" t="s">
        <v>21</v>
      </c>
      <c r="F78" s="70"/>
      <c r="G78" s="136"/>
      <c r="H78" s="136"/>
      <c r="I78" s="180">
        <v>1.63</v>
      </c>
      <c r="J78" s="71"/>
      <c r="K78" s="73"/>
      <c r="L78" s="54"/>
      <c r="M78" s="296"/>
      <c r="N78" s="286"/>
      <c r="O78" s="310"/>
      <c r="P78" s="689" t="str">
        <f t="shared" si="0"/>
        <v>45a</v>
      </c>
      <c r="R78" s="706" t="str">
        <f t="shared" si="1"/>
        <v>Toiletruimte</v>
      </c>
      <c r="AE78" s="149"/>
    </row>
    <row r="79" spans="1:31" x14ac:dyDescent="0.3">
      <c r="A79" s="20"/>
      <c r="B79" s="200"/>
      <c r="C79" s="196">
        <v>46</v>
      </c>
      <c r="D79" s="72"/>
      <c r="E79" s="68" t="s">
        <v>16</v>
      </c>
      <c r="F79" s="70"/>
      <c r="G79" s="136">
        <v>2</v>
      </c>
      <c r="H79" s="136"/>
      <c r="I79" s="180">
        <v>24.11</v>
      </c>
      <c r="J79" s="71"/>
      <c r="K79" s="73"/>
      <c r="L79" s="54"/>
      <c r="M79" s="296"/>
      <c r="N79" s="286"/>
      <c r="O79" s="310"/>
      <c r="P79" s="689">
        <f t="shared" si="0"/>
        <v>46</v>
      </c>
      <c r="R79" s="706" t="str">
        <f t="shared" si="1"/>
        <v>Legeringskamer</v>
      </c>
      <c r="AE79" s="149"/>
    </row>
    <row r="80" spans="1:31" x14ac:dyDescent="0.3">
      <c r="A80" s="20"/>
      <c r="B80" s="200"/>
      <c r="C80" s="196">
        <v>47</v>
      </c>
      <c r="D80" s="72"/>
      <c r="E80" s="68" t="s">
        <v>31</v>
      </c>
      <c r="F80" s="70"/>
      <c r="G80" s="136"/>
      <c r="H80" s="136"/>
      <c r="I80" s="180">
        <v>47.79</v>
      </c>
      <c r="J80" s="71"/>
      <c r="K80" s="73"/>
      <c r="L80" s="54"/>
      <c r="M80" s="296"/>
      <c r="N80" s="286"/>
      <c r="O80" s="310"/>
      <c r="P80" s="689">
        <f t="shared" si="0"/>
        <v>47</v>
      </c>
      <c r="R80" s="706" t="str">
        <f t="shared" si="1"/>
        <v>Hal / Entree /Trapportaal</v>
      </c>
      <c r="AE80" s="149"/>
    </row>
    <row r="81" spans="1:31" x14ac:dyDescent="0.3">
      <c r="A81" s="20"/>
      <c r="B81" s="200"/>
      <c r="C81" s="196">
        <v>48</v>
      </c>
      <c r="D81" s="72"/>
      <c r="E81" s="68" t="s">
        <v>13</v>
      </c>
      <c r="F81" s="70"/>
      <c r="G81" s="136"/>
      <c r="H81" s="136"/>
      <c r="I81" s="180">
        <v>29.65</v>
      </c>
      <c r="J81" s="71"/>
      <c r="K81" s="73"/>
      <c r="L81" s="54"/>
      <c r="M81" s="296"/>
      <c r="N81" s="286"/>
      <c r="O81" s="310"/>
      <c r="P81" s="689">
        <f t="shared" si="0"/>
        <v>48</v>
      </c>
      <c r="R81" s="706" t="str">
        <f t="shared" si="1"/>
        <v>Gang</v>
      </c>
      <c r="AE81" s="149"/>
    </row>
    <row r="82" spans="1:31" x14ac:dyDescent="0.3">
      <c r="A82" s="20"/>
      <c r="B82" s="200"/>
      <c r="C82" s="196">
        <v>49</v>
      </c>
      <c r="D82" s="72"/>
      <c r="E82" s="68" t="s">
        <v>19</v>
      </c>
      <c r="F82" s="70"/>
      <c r="G82" s="136"/>
      <c r="H82" s="136"/>
      <c r="I82" s="180">
        <v>12.2</v>
      </c>
      <c r="J82" s="71"/>
      <c r="K82" s="73"/>
      <c r="L82" s="54"/>
      <c r="M82" s="296"/>
      <c r="N82" s="286"/>
      <c r="O82" s="310"/>
      <c r="P82" s="689">
        <f t="shared" si="0"/>
        <v>49</v>
      </c>
      <c r="R82" s="706" t="str">
        <f t="shared" si="1"/>
        <v>Trapportaal nooduitgang</v>
      </c>
      <c r="AE82" s="149"/>
    </row>
    <row r="83" spans="1:31" x14ac:dyDescent="0.3">
      <c r="A83" s="20"/>
      <c r="B83" s="200"/>
      <c r="C83" s="196">
        <v>50</v>
      </c>
      <c r="D83" s="72"/>
      <c r="E83" s="68" t="s">
        <v>16</v>
      </c>
      <c r="F83" s="70"/>
      <c r="G83" s="136">
        <v>2</v>
      </c>
      <c r="H83" s="136"/>
      <c r="I83" s="180">
        <v>24.32</v>
      </c>
      <c r="J83" s="71"/>
      <c r="K83" s="73"/>
      <c r="L83" s="54"/>
      <c r="M83" s="296"/>
      <c r="N83" s="286"/>
      <c r="O83" s="310"/>
      <c r="P83" s="689">
        <f t="shared" si="0"/>
        <v>50</v>
      </c>
      <c r="R83" s="706" t="str">
        <f t="shared" si="1"/>
        <v>Legeringskamer</v>
      </c>
      <c r="AE83" s="149"/>
    </row>
    <row r="84" spans="1:31" x14ac:dyDescent="0.3">
      <c r="A84" s="20"/>
      <c r="B84" s="200"/>
      <c r="C84" s="196">
        <v>51</v>
      </c>
      <c r="D84" s="72"/>
      <c r="E84" s="68" t="s">
        <v>16</v>
      </c>
      <c r="F84" s="70"/>
      <c r="G84" s="136">
        <v>2</v>
      </c>
      <c r="H84" s="136"/>
      <c r="I84" s="180">
        <v>25.45</v>
      </c>
      <c r="J84" s="71"/>
      <c r="K84" s="73"/>
      <c r="L84" s="54"/>
      <c r="M84" s="296"/>
      <c r="N84" s="286"/>
      <c r="O84" s="310"/>
      <c r="P84" s="689">
        <f t="shared" si="0"/>
        <v>51</v>
      </c>
      <c r="R84" s="706" t="str">
        <f t="shared" si="1"/>
        <v>Legeringskamer</v>
      </c>
      <c r="AE84" s="149"/>
    </row>
    <row r="85" spans="1:31" x14ac:dyDescent="0.3">
      <c r="A85" s="20"/>
      <c r="B85" s="200"/>
      <c r="C85" s="196">
        <v>52</v>
      </c>
      <c r="D85" s="72"/>
      <c r="E85" s="68" t="s">
        <v>16</v>
      </c>
      <c r="F85" s="70"/>
      <c r="G85" s="136">
        <v>4</v>
      </c>
      <c r="H85" s="136"/>
      <c r="I85" s="180">
        <v>38.99</v>
      </c>
      <c r="J85" s="71"/>
      <c r="K85" s="73"/>
      <c r="L85" s="54"/>
      <c r="M85" s="296"/>
      <c r="N85" s="286"/>
      <c r="O85" s="310"/>
      <c r="P85" s="689">
        <f t="shared" si="0"/>
        <v>52</v>
      </c>
      <c r="R85" s="706" t="str">
        <f t="shared" si="1"/>
        <v>Legeringskamer</v>
      </c>
      <c r="AE85" s="149"/>
    </row>
    <row r="86" spans="1:31" x14ac:dyDescent="0.3">
      <c r="A86" s="20"/>
      <c r="B86" s="200"/>
      <c r="C86" s="196">
        <v>53</v>
      </c>
      <c r="D86" s="72"/>
      <c r="E86" s="68" t="s">
        <v>16</v>
      </c>
      <c r="F86" s="70"/>
      <c r="G86" s="136">
        <v>4</v>
      </c>
      <c r="H86" s="136"/>
      <c r="I86" s="180">
        <v>35.28</v>
      </c>
      <c r="J86" s="71"/>
      <c r="K86" s="73"/>
      <c r="L86" s="54"/>
      <c r="M86" s="296"/>
      <c r="N86" s="286"/>
      <c r="O86" s="310"/>
      <c r="P86" s="689">
        <f t="shared" si="0"/>
        <v>53</v>
      </c>
      <c r="R86" s="706" t="str">
        <f t="shared" si="1"/>
        <v>Legeringskamer</v>
      </c>
      <c r="AE86" s="149"/>
    </row>
    <row r="87" spans="1:31" x14ac:dyDescent="0.3">
      <c r="A87" s="20"/>
      <c r="B87" s="200"/>
      <c r="C87" s="196">
        <v>54</v>
      </c>
      <c r="D87" s="72"/>
      <c r="E87" s="68" t="s">
        <v>16</v>
      </c>
      <c r="F87" s="70"/>
      <c r="G87" s="136">
        <v>1</v>
      </c>
      <c r="H87" s="136"/>
      <c r="I87" s="180">
        <v>13.41</v>
      </c>
      <c r="J87" s="71"/>
      <c r="K87" s="73"/>
      <c r="L87" s="54"/>
      <c r="M87" s="296"/>
      <c r="N87" s="286"/>
      <c r="O87" s="310"/>
      <c r="P87" s="689">
        <f t="shared" ref="P87:P96" si="2">C87</f>
        <v>54</v>
      </c>
      <c r="R87" s="706" t="str">
        <f t="shared" ref="R87:R96" si="3">E87</f>
        <v>Legeringskamer</v>
      </c>
      <c r="AE87" s="149"/>
    </row>
    <row r="88" spans="1:31" x14ac:dyDescent="0.3">
      <c r="A88" s="20"/>
      <c r="B88" s="200"/>
      <c r="C88" s="196">
        <v>55</v>
      </c>
      <c r="D88" s="72"/>
      <c r="E88" s="68" t="s">
        <v>16</v>
      </c>
      <c r="F88" s="70"/>
      <c r="G88" s="136">
        <v>1</v>
      </c>
      <c r="H88" s="136"/>
      <c r="I88" s="180">
        <v>14.08</v>
      </c>
      <c r="J88" s="71"/>
      <c r="K88" s="73"/>
      <c r="L88" s="54"/>
      <c r="M88" s="296"/>
      <c r="N88" s="286"/>
      <c r="O88" s="310"/>
      <c r="P88" s="689">
        <f t="shared" si="2"/>
        <v>55</v>
      </c>
      <c r="R88" s="706" t="str">
        <f t="shared" si="3"/>
        <v>Legeringskamer</v>
      </c>
      <c r="AE88" s="149"/>
    </row>
    <row r="89" spans="1:31" x14ac:dyDescent="0.3">
      <c r="A89" s="20"/>
      <c r="B89" s="200"/>
      <c r="C89" s="196">
        <v>56</v>
      </c>
      <c r="D89" s="72"/>
      <c r="E89" s="68" t="s">
        <v>16</v>
      </c>
      <c r="F89" s="70"/>
      <c r="G89" s="136">
        <v>2</v>
      </c>
      <c r="H89" s="136"/>
      <c r="I89" s="180">
        <v>22.17</v>
      </c>
      <c r="J89" s="71"/>
      <c r="K89" s="73"/>
      <c r="L89" s="54"/>
      <c r="M89" s="296"/>
      <c r="N89" s="286"/>
      <c r="O89" s="310"/>
      <c r="P89" s="689">
        <f t="shared" si="2"/>
        <v>56</v>
      </c>
      <c r="R89" s="706" t="str">
        <f t="shared" si="3"/>
        <v>Legeringskamer</v>
      </c>
      <c r="AE89" s="149"/>
    </row>
    <row r="90" spans="1:31" x14ac:dyDescent="0.3">
      <c r="A90" s="20"/>
      <c r="B90" s="200"/>
      <c r="C90" s="196">
        <v>57</v>
      </c>
      <c r="D90" s="72"/>
      <c r="E90" s="68" t="s">
        <v>16</v>
      </c>
      <c r="F90" s="70"/>
      <c r="G90" s="136">
        <v>2</v>
      </c>
      <c r="H90" s="136"/>
      <c r="I90" s="180">
        <v>22.02</v>
      </c>
      <c r="J90" s="71"/>
      <c r="K90" s="73"/>
      <c r="L90" s="54"/>
      <c r="M90" s="296"/>
      <c r="N90" s="286"/>
      <c r="O90" s="310"/>
      <c r="P90" s="689">
        <f t="shared" si="2"/>
        <v>57</v>
      </c>
      <c r="R90" s="706" t="str">
        <f t="shared" si="3"/>
        <v>Legeringskamer</v>
      </c>
      <c r="AE90" s="149"/>
    </row>
    <row r="91" spans="1:31" x14ac:dyDescent="0.3">
      <c r="A91" s="20"/>
      <c r="B91" s="200"/>
      <c r="C91" s="196">
        <v>58</v>
      </c>
      <c r="D91" s="72"/>
      <c r="E91" s="68" t="s">
        <v>16</v>
      </c>
      <c r="F91" s="70"/>
      <c r="G91" s="136">
        <v>1</v>
      </c>
      <c r="H91" s="136"/>
      <c r="I91" s="180">
        <v>14.54</v>
      </c>
      <c r="J91" s="71"/>
      <c r="K91" s="73"/>
      <c r="L91" s="54"/>
      <c r="M91" s="296"/>
      <c r="N91" s="286"/>
      <c r="O91" s="310"/>
      <c r="P91" s="689">
        <f t="shared" si="2"/>
        <v>58</v>
      </c>
      <c r="R91" s="706" t="str">
        <f t="shared" si="3"/>
        <v>Legeringskamer</v>
      </c>
      <c r="AE91" s="149"/>
    </row>
    <row r="92" spans="1:31" x14ac:dyDescent="0.3">
      <c r="A92" s="20"/>
      <c r="B92" s="200"/>
      <c r="C92" s="196">
        <v>59</v>
      </c>
      <c r="D92" s="72"/>
      <c r="E92" s="68" t="s">
        <v>16</v>
      </c>
      <c r="F92" s="70"/>
      <c r="G92" s="136">
        <v>1</v>
      </c>
      <c r="H92" s="136"/>
      <c r="I92" s="180">
        <v>14.13</v>
      </c>
      <c r="J92" s="71"/>
      <c r="K92" s="73"/>
      <c r="L92" s="54"/>
      <c r="M92" s="296"/>
      <c r="N92" s="286"/>
      <c r="O92" s="310"/>
      <c r="P92" s="689">
        <f t="shared" si="2"/>
        <v>59</v>
      </c>
      <c r="R92" s="706" t="str">
        <f t="shared" si="3"/>
        <v>Legeringskamer</v>
      </c>
      <c r="AE92" s="149"/>
    </row>
    <row r="93" spans="1:31" x14ac:dyDescent="0.3">
      <c r="A93" s="20"/>
      <c r="B93" s="200"/>
      <c r="C93" s="196">
        <v>60</v>
      </c>
      <c r="D93" s="72"/>
      <c r="E93" s="68" t="s">
        <v>16</v>
      </c>
      <c r="F93" s="70"/>
      <c r="G93" s="136">
        <v>2</v>
      </c>
      <c r="H93" s="136"/>
      <c r="I93" s="180">
        <v>22.84</v>
      </c>
      <c r="J93" s="71"/>
      <c r="K93" s="73"/>
      <c r="L93" s="54"/>
      <c r="M93" s="296"/>
      <c r="N93" s="286"/>
      <c r="O93" s="310"/>
      <c r="P93" s="689">
        <f t="shared" si="2"/>
        <v>60</v>
      </c>
      <c r="R93" s="706" t="str">
        <f t="shared" si="3"/>
        <v>Legeringskamer</v>
      </c>
      <c r="AE93" s="149"/>
    </row>
    <row r="94" spans="1:31" x14ac:dyDescent="0.3">
      <c r="A94" s="20"/>
      <c r="B94" s="200"/>
      <c r="C94" s="196">
        <v>61</v>
      </c>
      <c r="D94" s="72"/>
      <c r="E94" s="68" t="s">
        <v>16</v>
      </c>
      <c r="F94" s="70"/>
      <c r="G94" s="136">
        <v>2</v>
      </c>
      <c r="H94" s="136"/>
      <c r="I94" s="180">
        <v>24.58</v>
      </c>
      <c r="J94" s="71"/>
      <c r="K94" s="73"/>
      <c r="L94" s="54"/>
      <c r="M94" s="296"/>
      <c r="N94" s="286"/>
      <c r="O94" s="310"/>
      <c r="P94" s="689">
        <f t="shared" si="2"/>
        <v>61</v>
      </c>
      <c r="R94" s="706" t="str">
        <f t="shared" si="3"/>
        <v>Legeringskamer</v>
      </c>
      <c r="AE94" s="149"/>
    </row>
    <row r="95" spans="1:31" x14ac:dyDescent="0.3">
      <c r="A95" s="20"/>
      <c r="B95" s="200"/>
      <c r="C95" s="196">
        <v>62</v>
      </c>
      <c r="D95" s="72"/>
      <c r="E95" s="68" t="s">
        <v>16</v>
      </c>
      <c r="F95" s="70"/>
      <c r="G95" s="136">
        <v>1</v>
      </c>
      <c r="H95" s="136"/>
      <c r="I95" s="180">
        <v>14.49</v>
      </c>
      <c r="J95" s="71"/>
      <c r="K95" s="73"/>
      <c r="L95" s="54"/>
      <c r="M95" s="296"/>
      <c r="N95" s="286"/>
      <c r="O95" s="310"/>
      <c r="P95" s="689">
        <f t="shared" si="2"/>
        <v>62</v>
      </c>
      <c r="R95" s="706" t="str">
        <f t="shared" si="3"/>
        <v>Legeringskamer</v>
      </c>
      <c r="AE95" s="149"/>
    </row>
    <row r="96" spans="1:31" x14ac:dyDescent="0.3">
      <c r="A96" s="20"/>
      <c r="B96" s="200"/>
      <c r="C96" s="196">
        <v>63</v>
      </c>
      <c r="D96" s="72"/>
      <c r="E96" s="68" t="s">
        <v>16</v>
      </c>
      <c r="F96" s="70"/>
      <c r="G96" s="136">
        <v>2</v>
      </c>
      <c r="H96" s="136"/>
      <c r="I96" s="180">
        <v>21.86</v>
      </c>
      <c r="J96" s="71"/>
      <c r="K96" s="73"/>
      <c r="L96" s="54"/>
      <c r="M96" s="296"/>
      <c r="N96" s="286"/>
      <c r="O96" s="310"/>
      <c r="P96" s="689">
        <f t="shared" si="2"/>
        <v>63</v>
      </c>
      <c r="R96" s="706" t="str">
        <f t="shared" si="3"/>
        <v>Legeringskamer</v>
      </c>
      <c r="AE96" s="149"/>
    </row>
    <row r="97" spans="1:31" x14ac:dyDescent="0.3">
      <c r="A97" s="20"/>
      <c r="B97" s="200"/>
      <c r="C97" s="196"/>
      <c r="D97" s="72"/>
      <c r="E97" s="74"/>
      <c r="F97" s="70"/>
      <c r="G97" s="136"/>
      <c r="H97" s="136"/>
      <c r="I97" s="180"/>
      <c r="J97" s="71"/>
      <c r="K97" s="73"/>
      <c r="L97" s="54"/>
      <c r="M97" s="296"/>
      <c r="N97" s="286"/>
      <c r="O97" s="310"/>
      <c r="AE97" s="149"/>
    </row>
    <row r="98" spans="1:31" x14ac:dyDescent="0.3">
      <c r="A98" s="20"/>
      <c r="B98" s="200"/>
      <c r="C98" s="196"/>
      <c r="D98" s="72"/>
      <c r="E98" s="56"/>
      <c r="F98" s="75"/>
      <c r="G98" s="137"/>
      <c r="H98" s="137"/>
      <c r="I98" s="181"/>
      <c r="J98" s="168"/>
      <c r="K98" s="73"/>
      <c r="L98" s="54"/>
      <c r="M98" s="296"/>
      <c r="N98" s="286"/>
      <c r="O98" s="310"/>
      <c r="AE98" s="149"/>
    </row>
    <row r="99" spans="1:31" ht="17.25" thickBot="1" x14ac:dyDescent="0.35">
      <c r="A99" s="3"/>
      <c r="B99" s="202"/>
      <c r="C99" s="197"/>
      <c r="D99" s="78"/>
      <c r="E99" s="79"/>
      <c r="F99" s="80"/>
      <c r="G99" s="138"/>
      <c r="H99" s="138"/>
      <c r="I99" s="182"/>
      <c r="J99" s="169"/>
      <c r="K99" s="81"/>
      <c r="L99" s="82"/>
      <c r="M99" s="296"/>
      <c r="N99" s="286"/>
      <c r="O99" s="312"/>
      <c r="P99" s="695"/>
      <c r="Q99" s="147"/>
      <c r="R99" s="703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51"/>
    </row>
    <row r="100" spans="1:31" x14ac:dyDescent="0.3">
      <c r="A100" s="10"/>
      <c r="B100" s="2"/>
      <c r="C100" s="218"/>
      <c r="D100" s="83"/>
      <c r="E100" s="84"/>
      <c r="F100" s="85"/>
      <c r="G100" s="139"/>
      <c r="H100" s="139"/>
      <c r="I100" s="183"/>
      <c r="J100" s="86"/>
      <c r="K100" s="87"/>
      <c r="L100" s="88"/>
      <c r="M100" s="89"/>
      <c r="N100" s="89"/>
      <c r="O100" s="89"/>
    </row>
    <row r="101" spans="1:31" x14ac:dyDescent="0.3">
      <c r="A101" s="10"/>
      <c r="B101" s="10"/>
      <c r="C101" s="219"/>
      <c r="D101" s="90"/>
      <c r="E101" s="84"/>
      <c r="F101" s="85"/>
      <c r="G101" s="139"/>
      <c r="H101" s="139"/>
      <c r="I101" s="183"/>
      <c r="J101" s="86"/>
      <c r="K101" s="87"/>
      <c r="L101" s="87"/>
      <c r="M101" s="89"/>
      <c r="N101" s="89"/>
      <c r="O101" s="89"/>
    </row>
    <row r="102" spans="1:31" ht="17.25" thickBot="1" x14ac:dyDescent="0.35">
      <c r="A102" s="10"/>
      <c r="B102" s="221"/>
      <c r="C102" s="220"/>
      <c r="D102" s="91"/>
      <c r="E102" s="79"/>
      <c r="F102" s="92"/>
      <c r="G102" s="138"/>
      <c r="H102" s="138"/>
      <c r="I102" s="182"/>
      <c r="J102" s="169"/>
      <c r="K102" s="81"/>
      <c r="L102" s="93"/>
      <c r="M102" s="298"/>
      <c r="N102" s="89"/>
      <c r="O102" s="89"/>
    </row>
    <row r="103" spans="1:31" ht="38.25" x14ac:dyDescent="0.25">
      <c r="B103" s="259"/>
      <c r="C103" s="258" t="s">
        <v>3</v>
      </c>
      <c r="D103" s="260"/>
      <c r="E103" s="261" t="s">
        <v>50</v>
      </c>
      <c r="F103" s="269" t="s">
        <v>4</v>
      </c>
      <c r="G103" s="270" t="s">
        <v>5</v>
      </c>
      <c r="H103" s="270"/>
      <c r="I103" s="271" t="s">
        <v>51</v>
      </c>
      <c r="J103" s="272"/>
      <c r="K103" s="271" t="s">
        <v>52</v>
      </c>
      <c r="L103" s="164"/>
      <c r="M103" s="292"/>
      <c r="N103" s="305"/>
      <c r="O103" s="314"/>
      <c r="P103" s="712" t="s">
        <v>3</v>
      </c>
      <c r="Q103" s="710"/>
      <c r="R103" s="711" t="s">
        <v>50</v>
      </c>
      <c r="S103" s="166"/>
      <c r="T103" s="684" t="s">
        <v>113</v>
      </c>
      <c r="U103" s="684"/>
      <c r="V103" s="684" t="s">
        <v>114</v>
      </c>
      <c r="W103" s="684"/>
      <c r="X103" s="684" t="s">
        <v>115</v>
      </c>
      <c r="Y103" s="684"/>
      <c r="Z103" s="684" t="s">
        <v>116</v>
      </c>
      <c r="AA103" s="684"/>
      <c r="AB103" s="684" t="s">
        <v>117</v>
      </c>
      <c r="AC103" s="166"/>
      <c r="AD103" s="166"/>
      <c r="AE103" s="165"/>
    </row>
    <row r="104" spans="1:31" x14ac:dyDescent="0.3">
      <c r="A104" s="31"/>
      <c r="B104" s="228"/>
      <c r="C104" s="219"/>
      <c r="D104" s="94"/>
      <c r="E104" s="95"/>
      <c r="F104" s="96"/>
      <c r="G104" s="140"/>
      <c r="H104" s="140"/>
      <c r="I104" s="184"/>
      <c r="J104" s="97"/>
      <c r="K104" s="98"/>
      <c r="L104" s="99"/>
      <c r="M104" s="298"/>
      <c r="N104" s="89"/>
      <c r="O104" s="318"/>
      <c r="AE104" s="149"/>
    </row>
    <row r="105" spans="1:31" ht="18.75" x14ac:dyDescent="0.3">
      <c r="A105" s="31"/>
      <c r="B105" s="228"/>
      <c r="C105" s="222"/>
      <c r="D105" s="100"/>
      <c r="E105" s="101" t="s">
        <v>32</v>
      </c>
      <c r="F105" s="102"/>
      <c r="G105" s="131">
        <f>SUM(G108:G181)</f>
        <v>73</v>
      </c>
      <c r="H105" s="131"/>
      <c r="I105" s="103">
        <f>SUM(I108:I182)</f>
        <v>1228.3899999999999</v>
      </c>
      <c r="J105" s="170"/>
      <c r="K105" s="103">
        <v>1560.93</v>
      </c>
      <c r="L105" s="104"/>
      <c r="M105" s="299"/>
      <c r="N105" s="317"/>
      <c r="O105" s="319"/>
      <c r="P105" s="694"/>
      <c r="Q105" s="161"/>
      <c r="R105" s="686" t="str">
        <f>E105</f>
        <v>1e verdieping</v>
      </c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  <c r="AE105" s="163"/>
    </row>
    <row r="106" spans="1:31" x14ac:dyDescent="0.3">
      <c r="A106" s="31"/>
      <c r="B106" s="228"/>
      <c r="C106" s="223"/>
      <c r="D106" s="105"/>
      <c r="E106" s="106"/>
      <c r="F106" s="102"/>
      <c r="G106" s="141"/>
      <c r="H106" s="167"/>
      <c r="I106" s="108"/>
      <c r="J106" s="107"/>
      <c r="K106" s="108"/>
      <c r="L106" s="104"/>
      <c r="M106" s="299"/>
      <c r="N106" s="317"/>
      <c r="O106" s="319"/>
      <c r="P106" s="694"/>
      <c r="Q106" s="161"/>
      <c r="R106" s="705"/>
      <c r="S106" s="161"/>
      <c r="T106" s="161"/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61"/>
      <c r="AE106" s="163"/>
    </row>
    <row r="107" spans="1:31" x14ac:dyDescent="0.3">
      <c r="A107" s="20"/>
      <c r="B107" s="21"/>
      <c r="C107" s="224"/>
      <c r="D107" s="109"/>
      <c r="E107" s="56"/>
      <c r="F107" s="75"/>
      <c r="G107" s="137"/>
      <c r="H107" s="137"/>
      <c r="I107" s="181"/>
      <c r="J107" s="76"/>
      <c r="K107" s="98"/>
      <c r="L107" s="66"/>
      <c r="M107" s="296"/>
      <c r="N107" s="286"/>
      <c r="O107" s="310"/>
      <c r="AE107" s="149"/>
    </row>
    <row r="108" spans="1:31" x14ac:dyDescent="0.3">
      <c r="A108" s="20"/>
      <c r="B108" s="21"/>
      <c r="C108" s="225">
        <v>101</v>
      </c>
      <c r="D108" s="110"/>
      <c r="E108" s="56" t="s">
        <v>33</v>
      </c>
      <c r="F108" s="75"/>
      <c r="G108" s="137"/>
      <c r="H108" s="137"/>
      <c r="I108" s="176">
        <v>59.79</v>
      </c>
      <c r="J108" s="53"/>
      <c r="K108" s="60"/>
      <c r="L108" s="66"/>
      <c r="M108" s="296"/>
      <c r="N108" s="286"/>
      <c r="O108" s="310"/>
      <c r="P108" s="689">
        <f>C108</f>
        <v>101</v>
      </c>
      <c r="R108" s="706" t="str">
        <f>E108</f>
        <v>Hal / Overloop</v>
      </c>
      <c r="AE108" s="149"/>
    </row>
    <row r="109" spans="1:31" x14ac:dyDescent="0.3">
      <c r="A109" s="20"/>
      <c r="B109" s="21"/>
      <c r="C109" s="226" t="s">
        <v>34</v>
      </c>
      <c r="D109" s="111"/>
      <c r="E109" s="56" t="s">
        <v>35</v>
      </c>
      <c r="F109" s="75"/>
      <c r="G109" s="137"/>
      <c r="H109" s="137"/>
      <c r="I109" s="181">
        <v>1.2</v>
      </c>
      <c r="J109" s="76"/>
      <c r="K109" s="60"/>
      <c r="L109" s="66"/>
      <c r="M109" s="297"/>
      <c r="N109" s="287"/>
      <c r="O109" s="311"/>
      <c r="P109" s="689" t="str">
        <f t="shared" ref="P109:P172" si="4">C109</f>
        <v>101a</v>
      </c>
      <c r="R109" s="706" t="str">
        <f t="shared" ref="R109:R172" si="5">E109</f>
        <v>Meterkast</v>
      </c>
      <c r="AE109" s="149"/>
    </row>
    <row r="110" spans="1:31" x14ac:dyDescent="0.3">
      <c r="A110" s="20"/>
      <c r="B110" s="21"/>
      <c r="C110" s="218">
        <v>102</v>
      </c>
      <c r="D110" s="111"/>
      <c r="E110" s="56" t="s">
        <v>16</v>
      </c>
      <c r="F110" s="75"/>
      <c r="G110" s="137">
        <v>2</v>
      </c>
      <c r="H110" s="137"/>
      <c r="I110" s="181">
        <v>23.8</v>
      </c>
      <c r="J110" s="76"/>
      <c r="K110" s="60"/>
      <c r="L110" s="66"/>
      <c r="M110" s="296"/>
      <c r="N110" s="286"/>
      <c r="O110" s="310"/>
      <c r="P110" s="689">
        <f t="shared" si="4"/>
        <v>102</v>
      </c>
      <c r="R110" s="706" t="str">
        <f t="shared" si="5"/>
        <v>Legeringskamer</v>
      </c>
      <c r="AE110" s="149"/>
    </row>
    <row r="111" spans="1:31" x14ac:dyDescent="0.3">
      <c r="A111" s="20"/>
      <c r="B111" s="21"/>
      <c r="C111" s="218">
        <v>103</v>
      </c>
      <c r="D111" s="111"/>
      <c r="E111" s="56" t="s">
        <v>36</v>
      </c>
      <c r="F111" s="75"/>
      <c r="G111" s="137"/>
      <c r="H111" s="137"/>
      <c r="I111" s="181">
        <v>36.97</v>
      </c>
      <c r="J111" s="76"/>
      <c r="K111" s="60"/>
      <c r="L111" s="66"/>
      <c r="M111" s="296"/>
      <c r="N111" s="286"/>
      <c r="O111" s="310"/>
      <c r="P111" s="689">
        <f t="shared" si="4"/>
        <v>103</v>
      </c>
      <c r="R111" s="706" t="str">
        <f t="shared" si="5"/>
        <v>Technische ruimte Wtb</v>
      </c>
      <c r="AE111" s="149"/>
    </row>
    <row r="112" spans="1:31" x14ac:dyDescent="0.3">
      <c r="A112" s="20"/>
      <c r="B112" s="21"/>
      <c r="C112" s="218">
        <v>104</v>
      </c>
      <c r="D112" s="111"/>
      <c r="E112" s="56" t="s">
        <v>120</v>
      </c>
      <c r="F112" s="75"/>
      <c r="G112" s="137">
        <v>3</v>
      </c>
      <c r="H112" s="137"/>
      <c r="I112" s="181">
        <v>33.590000000000003</v>
      </c>
      <c r="J112" s="76"/>
      <c r="K112" s="60"/>
      <c r="L112" s="66"/>
      <c r="M112" s="296"/>
      <c r="N112" s="286"/>
      <c r="O112" s="310"/>
      <c r="P112" s="689">
        <f t="shared" si="4"/>
        <v>104</v>
      </c>
      <c r="R112" s="706" t="str">
        <f t="shared" si="5"/>
        <v>Verblijfsruimte</v>
      </c>
      <c r="AE112" s="149"/>
    </row>
    <row r="113" spans="1:31" x14ac:dyDescent="0.3">
      <c r="A113" s="20"/>
      <c r="B113" s="21"/>
      <c r="C113" s="218">
        <v>105</v>
      </c>
      <c r="D113" s="111"/>
      <c r="E113" s="56" t="s">
        <v>37</v>
      </c>
      <c r="F113" s="75"/>
      <c r="G113" s="137"/>
      <c r="H113" s="137"/>
      <c r="I113" s="181"/>
      <c r="J113" s="76"/>
      <c r="K113" s="60"/>
      <c r="L113" s="66"/>
      <c r="M113" s="296"/>
      <c r="N113" s="286"/>
      <c r="O113" s="310"/>
      <c r="P113" s="689">
        <f t="shared" si="4"/>
        <v>105</v>
      </c>
      <c r="R113" s="706" t="str">
        <f t="shared" si="5"/>
        <v xml:space="preserve"> ---</v>
      </c>
      <c r="AE113" s="149"/>
    </row>
    <row r="114" spans="1:31" x14ac:dyDescent="0.3">
      <c r="A114" s="20"/>
      <c r="B114" s="21"/>
      <c r="C114" s="218">
        <v>106</v>
      </c>
      <c r="D114" s="111"/>
      <c r="E114" s="56" t="s">
        <v>16</v>
      </c>
      <c r="F114" s="112"/>
      <c r="G114" s="137">
        <v>4</v>
      </c>
      <c r="H114" s="134"/>
      <c r="I114" s="178">
        <v>38.659999999999997</v>
      </c>
      <c r="J114" s="58"/>
      <c r="K114" s="60"/>
      <c r="L114" s="66"/>
      <c r="M114" s="296"/>
      <c r="N114" s="286"/>
      <c r="O114" s="310"/>
      <c r="P114" s="689">
        <f t="shared" si="4"/>
        <v>106</v>
      </c>
      <c r="R114" s="706" t="str">
        <f t="shared" si="5"/>
        <v>Legeringskamer</v>
      </c>
      <c r="AE114" s="149"/>
    </row>
    <row r="115" spans="1:31" x14ac:dyDescent="0.3">
      <c r="A115" s="20"/>
      <c r="B115" s="21"/>
      <c r="C115" s="218">
        <v>107</v>
      </c>
      <c r="D115" s="111"/>
      <c r="E115" s="56" t="s">
        <v>37</v>
      </c>
      <c r="F115" s="112"/>
      <c r="G115" s="137"/>
      <c r="H115" s="134"/>
      <c r="I115" s="178"/>
      <c r="J115" s="58"/>
      <c r="K115" s="60"/>
      <c r="L115" s="66"/>
      <c r="M115" s="296"/>
      <c r="N115" s="286"/>
      <c r="O115" s="310"/>
      <c r="P115" s="689">
        <f t="shared" si="4"/>
        <v>107</v>
      </c>
      <c r="R115" s="706" t="str">
        <f t="shared" si="5"/>
        <v xml:space="preserve"> ---</v>
      </c>
      <c r="AE115" s="149"/>
    </row>
    <row r="116" spans="1:31" x14ac:dyDescent="0.3">
      <c r="A116" s="20"/>
      <c r="B116" s="21"/>
      <c r="C116" s="218">
        <v>108</v>
      </c>
      <c r="D116" s="111"/>
      <c r="E116" s="56" t="s">
        <v>16</v>
      </c>
      <c r="F116" s="113"/>
      <c r="G116" s="137">
        <v>4</v>
      </c>
      <c r="H116" s="134"/>
      <c r="I116" s="178">
        <v>33.880000000000003</v>
      </c>
      <c r="J116" s="58"/>
      <c r="K116" s="60"/>
      <c r="L116" s="66"/>
      <c r="M116" s="296"/>
      <c r="N116" s="286"/>
      <c r="O116" s="310"/>
      <c r="P116" s="689">
        <f t="shared" si="4"/>
        <v>108</v>
      </c>
      <c r="R116" s="706" t="str">
        <f t="shared" si="5"/>
        <v>Legeringskamer</v>
      </c>
      <c r="AE116" s="149"/>
    </row>
    <row r="117" spans="1:31" x14ac:dyDescent="0.3">
      <c r="A117" s="20"/>
      <c r="B117" s="21"/>
      <c r="C117" s="218">
        <v>109</v>
      </c>
      <c r="D117" s="111"/>
      <c r="E117" s="56" t="s">
        <v>37</v>
      </c>
      <c r="F117" s="112"/>
      <c r="G117" s="137"/>
      <c r="H117" s="134"/>
      <c r="I117" s="178"/>
      <c r="J117" s="58"/>
      <c r="K117" s="60"/>
      <c r="L117" s="66"/>
      <c r="M117" s="296"/>
      <c r="N117" s="286"/>
      <c r="O117" s="310"/>
      <c r="P117" s="689">
        <f t="shared" si="4"/>
        <v>109</v>
      </c>
      <c r="R117" s="706" t="str">
        <f t="shared" si="5"/>
        <v xml:space="preserve"> ---</v>
      </c>
      <c r="AE117" s="149"/>
    </row>
    <row r="118" spans="1:31" x14ac:dyDescent="0.3">
      <c r="A118" s="20"/>
      <c r="B118" s="21"/>
      <c r="C118" s="218">
        <v>110</v>
      </c>
      <c r="D118" s="111"/>
      <c r="E118" s="56" t="s">
        <v>16</v>
      </c>
      <c r="F118" s="75"/>
      <c r="G118" s="137">
        <v>2</v>
      </c>
      <c r="H118" s="134"/>
      <c r="I118" s="178">
        <v>22.56</v>
      </c>
      <c r="J118" s="58"/>
      <c r="K118" s="60"/>
      <c r="L118" s="66"/>
      <c r="M118" s="296"/>
      <c r="N118" s="286"/>
      <c r="O118" s="310"/>
      <c r="P118" s="689">
        <f t="shared" si="4"/>
        <v>110</v>
      </c>
      <c r="R118" s="706" t="str">
        <f t="shared" si="5"/>
        <v>Legeringskamer</v>
      </c>
      <c r="AE118" s="149"/>
    </row>
    <row r="119" spans="1:31" x14ac:dyDescent="0.3">
      <c r="A119" s="20"/>
      <c r="B119" s="21"/>
      <c r="C119" s="218">
        <v>111</v>
      </c>
      <c r="D119" s="111"/>
      <c r="E119" s="56" t="s">
        <v>16</v>
      </c>
      <c r="F119" s="75"/>
      <c r="G119" s="137">
        <v>1</v>
      </c>
      <c r="H119" s="134"/>
      <c r="I119" s="178">
        <v>11.14</v>
      </c>
      <c r="J119" s="58"/>
      <c r="K119" s="60"/>
      <c r="L119" s="66"/>
      <c r="M119" s="296"/>
      <c r="N119" s="286"/>
      <c r="O119" s="310"/>
      <c r="P119" s="689">
        <f t="shared" si="4"/>
        <v>111</v>
      </c>
      <c r="R119" s="706" t="str">
        <f t="shared" si="5"/>
        <v>Legeringskamer</v>
      </c>
      <c r="AE119" s="149"/>
    </row>
    <row r="120" spans="1:31" x14ac:dyDescent="0.3">
      <c r="A120" s="20"/>
      <c r="B120" s="21"/>
      <c r="C120" s="218">
        <v>112</v>
      </c>
      <c r="D120" s="111"/>
      <c r="E120" s="56" t="s">
        <v>16</v>
      </c>
      <c r="F120" s="75"/>
      <c r="G120" s="137">
        <v>1</v>
      </c>
      <c r="H120" s="134"/>
      <c r="I120" s="178">
        <v>11.15</v>
      </c>
      <c r="J120" s="58"/>
      <c r="K120" s="60"/>
      <c r="L120" s="66"/>
      <c r="M120" s="296"/>
      <c r="N120" s="286"/>
      <c r="O120" s="310"/>
      <c r="P120" s="689">
        <f t="shared" si="4"/>
        <v>112</v>
      </c>
      <c r="R120" s="706" t="str">
        <f t="shared" si="5"/>
        <v>Legeringskamer</v>
      </c>
      <c r="AE120" s="149"/>
    </row>
    <row r="121" spans="1:31" x14ac:dyDescent="0.3">
      <c r="A121" s="20"/>
      <c r="B121" s="21"/>
      <c r="C121" s="218">
        <v>113</v>
      </c>
      <c r="D121" s="111"/>
      <c r="E121" s="56" t="s">
        <v>16</v>
      </c>
      <c r="F121" s="52"/>
      <c r="G121" s="137">
        <v>2</v>
      </c>
      <c r="H121" s="134"/>
      <c r="I121" s="178"/>
      <c r="J121" s="58"/>
      <c r="K121" s="60"/>
      <c r="L121" s="66"/>
      <c r="M121" s="296"/>
      <c r="N121" s="286"/>
      <c r="O121" s="310"/>
      <c r="P121" s="689">
        <f t="shared" si="4"/>
        <v>113</v>
      </c>
      <c r="R121" s="706" t="str">
        <f t="shared" si="5"/>
        <v>Legeringskamer</v>
      </c>
      <c r="AE121" s="149"/>
    </row>
    <row r="122" spans="1:31" x14ac:dyDescent="0.3">
      <c r="A122" s="20"/>
      <c r="B122" s="21"/>
      <c r="C122" s="218">
        <v>114</v>
      </c>
      <c r="D122" s="111"/>
      <c r="E122" s="56" t="s">
        <v>16</v>
      </c>
      <c r="F122" s="52"/>
      <c r="G122" s="137">
        <v>3</v>
      </c>
      <c r="H122" s="137"/>
      <c r="I122" s="176">
        <v>26.73</v>
      </c>
      <c r="J122" s="53"/>
      <c r="K122" s="60"/>
      <c r="L122" s="66"/>
      <c r="M122" s="296"/>
      <c r="N122" s="286"/>
      <c r="O122" s="310"/>
      <c r="P122" s="689">
        <f t="shared" si="4"/>
        <v>114</v>
      </c>
      <c r="R122" s="706" t="str">
        <f t="shared" si="5"/>
        <v>Legeringskamer</v>
      </c>
      <c r="AE122" s="149"/>
    </row>
    <row r="123" spans="1:31" x14ac:dyDescent="0.3">
      <c r="A123" s="20"/>
      <c r="B123" s="21"/>
      <c r="C123" s="218">
        <v>115</v>
      </c>
      <c r="D123" s="111"/>
      <c r="E123" s="56" t="s">
        <v>16</v>
      </c>
      <c r="F123" s="52"/>
      <c r="G123" s="137">
        <v>1</v>
      </c>
      <c r="H123" s="134"/>
      <c r="I123" s="178">
        <v>22.23</v>
      </c>
      <c r="J123" s="58"/>
      <c r="K123" s="60"/>
      <c r="L123" s="66"/>
      <c r="M123" s="296"/>
      <c r="N123" s="286"/>
      <c r="O123" s="310"/>
      <c r="P123" s="689">
        <f t="shared" si="4"/>
        <v>115</v>
      </c>
      <c r="R123" s="706" t="str">
        <f t="shared" si="5"/>
        <v>Legeringskamer</v>
      </c>
      <c r="AE123" s="149"/>
    </row>
    <row r="124" spans="1:31" x14ac:dyDescent="0.3">
      <c r="A124" s="20"/>
      <c r="B124" s="21"/>
      <c r="C124" s="218">
        <v>116</v>
      </c>
      <c r="D124" s="111"/>
      <c r="E124" s="56" t="s">
        <v>16</v>
      </c>
      <c r="F124" s="52"/>
      <c r="G124" s="137"/>
      <c r="H124" s="134"/>
      <c r="I124" s="178">
        <v>10.97</v>
      </c>
      <c r="J124" s="58"/>
      <c r="K124" s="60"/>
      <c r="L124" s="66"/>
      <c r="M124" s="296"/>
      <c r="N124" s="286"/>
      <c r="O124" s="310"/>
      <c r="P124" s="689">
        <f t="shared" si="4"/>
        <v>116</v>
      </c>
      <c r="R124" s="706" t="str">
        <f t="shared" si="5"/>
        <v>Legeringskamer</v>
      </c>
      <c r="AE124" s="149"/>
    </row>
    <row r="125" spans="1:31" x14ac:dyDescent="0.3">
      <c r="A125" s="20"/>
      <c r="B125" s="21"/>
      <c r="C125" s="218">
        <v>117</v>
      </c>
      <c r="D125" s="111"/>
      <c r="E125" s="56" t="s">
        <v>78</v>
      </c>
      <c r="F125" s="52"/>
      <c r="G125" s="137"/>
      <c r="H125" s="134"/>
      <c r="I125" s="178">
        <v>20.9</v>
      </c>
      <c r="J125" s="58"/>
      <c r="K125" s="60"/>
      <c r="L125" s="66"/>
      <c r="M125" s="296"/>
      <c r="N125" s="286"/>
      <c r="O125" s="310"/>
      <c r="P125" s="689">
        <f t="shared" si="4"/>
        <v>117</v>
      </c>
      <c r="R125" s="706" t="str">
        <f t="shared" si="5"/>
        <v>Berging PGU</v>
      </c>
      <c r="AE125" s="149"/>
    </row>
    <row r="126" spans="1:31" x14ac:dyDescent="0.3">
      <c r="A126" s="20"/>
      <c r="B126" s="21"/>
      <c r="C126" s="218">
        <v>118</v>
      </c>
      <c r="D126" s="111"/>
      <c r="E126" s="56" t="s">
        <v>39</v>
      </c>
      <c r="F126" s="52"/>
      <c r="G126" s="137"/>
      <c r="H126" s="134"/>
      <c r="I126" s="178">
        <v>7.79</v>
      </c>
      <c r="J126" s="58"/>
      <c r="K126" s="60"/>
      <c r="L126" s="114"/>
      <c r="M126" s="300"/>
      <c r="N126" s="288"/>
      <c r="O126" s="320"/>
      <c r="P126" s="689">
        <f t="shared" si="4"/>
        <v>118</v>
      </c>
      <c r="R126" s="706" t="str">
        <f t="shared" si="5"/>
        <v>Trappenhuis /overloop nooduitgang</v>
      </c>
      <c r="AE126" s="149"/>
    </row>
    <row r="127" spans="1:31" x14ac:dyDescent="0.3">
      <c r="A127" s="20"/>
      <c r="B127" s="21"/>
      <c r="C127" s="218">
        <v>119</v>
      </c>
      <c r="D127" s="111"/>
      <c r="E127" s="56" t="s">
        <v>79</v>
      </c>
      <c r="F127" s="52"/>
      <c r="G127" s="137"/>
      <c r="H127" s="134"/>
      <c r="I127" s="178">
        <v>20.9</v>
      </c>
      <c r="J127" s="58"/>
      <c r="K127" s="60"/>
      <c r="L127" s="114"/>
      <c r="M127" s="301"/>
      <c r="N127" s="3"/>
      <c r="O127" s="21"/>
      <c r="P127" s="689">
        <f t="shared" si="4"/>
        <v>119</v>
      </c>
      <c r="R127" s="706" t="str">
        <f t="shared" si="5"/>
        <v>Berging archief</v>
      </c>
      <c r="AE127" s="149"/>
    </row>
    <row r="128" spans="1:31" x14ac:dyDescent="0.3">
      <c r="A128" s="20"/>
      <c r="B128" s="21"/>
      <c r="C128" s="218">
        <v>120</v>
      </c>
      <c r="D128" s="115"/>
      <c r="E128" s="51" t="s">
        <v>16</v>
      </c>
      <c r="F128" s="52"/>
      <c r="G128" s="133">
        <v>4</v>
      </c>
      <c r="H128" s="133"/>
      <c r="I128" s="176">
        <v>22.61</v>
      </c>
      <c r="J128" s="53"/>
      <c r="K128" s="60"/>
      <c r="L128" s="114"/>
      <c r="M128" s="301"/>
      <c r="N128" s="3"/>
      <c r="O128" s="21"/>
      <c r="P128" s="689">
        <f t="shared" si="4"/>
        <v>120</v>
      </c>
      <c r="R128" s="706" t="str">
        <f t="shared" si="5"/>
        <v>Legeringskamer</v>
      </c>
      <c r="AE128" s="149"/>
    </row>
    <row r="129" spans="1:31" x14ac:dyDescent="0.3">
      <c r="A129" s="20"/>
      <c r="B129" s="21"/>
      <c r="C129" s="218" t="s">
        <v>67</v>
      </c>
      <c r="D129" s="115"/>
      <c r="E129" s="56" t="s">
        <v>27</v>
      </c>
      <c r="F129" s="52"/>
      <c r="G129" s="133"/>
      <c r="H129" s="133"/>
      <c r="I129" s="176">
        <v>10.9</v>
      </c>
      <c r="J129" s="53"/>
      <c r="K129" s="60"/>
      <c r="L129" s="51"/>
      <c r="M129" s="301"/>
      <c r="N129" s="3"/>
      <c r="O129" s="21"/>
      <c r="P129" s="689" t="str">
        <f t="shared" si="4"/>
        <v>120a</v>
      </c>
      <c r="R129" s="706" t="str">
        <f t="shared" si="5"/>
        <v>Berging</v>
      </c>
      <c r="AE129" s="149"/>
    </row>
    <row r="130" spans="1:31" x14ac:dyDescent="0.3">
      <c r="A130" s="20"/>
      <c r="B130" s="21"/>
      <c r="C130" s="218" t="s">
        <v>68</v>
      </c>
      <c r="D130" s="115"/>
      <c r="E130" s="159" t="s">
        <v>119</v>
      </c>
      <c r="F130" s="52"/>
      <c r="G130" s="133"/>
      <c r="H130" s="133"/>
      <c r="I130" s="176">
        <v>7.06</v>
      </c>
      <c r="J130" s="53"/>
      <c r="K130" s="60"/>
      <c r="L130" s="51"/>
      <c r="M130" s="301"/>
      <c r="N130" s="3"/>
      <c r="O130" s="21"/>
      <c r="P130" s="689" t="str">
        <f t="shared" si="4"/>
        <v>121</v>
      </c>
      <c r="R130" s="706" t="str">
        <f t="shared" si="5"/>
        <v>Schoonmaakkast</v>
      </c>
      <c r="AE130" s="149"/>
    </row>
    <row r="131" spans="1:31" x14ac:dyDescent="0.3">
      <c r="A131" s="20"/>
      <c r="B131" s="21"/>
      <c r="C131" s="218">
        <v>122</v>
      </c>
      <c r="D131" s="109"/>
      <c r="E131" s="51" t="s">
        <v>40</v>
      </c>
      <c r="F131" s="52"/>
      <c r="G131" s="133"/>
      <c r="H131" s="133"/>
      <c r="I131" s="176">
        <v>3.2</v>
      </c>
      <c r="J131" s="53"/>
      <c r="K131" s="60"/>
      <c r="L131" s="51"/>
      <c r="M131" s="301"/>
      <c r="N131" s="3"/>
      <c r="O131" s="21"/>
      <c r="P131" s="689">
        <f t="shared" si="4"/>
        <v>122</v>
      </c>
      <c r="R131" s="706" t="str">
        <f t="shared" si="5"/>
        <v>Werkast</v>
      </c>
      <c r="AE131" s="149"/>
    </row>
    <row r="132" spans="1:31" x14ac:dyDescent="0.3">
      <c r="A132" s="20"/>
      <c r="B132" s="21"/>
      <c r="C132" s="218">
        <v>123</v>
      </c>
      <c r="D132" s="109"/>
      <c r="E132" s="51" t="s">
        <v>13</v>
      </c>
      <c r="F132" s="52"/>
      <c r="G132" s="133"/>
      <c r="H132" s="133"/>
      <c r="I132" s="176">
        <v>24.41</v>
      </c>
      <c r="J132" s="53"/>
      <c r="K132" s="60"/>
      <c r="L132" s="51"/>
      <c r="M132" s="301"/>
      <c r="N132" s="3"/>
      <c r="O132" s="21"/>
      <c r="P132" s="689">
        <f t="shared" si="4"/>
        <v>123</v>
      </c>
      <c r="R132" s="706" t="str">
        <f t="shared" si="5"/>
        <v>Gang</v>
      </c>
      <c r="AE132" s="149"/>
    </row>
    <row r="133" spans="1:31" x14ac:dyDescent="0.3">
      <c r="A133" s="20"/>
      <c r="B133" s="21"/>
      <c r="C133" s="218">
        <v>124</v>
      </c>
      <c r="D133" s="109"/>
      <c r="E133" s="51" t="s">
        <v>33</v>
      </c>
      <c r="F133" s="52"/>
      <c r="G133" s="133"/>
      <c r="H133" s="133"/>
      <c r="I133" s="176">
        <v>20.73</v>
      </c>
      <c r="J133" s="53"/>
      <c r="K133" s="60"/>
      <c r="L133" s="51"/>
      <c r="M133" s="301"/>
      <c r="N133" s="3"/>
      <c r="O133" s="21"/>
      <c r="P133" s="689">
        <f t="shared" si="4"/>
        <v>124</v>
      </c>
      <c r="R133" s="706" t="str">
        <f t="shared" si="5"/>
        <v>Hal / Overloop</v>
      </c>
      <c r="AE133" s="149"/>
    </row>
    <row r="134" spans="1:31" x14ac:dyDescent="0.3">
      <c r="A134" s="20"/>
      <c r="B134" s="21"/>
      <c r="C134" s="218">
        <v>125</v>
      </c>
      <c r="D134" s="116"/>
      <c r="E134" s="117" t="s">
        <v>13</v>
      </c>
      <c r="F134" s="118"/>
      <c r="G134" s="142"/>
      <c r="H134" s="142"/>
      <c r="I134" s="185">
        <v>76.349999999999994</v>
      </c>
      <c r="J134" s="119"/>
      <c r="K134" s="60"/>
      <c r="L134" s="117"/>
      <c r="M134" s="301"/>
      <c r="N134" s="3"/>
      <c r="O134" s="21"/>
      <c r="P134" s="689">
        <f t="shared" si="4"/>
        <v>125</v>
      </c>
      <c r="R134" s="706" t="str">
        <f t="shared" si="5"/>
        <v>Gang</v>
      </c>
      <c r="AE134" s="149"/>
    </row>
    <row r="135" spans="1:31" x14ac:dyDescent="0.3">
      <c r="A135" s="3"/>
      <c r="B135" s="21"/>
      <c r="C135" s="218">
        <v>126</v>
      </c>
      <c r="D135" s="109"/>
      <c r="E135" s="51" t="s">
        <v>69</v>
      </c>
      <c r="F135" s="52"/>
      <c r="G135" s="133"/>
      <c r="H135" s="133"/>
      <c r="I135" s="176">
        <v>4.3</v>
      </c>
      <c r="J135" s="53"/>
      <c r="K135" s="60"/>
      <c r="L135" s="51"/>
      <c r="M135" s="301"/>
      <c r="N135" s="3"/>
      <c r="O135" s="21"/>
      <c r="P135" s="689">
        <f t="shared" si="4"/>
        <v>126</v>
      </c>
      <c r="R135" s="706" t="str">
        <f t="shared" si="5"/>
        <v xml:space="preserve">Hal </v>
      </c>
      <c r="AE135" s="149"/>
    </row>
    <row r="136" spans="1:31" x14ac:dyDescent="0.3">
      <c r="A136" s="3"/>
      <c r="B136" s="21"/>
      <c r="C136" s="218">
        <v>127</v>
      </c>
      <c r="D136" s="120"/>
      <c r="E136" s="51" t="s">
        <v>44</v>
      </c>
      <c r="F136" s="52"/>
      <c r="G136" s="133"/>
      <c r="H136" s="133"/>
      <c r="I136" s="176">
        <v>20.73</v>
      </c>
      <c r="J136" s="53"/>
      <c r="K136" s="60"/>
      <c r="L136" s="51"/>
      <c r="M136" s="301"/>
      <c r="N136" s="3"/>
      <c r="O136" s="21"/>
      <c r="P136" s="689">
        <f t="shared" si="4"/>
        <v>127</v>
      </c>
      <c r="R136" s="706" t="str">
        <f t="shared" si="5"/>
        <v>Toiletruimte dames</v>
      </c>
      <c r="AE136" s="149"/>
    </row>
    <row r="137" spans="1:31" x14ac:dyDescent="0.3">
      <c r="A137" s="3"/>
      <c r="B137" s="21"/>
      <c r="C137" s="218" t="s">
        <v>72</v>
      </c>
      <c r="D137" s="120"/>
      <c r="E137" s="51" t="s">
        <v>57</v>
      </c>
      <c r="F137" s="52"/>
      <c r="G137" s="133"/>
      <c r="H137" s="133"/>
      <c r="I137" s="176">
        <v>1.17</v>
      </c>
      <c r="J137" s="53"/>
      <c r="K137" s="60"/>
      <c r="L137" s="51"/>
      <c r="M137" s="301"/>
      <c r="N137" s="3"/>
      <c r="O137" s="21"/>
      <c r="P137" s="689" t="str">
        <f t="shared" si="4"/>
        <v>127a</v>
      </c>
      <c r="R137" s="706" t="str">
        <f t="shared" si="5"/>
        <v>WC</v>
      </c>
      <c r="AE137" s="149"/>
    </row>
    <row r="138" spans="1:31" x14ac:dyDescent="0.3">
      <c r="A138" s="3"/>
      <c r="B138" s="21"/>
      <c r="C138" s="218">
        <v>128</v>
      </c>
      <c r="D138" s="109"/>
      <c r="E138" s="51" t="s">
        <v>58</v>
      </c>
      <c r="F138" s="52"/>
      <c r="G138" s="133"/>
      <c r="H138" s="133"/>
      <c r="I138" s="176">
        <v>10.41</v>
      </c>
      <c r="J138" s="53"/>
      <c r="K138" s="60"/>
      <c r="L138" s="51"/>
      <c r="M138" s="301"/>
      <c r="N138" s="3"/>
      <c r="O138" s="21"/>
      <c r="P138" s="689">
        <f t="shared" si="4"/>
        <v>128</v>
      </c>
      <c r="R138" s="706" t="str">
        <f t="shared" si="5"/>
        <v>Toiletruimte heren</v>
      </c>
      <c r="AE138" s="149"/>
    </row>
    <row r="139" spans="1:31" x14ac:dyDescent="0.3">
      <c r="A139" s="3"/>
      <c r="B139" s="21"/>
      <c r="C139" s="218" t="s">
        <v>70</v>
      </c>
      <c r="D139" s="109"/>
      <c r="E139" s="51" t="s">
        <v>57</v>
      </c>
      <c r="F139" s="52"/>
      <c r="G139" s="133"/>
      <c r="H139" s="133"/>
      <c r="I139" s="176">
        <v>1.1000000000000001</v>
      </c>
      <c r="J139" s="53"/>
      <c r="K139" s="60"/>
      <c r="L139" s="51"/>
      <c r="M139" s="301"/>
      <c r="N139" s="3"/>
      <c r="O139" s="21"/>
      <c r="P139" s="689" t="str">
        <f t="shared" si="4"/>
        <v>128a</v>
      </c>
      <c r="R139" s="706" t="str">
        <f t="shared" si="5"/>
        <v>WC</v>
      </c>
      <c r="AE139" s="149"/>
    </row>
    <row r="140" spans="1:31" x14ac:dyDescent="0.3">
      <c r="A140" s="3"/>
      <c r="B140" s="21"/>
      <c r="C140" s="218" t="s">
        <v>71</v>
      </c>
      <c r="D140" s="109"/>
      <c r="E140" s="51" t="s">
        <v>57</v>
      </c>
      <c r="F140" s="52"/>
      <c r="G140" s="133"/>
      <c r="H140" s="133"/>
      <c r="I140" s="176">
        <v>1.1000000000000001</v>
      </c>
      <c r="J140" s="53"/>
      <c r="K140" s="60"/>
      <c r="L140" s="51"/>
      <c r="M140" s="301"/>
      <c r="N140" s="3"/>
      <c r="O140" s="21"/>
      <c r="P140" s="689" t="str">
        <f t="shared" si="4"/>
        <v>128b</v>
      </c>
      <c r="R140" s="706" t="str">
        <f t="shared" si="5"/>
        <v>WC</v>
      </c>
      <c r="AE140" s="149"/>
    </row>
    <row r="141" spans="1:31" x14ac:dyDescent="0.3">
      <c r="A141" s="3"/>
      <c r="B141" s="21"/>
      <c r="C141" s="218">
        <v>129</v>
      </c>
      <c r="D141" s="109"/>
      <c r="E141" s="51" t="s">
        <v>16</v>
      </c>
      <c r="F141" s="52"/>
      <c r="G141" s="133">
        <v>2</v>
      </c>
      <c r="H141" s="133"/>
      <c r="I141" s="176">
        <v>10.41</v>
      </c>
      <c r="J141" s="53"/>
      <c r="K141" s="60"/>
      <c r="L141" s="51"/>
      <c r="M141" s="301"/>
      <c r="N141" s="3"/>
      <c r="O141" s="21"/>
      <c r="P141" s="689">
        <f t="shared" si="4"/>
        <v>129</v>
      </c>
      <c r="R141" s="706" t="str">
        <f t="shared" si="5"/>
        <v>Legeringskamer</v>
      </c>
      <c r="AE141" s="149"/>
    </row>
    <row r="142" spans="1:31" x14ac:dyDescent="0.3">
      <c r="A142" s="3"/>
      <c r="B142" s="21"/>
      <c r="C142" s="218">
        <v>130</v>
      </c>
      <c r="D142" s="109"/>
      <c r="E142" s="51" t="s">
        <v>16</v>
      </c>
      <c r="F142" s="52"/>
      <c r="G142" s="133">
        <v>4</v>
      </c>
      <c r="H142" s="133"/>
      <c r="I142" s="176">
        <v>22.83</v>
      </c>
      <c r="J142" s="53"/>
      <c r="K142" s="60"/>
      <c r="L142" s="51"/>
      <c r="M142" s="301"/>
      <c r="N142" s="3"/>
      <c r="O142" s="21"/>
      <c r="P142" s="689">
        <f t="shared" si="4"/>
        <v>130</v>
      </c>
      <c r="R142" s="706" t="str">
        <f t="shared" si="5"/>
        <v>Legeringskamer</v>
      </c>
      <c r="AE142" s="149"/>
    </row>
    <row r="143" spans="1:31" x14ac:dyDescent="0.3">
      <c r="A143" s="3"/>
      <c r="B143" s="21"/>
      <c r="C143" s="218">
        <v>131</v>
      </c>
      <c r="D143" s="109"/>
      <c r="E143" s="156" t="s">
        <v>45</v>
      </c>
      <c r="F143" s="52"/>
      <c r="G143" s="133"/>
      <c r="H143" s="133"/>
      <c r="I143" s="176"/>
      <c r="J143" s="53"/>
      <c r="K143" s="60"/>
      <c r="L143" s="51"/>
      <c r="M143" s="301"/>
      <c r="N143" s="3"/>
      <c r="O143" s="21"/>
      <c r="P143" s="689">
        <f t="shared" si="4"/>
        <v>131</v>
      </c>
      <c r="R143" s="706" t="str">
        <f t="shared" si="5"/>
        <v>---</v>
      </c>
      <c r="AE143" s="149"/>
    </row>
    <row r="144" spans="1:31" x14ac:dyDescent="0.3">
      <c r="A144" s="3"/>
      <c r="B144" s="21"/>
      <c r="C144" s="218">
        <v>132</v>
      </c>
      <c r="D144" s="109"/>
      <c r="E144" s="51" t="s">
        <v>16</v>
      </c>
      <c r="F144" s="52"/>
      <c r="G144" s="133">
        <v>2</v>
      </c>
      <c r="H144" s="133"/>
      <c r="I144" s="176">
        <v>34.03</v>
      </c>
      <c r="J144" s="53"/>
      <c r="K144" s="60"/>
      <c r="L144" s="51"/>
      <c r="M144" s="301"/>
      <c r="N144" s="3"/>
      <c r="O144" s="21"/>
      <c r="P144" s="689">
        <f t="shared" si="4"/>
        <v>132</v>
      </c>
      <c r="R144" s="706" t="str">
        <f t="shared" si="5"/>
        <v>Legeringskamer</v>
      </c>
      <c r="AE144" s="149"/>
    </row>
    <row r="145" spans="1:31" x14ac:dyDescent="0.3">
      <c r="A145" s="3"/>
      <c r="B145" s="21"/>
      <c r="C145" s="218">
        <v>133</v>
      </c>
      <c r="D145" s="109"/>
      <c r="E145" s="51" t="s">
        <v>16</v>
      </c>
      <c r="F145" s="52"/>
      <c r="G145" s="133">
        <v>2</v>
      </c>
      <c r="H145" s="133"/>
      <c r="I145" s="176">
        <v>34.799999999999997</v>
      </c>
      <c r="J145" s="53"/>
      <c r="K145" s="60"/>
      <c r="L145" s="51"/>
      <c r="M145" s="301"/>
      <c r="N145" s="3"/>
      <c r="O145" s="21"/>
      <c r="P145" s="689">
        <f t="shared" si="4"/>
        <v>133</v>
      </c>
      <c r="R145" s="706" t="str">
        <f t="shared" si="5"/>
        <v>Legeringskamer</v>
      </c>
      <c r="AE145" s="149"/>
    </row>
    <row r="146" spans="1:31" x14ac:dyDescent="0.3">
      <c r="A146" s="3"/>
      <c r="B146" s="21"/>
      <c r="C146" s="218">
        <v>134</v>
      </c>
      <c r="D146" s="109"/>
      <c r="E146" s="51" t="s">
        <v>16</v>
      </c>
      <c r="F146" s="52"/>
      <c r="G146" s="133">
        <v>1</v>
      </c>
      <c r="H146" s="133"/>
      <c r="I146" s="176"/>
      <c r="J146" s="53"/>
      <c r="K146" s="60"/>
      <c r="L146" s="51"/>
      <c r="M146" s="301"/>
      <c r="N146" s="3"/>
      <c r="O146" s="21"/>
      <c r="P146" s="689">
        <f t="shared" si="4"/>
        <v>134</v>
      </c>
      <c r="R146" s="706" t="str">
        <f t="shared" si="5"/>
        <v>Legeringskamer</v>
      </c>
      <c r="AE146" s="149"/>
    </row>
    <row r="147" spans="1:31" x14ac:dyDescent="0.3">
      <c r="A147" s="3"/>
      <c r="B147" s="21"/>
      <c r="C147" s="218">
        <v>135</v>
      </c>
      <c r="D147" s="109"/>
      <c r="E147" s="51" t="s">
        <v>10</v>
      </c>
      <c r="F147" s="52"/>
      <c r="G147" s="133"/>
      <c r="H147" s="133"/>
      <c r="I147" s="176">
        <v>11.65</v>
      </c>
      <c r="J147" s="53"/>
      <c r="K147" s="60"/>
      <c r="L147" s="51"/>
      <c r="M147" s="301"/>
      <c r="N147" s="3"/>
      <c r="O147" s="21"/>
      <c r="P147" s="689">
        <f t="shared" si="4"/>
        <v>135</v>
      </c>
      <c r="R147" s="706" t="str">
        <f t="shared" si="5"/>
        <v>Pantry</v>
      </c>
      <c r="AE147" s="149"/>
    </row>
    <row r="148" spans="1:31" x14ac:dyDescent="0.3">
      <c r="A148" s="3"/>
      <c r="B148" s="21"/>
      <c r="C148" s="218">
        <v>136</v>
      </c>
      <c r="D148" s="109"/>
      <c r="E148" s="51" t="s">
        <v>13</v>
      </c>
      <c r="F148" s="52"/>
      <c r="G148" s="133"/>
      <c r="H148" s="133"/>
      <c r="I148" s="176">
        <v>32.6</v>
      </c>
      <c r="J148" s="53"/>
      <c r="K148" s="60"/>
      <c r="L148" s="51"/>
      <c r="M148" s="301"/>
      <c r="N148" s="3"/>
      <c r="O148" s="21"/>
      <c r="P148" s="689">
        <f t="shared" si="4"/>
        <v>136</v>
      </c>
      <c r="R148" s="706" t="str">
        <f t="shared" si="5"/>
        <v>Gang</v>
      </c>
      <c r="AE148" s="149"/>
    </row>
    <row r="149" spans="1:31" x14ac:dyDescent="0.3">
      <c r="A149" s="3"/>
      <c r="B149" s="21"/>
      <c r="C149" s="218">
        <v>137</v>
      </c>
      <c r="D149" s="109"/>
      <c r="E149" s="51" t="s">
        <v>33</v>
      </c>
      <c r="F149" s="52"/>
      <c r="G149" s="133"/>
      <c r="H149" s="133"/>
      <c r="I149" s="176">
        <v>13.99</v>
      </c>
      <c r="J149" s="53"/>
      <c r="K149" s="60"/>
      <c r="L149" s="51"/>
      <c r="M149" s="301"/>
      <c r="N149" s="3"/>
      <c r="O149" s="21"/>
      <c r="P149" s="689">
        <f t="shared" si="4"/>
        <v>137</v>
      </c>
      <c r="R149" s="706" t="str">
        <f t="shared" si="5"/>
        <v>Hal / Overloop</v>
      </c>
      <c r="AE149" s="149"/>
    </row>
    <row r="150" spans="1:31" x14ac:dyDescent="0.3">
      <c r="A150" s="3"/>
      <c r="B150" s="21"/>
      <c r="C150" s="218">
        <v>138</v>
      </c>
      <c r="D150" s="109"/>
      <c r="E150" s="51" t="s">
        <v>13</v>
      </c>
      <c r="F150" s="52"/>
      <c r="G150" s="133"/>
      <c r="H150" s="133"/>
      <c r="I150" s="176">
        <v>30.4</v>
      </c>
      <c r="J150" s="53"/>
      <c r="K150" s="60"/>
      <c r="L150" s="51"/>
      <c r="M150" s="301"/>
      <c r="N150" s="3"/>
      <c r="O150" s="21"/>
      <c r="P150" s="689">
        <f t="shared" si="4"/>
        <v>138</v>
      </c>
      <c r="R150" s="706" t="str">
        <f t="shared" si="5"/>
        <v>Gang</v>
      </c>
      <c r="AE150" s="149"/>
    </row>
    <row r="151" spans="1:31" x14ac:dyDescent="0.3">
      <c r="A151" s="3"/>
      <c r="B151" s="21"/>
      <c r="C151" s="218">
        <v>139</v>
      </c>
      <c r="D151" s="109"/>
      <c r="E151" s="56" t="s">
        <v>39</v>
      </c>
      <c r="F151" s="52"/>
      <c r="G151" s="133"/>
      <c r="H151" s="133"/>
      <c r="I151" s="176">
        <v>7.02</v>
      </c>
      <c r="J151" s="53"/>
      <c r="K151" s="60"/>
      <c r="L151" s="51"/>
      <c r="M151" s="301"/>
      <c r="N151" s="3"/>
      <c r="O151" s="21"/>
      <c r="P151" s="689">
        <f t="shared" si="4"/>
        <v>139</v>
      </c>
      <c r="R151" s="706" t="str">
        <f t="shared" si="5"/>
        <v>Trappenhuis /overloop nooduitgang</v>
      </c>
      <c r="AE151" s="149"/>
    </row>
    <row r="152" spans="1:31" x14ac:dyDescent="0.3">
      <c r="A152" s="3"/>
      <c r="B152" s="21"/>
      <c r="C152" s="218">
        <v>140</v>
      </c>
      <c r="D152" s="109"/>
      <c r="E152" s="155" t="s">
        <v>73</v>
      </c>
      <c r="F152" s="52"/>
      <c r="G152" s="133">
        <v>6</v>
      </c>
      <c r="H152" s="133"/>
      <c r="I152" s="176">
        <v>37.020000000000003</v>
      </c>
      <c r="J152" s="53"/>
      <c r="K152" s="60"/>
      <c r="L152" s="51"/>
      <c r="M152" s="301"/>
      <c r="N152" s="3"/>
      <c r="O152" s="21"/>
      <c r="P152" s="689">
        <f t="shared" si="4"/>
        <v>140</v>
      </c>
      <c r="R152" s="706" t="str">
        <f t="shared" si="5"/>
        <v>Vergaderruimte</v>
      </c>
      <c r="AE152" s="149"/>
    </row>
    <row r="153" spans="1:31" x14ac:dyDescent="0.3">
      <c r="A153" s="3"/>
      <c r="B153" s="21"/>
      <c r="C153" s="218">
        <v>141</v>
      </c>
      <c r="D153" s="109"/>
      <c r="E153" s="156" t="s">
        <v>45</v>
      </c>
      <c r="F153" s="52"/>
      <c r="G153" s="133"/>
      <c r="H153" s="133"/>
      <c r="I153" s="176"/>
      <c r="J153" s="53"/>
      <c r="K153" s="60"/>
      <c r="L153" s="51"/>
      <c r="M153" s="301"/>
      <c r="N153" s="3"/>
      <c r="O153" s="21"/>
      <c r="P153" s="689">
        <f t="shared" si="4"/>
        <v>141</v>
      </c>
      <c r="R153" s="706" t="str">
        <f t="shared" si="5"/>
        <v>---</v>
      </c>
      <c r="AE153" s="149"/>
    </row>
    <row r="154" spans="1:31" x14ac:dyDescent="0.3">
      <c r="A154" s="3"/>
      <c r="B154" s="21"/>
      <c r="C154" s="218">
        <v>142</v>
      </c>
      <c r="D154" s="109"/>
      <c r="E154" s="155" t="s">
        <v>73</v>
      </c>
      <c r="F154" s="52"/>
      <c r="G154" s="133"/>
      <c r="H154" s="133"/>
      <c r="I154" s="176">
        <v>22.13</v>
      </c>
      <c r="J154" s="53"/>
      <c r="K154" s="60"/>
      <c r="L154" s="51"/>
      <c r="M154" s="301"/>
      <c r="N154" s="3"/>
      <c r="O154" s="21"/>
      <c r="P154" s="689">
        <f t="shared" si="4"/>
        <v>142</v>
      </c>
      <c r="R154" s="706" t="str">
        <f t="shared" si="5"/>
        <v>Vergaderruimte</v>
      </c>
      <c r="AE154" s="149"/>
    </row>
    <row r="155" spans="1:31" x14ac:dyDescent="0.3">
      <c r="A155" s="3"/>
      <c r="B155" s="21"/>
      <c r="C155" s="218">
        <v>143</v>
      </c>
      <c r="D155" s="109"/>
      <c r="E155" s="51" t="s">
        <v>16</v>
      </c>
      <c r="F155" s="52"/>
      <c r="G155" s="133">
        <v>1</v>
      </c>
      <c r="H155" s="133"/>
      <c r="I155" s="176">
        <v>11.32</v>
      </c>
      <c r="J155" s="53"/>
      <c r="K155" s="60"/>
      <c r="L155" s="51"/>
      <c r="M155" s="301"/>
      <c r="N155" s="3"/>
      <c r="O155" s="21"/>
      <c r="P155" s="689">
        <f t="shared" si="4"/>
        <v>143</v>
      </c>
      <c r="R155" s="706" t="str">
        <f t="shared" si="5"/>
        <v>Legeringskamer</v>
      </c>
      <c r="AE155" s="149"/>
    </row>
    <row r="156" spans="1:31" x14ac:dyDescent="0.3">
      <c r="A156" s="3"/>
      <c r="B156" s="21"/>
      <c r="C156" s="218">
        <v>144</v>
      </c>
      <c r="D156" s="109"/>
      <c r="E156" s="51" t="s">
        <v>16</v>
      </c>
      <c r="F156" s="52"/>
      <c r="G156" s="133">
        <v>2</v>
      </c>
      <c r="H156" s="133"/>
      <c r="I156" s="176">
        <v>22.36</v>
      </c>
      <c r="J156" s="53"/>
      <c r="K156" s="60"/>
      <c r="L156" s="51"/>
      <c r="M156" s="301"/>
      <c r="N156" s="3"/>
      <c r="O156" s="21"/>
      <c r="P156" s="689">
        <f t="shared" si="4"/>
        <v>144</v>
      </c>
      <c r="R156" s="706" t="str">
        <f t="shared" si="5"/>
        <v>Legeringskamer</v>
      </c>
      <c r="AE156" s="149"/>
    </row>
    <row r="157" spans="1:31" x14ac:dyDescent="0.3">
      <c r="A157" s="3"/>
      <c r="B157" s="21"/>
      <c r="C157" s="218">
        <v>145</v>
      </c>
      <c r="D157" s="109"/>
      <c r="E157" s="51" t="s">
        <v>16</v>
      </c>
      <c r="F157" s="52"/>
      <c r="G157" s="133">
        <v>2</v>
      </c>
      <c r="H157" s="133"/>
      <c r="I157" s="176">
        <v>23.01</v>
      </c>
      <c r="J157" s="53"/>
      <c r="K157" s="60"/>
      <c r="L157" s="51"/>
      <c r="M157" s="301"/>
      <c r="N157" s="3"/>
      <c r="O157" s="21"/>
      <c r="P157" s="689">
        <f t="shared" si="4"/>
        <v>145</v>
      </c>
      <c r="R157" s="706" t="str">
        <f t="shared" si="5"/>
        <v>Legeringskamer</v>
      </c>
      <c r="AE157" s="149"/>
    </row>
    <row r="158" spans="1:31" x14ac:dyDescent="0.3">
      <c r="A158" s="3"/>
      <c r="B158" s="21"/>
      <c r="C158" s="218">
        <v>146</v>
      </c>
      <c r="D158" s="109"/>
      <c r="E158" s="51" t="s">
        <v>30</v>
      </c>
      <c r="F158" s="52"/>
      <c r="G158" s="133"/>
      <c r="H158" s="133"/>
      <c r="I158" s="176">
        <v>10.199999999999999</v>
      </c>
      <c r="J158" s="53"/>
      <c r="K158" s="60"/>
      <c r="L158" s="51"/>
      <c r="M158" s="301"/>
      <c r="N158" s="3"/>
      <c r="O158" s="21"/>
      <c r="P158" s="689">
        <f t="shared" si="4"/>
        <v>146</v>
      </c>
      <c r="R158" s="706" t="str">
        <f t="shared" si="5"/>
        <v>Douchruimte</v>
      </c>
      <c r="AE158" s="149"/>
    </row>
    <row r="159" spans="1:31" x14ac:dyDescent="0.3">
      <c r="A159" s="3"/>
      <c r="B159" s="21"/>
      <c r="C159" s="218">
        <v>147</v>
      </c>
      <c r="D159" s="109"/>
      <c r="E159" s="51" t="s">
        <v>8</v>
      </c>
      <c r="F159" s="52"/>
      <c r="G159" s="133"/>
      <c r="H159" s="133"/>
      <c r="I159" s="176">
        <v>10.199999999999999</v>
      </c>
      <c r="J159" s="53"/>
      <c r="K159" s="60"/>
      <c r="L159" s="51"/>
      <c r="M159" s="301"/>
      <c r="N159" s="3"/>
      <c r="O159" s="21"/>
      <c r="P159" s="689">
        <f t="shared" si="4"/>
        <v>147</v>
      </c>
      <c r="R159" s="706" t="str">
        <f t="shared" si="5"/>
        <v>Hal</v>
      </c>
      <c r="AE159" s="149"/>
    </row>
    <row r="160" spans="1:31" x14ac:dyDescent="0.3">
      <c r="A160" s="3"/>
      <c r="B160" s="21"/>
      <c r="C160" s="218">
        <v>148</v>
      </c>
      <c r="D160" s="109"/>
      <c r="E160" s="51" t="s">
        <v>58</v>
      </c>
      <c r="F160" s="52"/>
      <c r="G160" s="133"/>
      <c r="H160" s="133"/>
      <c r="I160" s="176">
        <v>9</v>
      </c>
      <c r="J160" s="53"/>
      <c r="K160" s="60"/>
      <c r="L160" s="51"/>
      <c r="M160" s="301"/>
      <c r="N160" s="3"/>
      <c r="O160" s="21"/>
      <c r="P160" s="689">
        <f t="shared" si="4"/>
        <v>148</v>
      </c>
      <c r="R160" s="706" t="str">
        <f t="shared" si="5"/>
        <v>Toiletruimte heren</v>
      </c>
      <c r="AE160" s="149"/>
    </row>
    <row r="161" spans="1:31" x14ac:dyDescent="0.3">
      <c r="A161" s="3"/>
      <c r="B161" s="21"/>
      <c r="C161" s="218" t="s">
        <v>75</v>
      </c>
      <c r="D161" s="109"/>
      <c r="E161" s="51" t="s">
        <v>76</v>
      </c>
      <c r="F161" s="52"/>
      <c r="G161" s="133"/>
      <c r="H161" s="133"/>
      <c r="I161" s="176">
        <v>3.87</v>
      </c>
      <c r="J161" s="53"/>
      <c r="K161" s="60"/>
      <c r="L161" s="51"/>
      <c r="M161" s="301"/>
      <c r="N161" s="3"/>
      <c r="O161" s="21"/>
      <c r="P161" s="689" t="str">
        <f t="shared" si="4"/>
        <v>148a</v>
      </c>
      <c r="R161" s="706" t="str">
        <f t="shared" si="5"/>
        <v>Toiletruimte miva</v>
      </c>
      <c r="AE161" s="149"/>
    </row>
    <row r="162" spans="1:31" x14ac:dyDescent="0.3">
      <c r="A162" s="3"/>
      <c r="B162" s="21"/>
      <c r="C162" s="218">
        <v>149</v>
      </c>
      <c r="D162" s="109"/>
      <c r="E162" s="51" t="s">
        <v>44</v>
      </c>
      <c r="F162" s="52"/>
      <c r="G162" s="133"/>
      <c r="H162" s="133"/>
      <c r="I162" s="176">
        <v>2.57</v>
      </c>
      <c r="J162" s="53"/>
      <c r="K162" s="60"/>
      <c r="L162" s="51"/>
      <c r="M162" s="301"/>
      <c r="N162" s="3"/>
      <c r="O162" s="21"/>
      <c r="P162" s="689">
        <f t="shared" si="4"/>
        <v>149</v>
      </c>
      <c r="R162" s="706" t="str">
        <f t="shared" si="5"/>
        <v>Toiletruimte dames</v>
      </c>
      <c r="AE162" s="149"/>
    </row>
    <row r="163" spans="1:31" x14ac:dyDescent="0.3">
      <c r="A163" s="3"/>
      <c r="B163" s="21"/>
      <c r="C163" s="218" t="s">
        <v>77</v>
      </c>
      <c r="D163" s="109"/>
      <c r="E163" s="51" t="s">
        <v>57</v>
      </c>
      <c r="F163" s="52"/>
      <c r="G163" s="133"/>
      <c r="H163" s="133"/>
      <c r="I163" s="176">
        <v>1.17</v>
      </c>
      <c r="J163" s="53"/>
      <c r="K163" s="60"/>
      <c r="L163" s="51"/>
      <c r="M163" s="301"/>
      <c r="N163" s="3"/>
      <c r="O163" s="21"/>
      <c r="P163" s="689" t="str">
        <f t="shared" si="4"/>
        <v>149a</v>
      </c>
      <c r="R163" s="706" t="str">
        <f t="shared" si="5"/>
        <v>WC</v>
      </c>
      <c r="AE163" s="149"/>
    </row>
    <row r="164" spans="1:31" x14ac:dyDescent="0.3">
      <c r="A164" s="3"/>
      <c r="B164" s="21"/>
      <c r="C164" s="218">
        <v>150</v>
      </c>
      <c r="D164" s="109"/>
      <c r="E164" s="51" t="s">
        <v>47</v>
      </c>
      <c r="F164" s="52"/>
      <c r="G164" s="133">
        <v>2</v>
      </c>
      <c r="H164" s="133"/>
      <c r="I164" s="176">
        <v>22.04</v>
      </c>
      <c r="J164" s="53"/>
      <c r="K164" s="60"/>
      <c r="L164" s="51"/>
      <c r="M164" s="301"/>
      <c r="N164" s="3"/>
      <c r="O164" s="21"/>
      <c r="P164" s="689">
        <f t="shared" si="4"/>
        <v>150</v>
      </c>
      <c r="R164" s="706" t="str">
        <f t="shared" si="5"/>
        <v>Legeingskamer</v>
      </c>
      <c r="AE164" s="149"/>
    </row>
    <row r="165" spans="1:31" x14ac:dyDescent="0.3">
      <c r="A165" s="3"/>
      <c r="B165" s="21"/>
      <c r="C165" s="218">
        <v>151</v>
      </c>
      <c r="D165" s="109"/>
      <c r="E165" s="51" t="s">
        <v>47</v>
      </c>
      <c r="F165" s="52"/>
      <c r="G165" s="133">
        <v>2</v>
      </c>
      <c r="H165" s="133"/>
      <c r="I165" s="176">
        <v>22.64</v>
      </c>
      <c r="J165" s="53"/>
      <c r="K165" s="60"/>
      <c r="L165" s="51"/>
      <c r="M165" s="301"/>
      <c r="N165" s="3"/>
      <c r="O165" s="21"/>
      <c r="P165" s="689">
        <f t="shared" si="4"/>
        <v>151</v>
      </c>
      <c r="R165" s="706" t="str">
        <f t="shared" si="5"/>
        <v>Legeingskamer</v>
      </c>
      <c r="AE165" s="149"/>
    </row>
    <row r="166" spans="1:31" x14ac:dyDescent="0.3">
      <c r="A166" s="3"/>
      <c r="B166" s="21"/>
      <c r="C166" s="218">
        <v>152</v>
      </c>
      <c r="D166" s="109"/>
      <c r="E166" s="51" t="s">
        <v>78</v>
      </c>
      <c r="F166" s="52"/>
      <c r="G166" s="133"/>
      <c r="H166" s="133"/>
      <c r="I166" s="176">
        <v>21.11</v>
      </c>
      <c r="J166" s="53"/>
      <c r="K166" s="60"/>
      <c r="L166" s="51"/>
      <c r="M166" s="301"/>
      <c r="N166" s="3"/>
      <c r="O166" s="21"/>
      <c r="P166" s="689">
        <f t="shared" si="4"/>
        <v>152</v>
      </c>
      <c r="R166" s="706" t="str">
        <f t="shared" si="5"/>
        <v>Berging PGU</v>
      </c>
      <c r="AE166" s="149"/>
    </row>
    <row r="167" spans="1:31" x14ac:dyDescent="0.3">
      <c r="A167" s="3"/>
      <c r="B167" s="21"/>
      <c r="C167" s="218">
        <v>153</v>
      </c>
      <c r="D167" s="109"/>
      <c r="E167" s="51" t="s">
        <v>78</v>
      </c>
      <c r="F167" s="52"/>
      <c r="G167" s="133"/>
      <c r="H167" s="133"/>
      <c r="I167" s="176">
        <v>21.11</v>
      </c>
      <c r="J167" s="53"/>
      <c r="K167" s="60"/>
      <c r="L167" s="51"/>
      <c r="M167" s="301"/>
      <c r="N167" s="3"/>
      <c r="O167" s="21"/>
      <c r="P167" s="689">
        <f t="shared" si="4"/>
        <v>153</v>
      </c>
      <c r="R167" s="706" t="str">
        <f t="shared" si="5"/>
        <v>Berging PGU</v>
      </c>
      <c r="AE167" s="149"/>
    </row>
    <row r="168" spans="1:31" x14ac:dyDescent="0.3">
      <c r="A168" s="3"/>
      <c r="B168" s="21"/>
      <c r="C168" s="218">
        <v>154</v>
      </c>
      <c r="D168" s="109"/>
      <c r="E168" s="51" t="s">
        <v>16</v>
      </c>
      <c r="F168" s="52"/>
      <c r="G168" s="133">
        <v>2</v>
      </c>
      <c r="H168" s="133"/>
      <c r="I168" s="176">
        <v>22.64</v>
      </c>
      <c r="J168" s="53"/>
      <c r="K168" s="60"/>
      <c r="L168" s="51"/>
      <c r="M168" s="301"/>
      <c r="N168" s="3"/>
      <c r="O168" s="21"/>
      <c r="P168" s="689">
        <f t="shared" si="4"/>
        <v>154</v>
      </c>
      <c r="R168" s="706" t="str">
        <f t="shared" si="5"/>
        <v>Legeringskamer</v>
      </c>
      <c r="AE168" s="149"/>
    </row>
    <row r="169" spans="1:31" x14ac:dyDescent="0.3">
      <c r="A169" s="3"/>
      <c r="B169" s="21"/>
      <c r="C169" s="218">
        <v>155</v>
      </c>
      <c r="D169" s="109"/>
      <c r="E169" s="51" t="s">
        <v>16</v>
      </c>
      <c r="F169" s="52"/>
      <c r="G169" s="133">
        <v>2</v>
      </c>
      <c r="H169" s="133"/>
      <c r="I169" s="176">
        <v>22.56</v>
      </c>
      <c r="J169" s="53"/>
      <c r="K169" s="60"/>
      <c r="L169" s="51"/>
      <c r="M169" s="301"/>
      <c r="N169" s="3"/>
      <c r="O169" s="21"/>
      <c r="P169" s="689">
        <f t="shared" si="4"/>
        <v>155</v>
      </c>
      <c r="R169" s="706" t="str">
        <f t="shared" si="5"/>
        <v>Legeringskamer</v>
      </c>
      <c r="AE169" s="149"/>
    </row>
    <row r="170" spans="1:31" x14ac:dyDescent="0.3">
      <c r="A170" s="3"/>
      <c r="B170" s="21"/>
      <c r="C170" s="218">
        <v>156</v>
      </c>
      <c r="D170" s="109"/>
      <c r="E170" s="51" t="s">
        <v>16</v>
      </c>
      <c r="F170" s="52"/>
      <c r="G170" s="133">
        <v>1</v>
      </c>
      <c r="H170" s="133"/>
      <c r="I170" s="176">
        <v>15.21</v>
      </c>
      <c r="J170" s="53"/>
      <c r="K170" s="60"/>
      <c r="L170" s="51"/>
      <c r="M170" s="301"/>
      <c r="N170" s="3"/>
      <c r="O170" s="21"/>
      <c r="P170" s="689">
        <f t="shared" si="4"/>
        <v>156</v>
      </c>
      <c r="R170" s="706" t="str">
        <f t="shared" si="5"/>
        <v>Legeringskamer</v>
      </c>
      <c r="AE170" s="149"/>
    </row>
    <row r="171" spans="1:31" x14ac:dyDescent="0.3">
      <c r="A171" s="3"/>
      <c r="B171" s="21"/>
      <c r="C171" s="218">
        <v>157</v>
      </c>
      <c r="D171" s="109"/>
      <c r="E171" s="51" t="s">
        <v>16</v>
      </c>
      <c r="F171" s="52"/>
      <c r="G171" s="133">
        <v>3</v>
      </c>
      <c r="H171" s="133"/>
      <c r="I171" s="176">
        <v>33.51</v>
      </c>
      <c r="J171" s="53"/>
      <c r="K171" s="60"/>
      <c r="L171" s="51"/>
      <c r="M171" s="301"/>
      <c r="N171" s="3"/>
      <c r="O171" s="21"/>
      <c r="P171" s="689">
        <f t="shared" si="4"/>
        <v>157</v>
      </c>
      <c r="R171" s="706" t="str">
        <f t="shared" si="5"/>
        <v>Legeringskamer</v>
      </c>
      <c r="AE171" s="149"/>
    </row>
    <row r="172" spans="1:31" x14ac:dyDescent="0.3">
      <c r="A172" s="3"/>
      <c r="B172" s="21"/>
      <c r="C172" s="218">
        <v>158</v>
      </c>
      <c r="D172" s="109"/>
      <c r="E172" s="156" t="s">
        <v>45</v>
      </c>
      <c r="F172" s="52"/>
      <c r="G172" s="133"/>
      <c r="H172" s="133"/>
      <c r="I172" s="176"/>
      <c r="J172" s="53"/>
      <c r="K172" s="60"/>
      <c r="L172" s="51"/>
      <c r="M172" s="301"/>
      <c r="N172" s="3"/>
      <c r="O172" s="21"/>
      <c r="P172" s="689">
        <f t="shared" si="4"/>
        <v>158</v>
      </c>
      <c r="R172" s="706" t="str">
        <f t="shared" si="5"/>
        <v>---</v>
      </c>
      <c r="AE172" s="149"/>
    </row>
    <row r="173" spans="1:31" x14ac:dyDescent="0.3">
      <c r="A173" s="3"/>
      <c r="B173" s="21"/>
      <c r="C173" s="218">
        <v>159</v>
      </c>
      <c r="D173" s="109"/>
      <c r="E173" s="51" t="s">
        <v>16</v>
      </c>
      <c r="F173" s="52"/>
      <c r="G173" s="133">
        <v>4</v>
      </c>
      <c r="H173" s="133"/>
      <c r="I173" s="176">
        <v>34.15</v>
      </c>
      <c r="J173" s="53"/>
      <c r="K173" s="60"/>
      <c r="L173" s="51"/>
      <c r="M173" s="301"/>
      <c r="N173" s="3"/>
      <c r="O173" s="21"/>
      <c r="P173" s="689">
        <f t="shared" ref="P173:P179" si="6">C173</f>
        <v>159</v>
      </c>
      <c r="R173" s="706" t="str">
        <f t="shared" ref="R173:R179" si="7">E173</f>
        <v>Legeringskamer</v>
      </c>
      <c r="AE173" s="149"/>
    </row>
    <row r="174" spans="1:31" x14ac:dyDescent="0.3">
      <c r="A174" s="3"/>
      <c r="B174" s="21"/>
      <c r="C174" s="218">
        <v>160</v>
      </c>
      <c r="D174" s="109"/>
      <c r="E174" s="156" t="s">
        <v>45</v>
      </c>
      <c r="F174" s="52"/>
      <c r="G174" s="133"/>
      <c r="H174" s="133"/>
      <c r="I174" s="176"/>
      <c r="J174" s="53"/>
      <c r="K174" s="60"/>
      <c r="L174" s="51"/>
      <c r="M174" s="301"/>
      <c r="N174" s="3"/>
      <c r="O174" s="21"/>
      <c r="P174" s="689">
        <f t="shared" si="6"/>
        <v>160</v>
      </c>
      <c r="R174" s="706" t="str">
        <f t="shared" si="7"/>
        <v>---</v>
      </c>
      <c r="AE174" s="149"/>
    </row>
    <row r="175" spans="1:31" x14ac:dyDescent="0.3">
      <c r="A175" s="3"/>
      <c r="B175" s="21"/>
      <c r="C175" s="218">
        <v>161</v>
      </c>
      <c r="D175" s="109"/>
      <c r="E175" s="51" t="s">
        <v>16</v>
      </c>
      <c r="F175" s="52"/>
      <c r="G175" s="133">
        <v>2</v>
      </c>
      <c r="H175" s="133"/>
      <c r="I175" s="176">
        <v>22.37</v>
      </c>
      <c r="J175" s="53"/>
      <c r="K175" s="60"/>
      <c r="L175" s="51"/>
      <c r="M175" s="301"/>
      <c r="N175" s="3"/>
      <c r="O175" s="21"/>
      <c r="P175" s="689">
        <f t="shared" si="6"/>
        <v>161</v>
      </c>
      <c r="R175" s="706" t="str">
        <f t="shared" si="7"/>
        <v>Legeringskamer</v>
      </c>
      <c r="AE175" s="149"/>
    </row>
    <row r="176" spans="1:31" x14ac:dyDescent="0.3">
      <c r="A176" s="3"/>
      <c r="B176" s="21"/>
      <c r="C176" s="218">
        <v>162</v>
      </c>
      <c r="D176" s="109"/>
      <c r="E176" s="51" t="s">
        <v>16</v>
      </c>
      <c r="F176" s="52"/>
      <c r="G176" s="133">
        <v>1</v>
      </c>
      <c r="H176" s="133"/>
      <c r="I176" s="176">
        <v>11.32</v>
      </c>
      <c r="J176" s="53"/>
      <c r="K176" s="60"/>
      <c r="L176" s="51"/>
      <c r="M176" s="301"/>
      <c r="N176" s="3"/>
      <c r="O176" s="21"/>
      <c r="P176" s="689">
        <f t="shared" si="6"/>
        <v>162</v>
      </c>
      <c r="R176" s="706" t="str">
        <f t="shared" si="7"/>
        <v>Legeringskamer</v>
      </c>
      <c r="AE176" s="149"/>
    </row>
    <row r="177" spans="1:31" x14ac:dyDescent="0.3">
      <c r="A177" s="3"/>
      <c r="B177" s="21"/>
      <c r="C177" s="218">
        <v>163</v>
      </c>
      <c r="D177" s="109"/>
      <c r="E177" s="51" t="s">
        <v>16</v>
      </c>
      <c r="F177" s="52"/>
      <c r="G177" s="133">
        <v>2</v>
      </c>
      <c r="H177" s="133"/>
      <c r="I177" s="176">
        <v>21.62</v>
      </c>
      <c r="J177" s="53"/>
      <c r="K177" s="60"/>
      <c r="L177" s="51"/>
      <c r="M177" s="301"/>
      <c r="N177" s="3"/>
      <c r="O177" s="21"/>
      <c r="P177" s="689">
        <f t="shared" si="6"/>
        <v>163</v>
      </c>
      <c r="R177" s="706" t="str">
        <f t="shared" si="7"/>
        <v>Legeringskamer</v>
      </c>
      <c r="AE177" s="149"/>
    </row>
    <row r="178" spans="1:31" x14ac:dyDescent="0.3">
      <c r="A178" s="3"/>
      <c r="B178" s="21"/>
      <c r="C178" s="218">
        <v>164</v>
      </c>
      <c r="D178" s="109"/>
      <c r="E178" s="51" t="s">
        <v>16</v>
      </c>
      <c r="F178" s="52"/>
      <c r="G178" s="133">
        <v>1</v>
      </c>
      <c r="H178" s="133"/>
      <c r="I178" s="176" t="s">
        <v>74</v>
      </c>
      <c r="J178" s="53"/>
      <c r="K178" s="60"/>
      <c r="L178" s="51"/>
      <c r="M178" s="301"/>
      <c r="N178" s="3"/>
      <c r="O178" s="21"/>
      <c r="P178" s="689">
        <f t="shared" si="6"/>
        <v>164</v>
      </c>
      <c r="R178" s="706" t="str">
        <f t="shared" si="7"/>
        <v>Legeringskamer</v>
      </c>
      <c r="AE178" s="149"/>
    </row>
    <row r="179" spans="1:31" x14ac:dyDescent="0.3">
      <c r="A179" s="3"/>
      <c r="B179" s="21"/>
      <c r="C179" s="218">
        <v>165</v>
      </c>
      <c r="D179" s="109"/>
      <c r="E179" s="51" t="s">
        <v>16</v>
      </c>
      <c r="F179" s="52"/>
      <c r="G179" s="133">
        <v>2</v>
      </c>
      <c r="H179" s="133"/>
      <c r="I179" s="176">
        <v>21.2</v>
      </c>
      <c r="J179" s="53"/>
      <c r="K179" s="60"/>
      <c r="L179" s="51"/>
      <c r="M179" s="301"/>
      <c r="N179" s="3"/>
      <c r="O179" s="21"/>
      <c r="P179" s="689">
        <f t="shared" si="6"/>
        <v>165</v>
      </c>
      <c r="R179" s="706" t="str">
        <f t="shared" si="7"/>
        <v>Legeringskamer</v>
      </c>
      <c r="AE179" s="149"/>
    </row>
    <row r="180" spans="1:31" x14ac:dyDescent="0.3">
      <c r="A180" s="3"/>
      <c r="B180" s="21"/>
      <c r="C180" s="218"/>
      <c r="D180" s="109"/>
      <c r="E180" s="51"/>
      <c r="F180" s="52"/>
      <c r="G180" s="133"/>
      <c r="H180" s="133"/>
      <c r="I180" s="176"/>
      <c r="J180" s="53"/>
      <c r="K180" s="60"/>
      <c r="L180" s="51"/>
      <c r="M180" s="301"/>
      <c r="N180" s="3"/>
      <c r="O180" s="21"/>
      <c r="AE180" s="149"/>
    </row>
    <row r="181" spans="1:31" x14ac:dyDescent="0.3">
      <c r="A181" s="3"/>
      <c r="B181" s="21"/>
      <c r="C181" s="218"/>
      <c r="D181" s="109"/>
      <c r="E181" s="51"/>
      <c r="F181" s="52"/>
      <c r="G181" s="133"/>
      <c r="H181" s="133"/>
      <c r="I181" s="176"/>
      <c r="J181" s="53"/>
      <c r="K181" s="60"/>
      <c r="L181" s="51"/>
      <c r="M181" s="301"/>
      <c r="N181" s="3"/>
      <c r="O181" s="21"/>
      <c r="AE181" s="149"/>
    </row>
    <row r="182" spans="1:31" ht="17.25" thickBot="1" x14ac:dyDescent="0.35">
      <c r="A182" s="3"/>
      <c r="B182" s="229"/>
      <c r="C182" s="227"/>
      <c r="D182" s="121"/>
      <c r="E182" s="122"/>
      <c r="F182" s="123"/>
      <c r="G182" s="143"/>
      <c r="H182" s="143"/>
      <c r="I182" s="186"/>
      <c r="J182" s="124"/>
      <c r="K182" s="158"/>
      <c r="L182" s="122"/>
      <c r="M182" s="301"/>
      <c r="N182" s="3"/>
      <c r="O182" s="229"/>
      <c r="P182" s="695"/>
      <c r="Q182" s="147"/>
      <c r="R182" s="703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47"/>
      <c r="AC182" s="147"/>
      <c r="AD182" s="147"/>
      <c r="AE182" s="151"/>
    </row>
    <row r="183" spans="1:31" x14ac:dyDescent="0.3">
      <c r="B183" s="231"/>
      <c r="C183" s="232"/>
      <c r="D183" s="231"/>
      <c r="E183" s="231"/>
      <c r="F183" s="233"/>
      <c r="G183" s="234"/>
      <c r="H183" s="234"/>
      <c r="I183" s="235"/>
      <c r="J183" s="236"/>
      <c r="K183" s="237"/>
      <c r="L183" s="238"/>
      <c r="M183" s="240"/>
      <c r="N183" s="240"/>
      <c r="O183" s="240"/>
      <c r="P183" s="696"/>
      <c r="Q183" s="239"/>
      <c r="R183" s="707"/>
      <c r="S183" s="239"/>
      <c r="T183" s="239"/>
      <c r="U183" s="239"/>
      <c r="V183" s="239"/>
      <c r="W183" s="239"/>
      <c r="X183" s="239"/>
      <c r="Y183" s="239"/>
      <c r="Z183" s="239"/>
      <c r="AA183" s="239"/>
      <c r="AB183" s="239"/>
      <c r="AC183" s="239"/>
      <c r="AD183" s="239"/>
      <c r="AE183" s="239"/>
    </row>
    <row r="184" spans="1:31" x14ac:dyDescent="0.3">
      <c r="B184" s="240"/>
      <c r="C184" s="241"/>
      <c r="D184" s="240"/>
      <c r="E184" s="240"/>
      <c r="F184" s="242"/>
      <c r="G184" s="243"/>
      <c r="H184" s="243"/>
      <c r="I184" s="244"/>
      <c r="J184" s="245"/>
      <c r="K184" s="246"/>
      <c r="L184" s="247"/>
      <c r="M184" s="240"/>
      <c r="N184" s="240"/>
      <c r="O184" s="240"/>
      <c r="P184" s="697"/>
      <c r="Q184" s="248"/>
      <c r="R184" s="708"/>
      <c r="S184" s="248"/>
      <c r="T184" s="248"/>
      <c r="U184" s="248"/>
      <c r="V184" s="248"/>
      <c r="W184" s="248"/>
      <c r="X184" s="248"/>
      <c r="Y184" s="248"/>
      <c r="Z184" s="248"/>
      <c r="AA184" s="248"/>
      <c r="AB184" s="248"/>
      <c r="AC184" s="248"/>
      <c r="AD184" s="248"/>
      <c r="AE184" s="248"/>
    </row>
    <row r="185" spans="1:31" ht="17.25" thickBot="1" x14ac:dyDescent="0.35">
      <c r="B185" s="249"/>
      <c r="C185" s="250"/>
      <c r="D185" s="249"/>
      <c r="E185" s="249"/>
      <c r="F185" s="251"/>
      <c r="G185" s="252"/>
      <c r="H185" s="252"/>
      <c r="I185" s="253"/>
      <c r="J185" s="254"/>
      <c r="K185" s="255"/>
      <c r="L185" s="256"/>
      <c r="M185" s="240"/>
      <c r="N185" s="240"/>
      <c r="O185" s="240"/>
      <c r="P185" s="698"/>
      <c r="Q185" s="257"/>
      <c r="R185" s="709"/>
      <c r="S185" s="257"/>
      <c r="T185" s="257"/>
      <c r="U185" s="257"/>
      <c r="V185" s="257"/>
      <c r="W185" s="257"/>
      <c r="X185" s="257"/>
      <c r="Y185" s="257"/>
      <c r="Z185" s="257"/>
      <c r="AA185" s="257"/>
      <c r="AB185" s="257"/>
      <c r="AC185" s="257"/>
      <c r="AD185" s="257"/>
      <c r="AE185" s="257"/>
    </row>
    <row r="186" spans="1:31" ht="38.25" x14ac:dyDescent="0.25">
      <c r="B186" s="259"/>
      <c r="C186" s="258" t="s">
        <v>3</v>
      </c>
      <c r="D186" s="260"/>
      <c r="E186" s="261" t="s">
        <v>50</v>
      </c>
      <c r="F186" s="269" t="s">
        <v>4</v>
      </c>
      <c r="G186" s="270" t="s">
        <v>5</v>
      </c>
      <c r="H186" s="270"/>
      <c r="I186" s="271" t="s">
        <v>51</v>
      </c>
      <c r="J186" s="272"/>
      <c r="K186" s="271" t="s">
        <v>52</v>
      </c>
      <c r="L186" s="164"/>
      <c r="M186" s="292"/>
      <c r="N186" s="305"/>
      <c r="O186" s="314"/>
      <c r="P186" s="712" t="s">
        <v>3</v>
      </c>
      <c r="Q186" s="710"/>
      <c r="R186" s="711" t="s">
        <v>50</v>
      </c>
      <c r="S186" s="166"/>
      <c r="T186" s="684" t="s">
        <v>113</v>
      </c>
      <c r="U186" s="684"/>
      <c r="V186" s="684" t="s">
        <v>114</v>
      </c>
      <c r="W186" s="684"/>
      <c r="X186" s="684" t="s">
        <v>115</v>
      </c>
      <c r="Y186" s="684"/>
      <c r="Z186" s="684" t="s">
        <v>116</v>
      </c>
      <c r="AA186" s="684"/>
      <c r="AB186" s="684" t="s">
        <v>117</v>
      </c>
      <c r="AC186" s="166"/>
      <c r="AD186" s="166"/>
      <c r="AE186" s="165"/>
    </row>
    <row r="187" spans="1:31" x14ac:dyDescent="0.3">
      <c r="A187" s="31"/>
      <c r="B187" s="228"/>
      <c r="C187" s="219"/>
      <c r="D187" s="94"/>
      <c r="E187" s="95"/>
      <c r="F187" s="96"/>
      <c r="G187" s="140"/>
      <c r="H187" s="140"/>
      <c r="I187" s="184"/>
      <c r="J187" s="97"/>
      <c r="K187" s="98"/>
      <c r="L187" s="99"/>
      <c r="M187" s="298"/>
      <c r="N187" s="89"/>
      <c r="O187" s="318"/>
      <c r="AE187" s="149"/>
    </row>
    <row r="188" spans="1:31" ht="18.75" x14ac:dyDescent="0.3">
      <c r="A188" s="31"/>
      <c r="B188" s="228"/>
      <c r="C188" s="222"/>
      <c r="D188" s="100"/>
      <c r="E188" s="101" t="s">
        <v>118</v>
      </c>
      <c r="F188" s="102"/>
      <c r="G188" s="131">
        <f>SUM(G196:G269)</f>
        <v>0</v>
      </c>
      <c r="H188" s="131"/>
      <c r="I188" s="103">
        <f>SUM(I196:I270)</f>
        <v>0</v>
      </c>
      <c r="J188" s="170"/>
      <c r="K188" s="103">
        <v>1560.93</v>
      </c>
      <c r="L188" s="104"/>
      <c r="M188" s="299"/>
      <c r="N188" s="317"/>
      <c r="O188" s="319"/>
      <c r="P188" s="694"/>
      <c r="Q188" s="161"/>
      <c r="R188" s="686" t="str">
        <f>E188</f>
        <v>Zolder</v>
      </c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  <c r="AE188" s="163"/>
    </row>
    <row r="189" spans="1:31" x14ac:dyDescent="0.3">
      <c r="A189" s="31"/>
      <c r="B189" s="228"/>
      <c r="C189" s="223"/>
      <c r="D189" s="105"/>
      <c r="E189" s="106"/>
      <c r="F189" s="102"/>
      <c r="G189" s="141"/>
      <c r="H189" s="167"/>
      <c r="I189" s="108"/>
      <c r="J189" s="107"/>
      <c r="K189" s="108"/>
      <c r="L189" s="104"/>
      <c r="M189" s="299"/>
      <c r="N189" s="317"/>
      <c r="O189" s="319"/>
      <c r="P189" s="694"/>
      <c r="Q189" s="161"/>
      <c r="R189" s="705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3"/>
    </row>
    <row r="190" spans="1:31" x14ac:dyDescent="0.3">
      <c r="B190" s="9"/>
      <c r="C190" s="224"/>
      <c r="L190" s="77"/>
      <c r="O190" s="9"/>
      <c r="AE190" s="149"/>
    </row>
    <row r="191" spans="1:31" x14ac:dyDescent="0.3">
      <c r="B191" s="9"/>
      <c r="C191" s="224"/>
      <c r="L191" s="77"/>
      <c r="O191" s="9"/>
      <c r="AE191" s="149"/>
    </row>
    <row r="192" spans="1:31" x14ac:dyDescent="0.3">
      <c r="B192" s="9"/>
      <c r="C192" s="224"/>
      <c r="L192" s="77"/>
      <c r="O192" s="9"/>
      <c r="AE192" s="149"/>
    </row>
    <row r="193" spans="2:31" x14ac:dyDescent="0.3">
      <c r="B193" s="9"/>
      <c r="C193" s="224"/>
      <c r="L193" s="77"/>
      <c r="O193" s="9"/>
      <c r="AE193" s="149"/>
    </row>
    <row r="194" spans="2:31" x14ac:dyDescent="0.3">
      <c r="B194" s="9"/>
      <c r="C194" s="224"/>
      <c r="L194" s="77"/>
      <c r="O194" s="9"/>
      <c r="AE194" s="149"/>
    </row>
    <row r="195" spans="2:31" x14ac:dyDescent="0.3">
      <c r="B195" s="9"/>
      <c r="C195" s="224"/>
      <c r="L195" s="77"/>
      <c r="O195" s="9"/>
      <c r="AE195" s="149"/>
    </row>
    <row r="196" spans="2:31" x14ac:dyDescent="0.3">
      <c r="B196" s="9"/>
      <c r="C196" s="224"/>
      <c r="L196" s="77"/>
      <c r="O196" s="9"/>
      <c r="AE196" s="149"/>
    </row>
    <row r="197" spans="2:31" ht="17.25" thickBot="1" x14ac:dyDescent="0.35">
      <c r="B197" s="230"/>
      <c r="C197" s="227"/>
      <c r="D197" s="121"/>
      <c r="E197" s="122"/>
      <c r="F197" s="123"/>
      <c r="G197" s="143"/>
      <c r="H197" s="143"/>
      <c r="I197" s="186"/>
      <c r="J197" s="124"/>
      <c r="K197" s="158"/>
      <c r="L197" s="154"/>
      <c r="M197" s="302"/>
      <c r="N197" s="3"/>
      <c r="O197" s="229"/>
      <c r="P197" s="692"/>
      <c r="Q197" s="147"/>
      <c r="R197" s="703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147"/>
      <c r="AD197" s="147"/>
      <c r="AE197" s="15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rowBreaks count="4" manualBreakCount="4">
    <brk id="16" max="16383" man="1"/>
    <brk id="100" max="31" man="1"/>
    <brk id="183" max="31" man="1"/>
    <brk id="198" max="31" man="1"/>
  </rowBreaks>
  <colBreaks count="1" manualBreakCount="1">
    <brk id="13" max="19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2"/>
  <sheetViews>
    <sheetView topLeftCell="A19" zoomScale="90" zoomScaleNormal="90" zoomScaleSheetLayoutView="75" workbookViewId="0">
      <selection activeCell="E24" sqref="E24"/>
    </sheetView>
  </sheetViews>
  <sheetFormatPr defaultColWidth="9.140625" defaultRowHeight="15.75" x14ac:dyDescent="0.25"/>
  <cols>
    <col min="1" max="1" width="2.7109375" style="414" customWidth="1"/>
    <col min="2" max="2" width="5.42578125" style="414" customWidth="1"/>
    <col min="3" max="3" width="10.7109375" style="656" customWidth="1"/>
    <col min="4" max="4" width="3.85546875" style="414" customWidth="1"/>
    <col min="5" max="5" width="30.5703125" style="414" customWidth="1"/>
    <col min="6" max="6" width="12.7109375" style="657" customWidth="1"/>
    <col min="7" max="7" width="12.7109375" style="658" customWidth="1"/>
    <col min="8" max="8" width="4.7109375" style="658" customWidth="1"/>
    <col min="9" max="9" width="14.7109375" style="659" customWidth="1"/>
    <col min="10" max="10" width="4.7109375" style="659" customWidth="1"/>
    <col min="11" max="11" width="14.7109375" style="659" customWidth="1"/>
    <col min="12" max="12" width="4.7109375" style="660" customWidth="1"/>
    <col min="13" max="13" width="14.7109375" style="420" customWidth="1"/>
    <col min="14" max="14" width="4.7109375" style="421" customWidth="1"/>
    <col min="15" max="17" width="2.7109375" style="332" customWidth="1"/>
    <col min="18" max="18" width="10.7109375" style="423" customWidth="1"/>
    <col min="19" max="19" width="2.7109375" style="423" customWidth="1"/>
    <col min="20" max="20" width="10.7109375" style="423" customWidth="1"/>
    <col min="21" max="21" width="2.7109375" style="423" customWidth="1"/>
    <col min="22" max="22" width="10.7109375" style="423" customWidth="1"/>
    <col min="23" max="23" width="2.7109375" style="423" customWidth="1"/>
    <col min="24" max="24" width="10.7109375" style="423" customWidth="1"/>
    <col min="25" max="25" width="2.7109375" style="423" customWidth="1"/>
    <col min="26" max="26" width="10.7109375" style="423" customWidth="1"/>
    <col min="27" max="27" width="2.7109375" style="423" customWidth="1"/>
    <col min="28" max="28" width="10.7109375" style="423" customWidth="1"/>
    <col min="29" max="29" width="2.7109375" style="423" customWidth="1"/>
    <col min="30" max="30" width="10.7109375" style="423" customWidth="1"/>
    <col min="31" max="31" width="2.7109375" style="423" customWidth="1"/>
    <col min="32" max="32" width="10.7109375" style="423" customWidth="1"/>
    <col min="33" max="33" width="2.7109375" style="423" customWidth="1"/>
    <col min="34" max="34" width="10.7109375" style="423" customWidth="1"/>
    <col min="35" max="35" width="2.7109375" style="423" customWidth="1"/>
    <col min="36" max="36" width="10.7109375" style="423" customWidth="1"/>
    <col min="37" max="37" width="2.7109375" style="423" customWidth="1"/>
    <col min="38" max="38" width="10.7109375" style="423" customWidth="1"/>
    <col min="39" max="40" width="2.7109375" style="423" customWidth="1"/>
    <col min="41" max="16384" width="9.140625" style="423"/>
  </cols>
  <sheetData>
    <row r="1" spans="1:49" ht="16.5" thickBot="1" x14ac:dyDescent="0.3">
      <c r="C1" s="415"/>
      <c r="D1" s="332"/>
      <c r="E1" s="332"/>
      <c r="F1" s="416"/>
      <c r="G1" s="417"/>
      <c r="H1" s="417"/>
      <c r="I1" s="418"/>
      <c r="J1" s="418"/>
      <c r="K1" s="418"/>
      <c r="L1" s="419"/>
      <c r="O1" s="327"/>
      <c r="P1" s="327"/>
      <c r="Q1" s="327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</row>
    <row r="2" spans="1:49" x14ac:dyDescent="0.25">
      <c r="B2" s="424"/>
      <c r="C2" s="425"/>
      <c r="D2" s="426"/>
      <c r="E2" s="426"/>
      <c r="F2" s="427"/>
      <c r="G2" s="428"/>
      <c r="H2" s="428"/>
      <c r="I2" s="429"/>
      <c r="J2" s="429"/>
      <c r="K2" s="429"/>
      <c r="L2" s="430"/>
      <c r="M2" s="431"/>
      <c r="N2" s="432"/>
      <c r="O2" s="328"/>
      <c r="P2" s="329"/>
      <c r="Q2" s="330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  <c r="AC2" s="433"/>
      <c r="AD2" s="433"/>
      <c r="AE2" s="433"/>
      <c r="AF2" s="433"/>
      <c r="AG2" s="433"/>
      <c r="AH2" s="433"/>
      <c r="AI2" s="433"/>
      <c r="AJ2" s="433"/>
      <c r="AK2" s="433"/>
      <c r="AL2" s="433"/>
      <c r="AM2" s="434"/>
    </row>
    <row r="3" spans="1:49" ht="72" x14ac:dyDescent="0.25">
      <c r="B3" s="435"/>
      <c r="C3" s="436"/>
      <c r="D3" s="437"/>
      <c r="E3" s="437" t="s">
        <v>0</v>
      </c>
      <c r="F3" s="416"/>
      <c r="G3" s="417"/>
      <c r="H3" s="417"/>
      <c r="I3" s="418"/>
      <c r="J3" s="418"/>
      <c r="K3" s="418"/>
      <c r="L3" s="419"/>
      <c r="O3" s="331"/>
      <c r="Q3" s="331"/>
      <c r="AM3" s="438"/>
    </row>
    <row r="4" spans="1:49" x14ac:dyDescent="0.25">
      <c r="B4" s="439"/>
      <c r="C4" s="415"/>
      <c r="D4" s="332"/>
      <c r="E4" s="334" t="s">
        <v>1</v>
      </c>
      <c r="F4" s="416"/>
      <c r="G4" s="417"/>
      <c r="H4" s="417"/>
      <c r="I4" s="418"/>
      <c r="J4" s="418"/>
      <c r="K4" s="418"/>
      <c r="L4" s="419"/>
      <c r="O4" s="331"/>
      <c r="Q4" s="331"/>
      <c r="AM4" s="438"/>
    </row>
    <row r="5" spans="1:49" x14ac:dyDescent="0.25">
      <c r="B5" s="439"/>
      <c r="C5" s="415"/>
      <c r="D5" s="332"/>
      <c r="E5" s="334" t="s">
        <v>106</v>
      </c>
      <c r="F5" s="416"/>
      <c r="G5" s="417"/>
      <c r="H5" s="417"/>
      <c r="I5" s="418"/>
      <c r="J5" s="418"/>
      <c r="K5" s="418"/>
      <c r="L5" s="419"/>
      <c r="O5" s="331"/>
      <c r="Q5" s="331"/>
      <c r="AM5" s="438"/>
    </row>
    <row r="6" spans="1:49" ht="18" x14ac:dyDescent="0.25">
      <c r="B6" s="439"/>
      <c r="C6" s="333"/>
      <c r="D6" s="334"/>
      <c r="E6" s="335" t="s">
        <v>102</v>
      </c>
      <c r="F6" s="416"/>
      <c r="G6" s="417"/>
      <c r="H6" s="417"/>
      <c r="I6" s="418"/>
      <c r="J6" s="418"/>
      <c r="K6" s="418"/>
      <c r="L6" s="419"/>
      <c r="O6" s="440"/>
      <c r="P6" s="441"/>
      <c r="Q6" s="440"/>
      <c r="AM6" s="438"/>
    </row>
    <row r="7" spans="1:49" x14ac:dyDescent="0.25">
      <c r="B7" s="442"/>
      <c r="C7" s="443"/>
      <c r="D7" s="444"/>
      <c r="E7" s="444"/>
      <c r="F7" s="445"/>
      <c r="G7" s="446"/>
      <c r="H7" s="446"/>
      <c r="I7" s="447"/>
      <c r="J7" s="447"/>
      <c r="K7" s="447"/>
      <c r="L7" s="448"/>
      <c r="M7" s="449"/>
      <c r="N7" s="450"/>
      <c r="O7" s="331"/>
      <c r="Q7" s="336"/>
      <c r="AM7" s="438"/>
    </row>
    <row r="8" spans="1:49" x14ac:dyDescent="0.25">
      <c r="B8" s="435"/>
      <c r="C8" s="415"/>
      <c r="D8" s="332"/>
      <c r="E8" s="332"/>
      <c r="F8" s="416"/>
      <c r="G8" s="417"/>
      <c r="H8" s="417"/>
      <c r="I8" s="418"/>
      <c r="J8" s="418"/>
      <c r="K8" s="418"/>
      <c r="L8" s="419"/>
      <c r="O8" s="331"/>
      <c r="Q8" s="331"/>
      <c r="R8" s="451"/>
      <c r="S8" s="452"/>
      <c r="T8" s="451"/>
      <c r="U8" s="452"/>
      <c r="V8" s="451"/>
      <c r="W8" s="452"/>
      <c r="X8" s="451"/>
      <c r="Y8" s="452"/>
      <c r="Z8" s="451"/>
      <c r="AA8" s="452"/>
      <c r="AB8" s="451"/>
      <c r="AC8" s="452"/>
      <c r="AD8" s="451"/>
      <c r="AE8" s="452"/>
      <c r="AF8" s="451"/>
      <c r="AG8" s="452"/>
      <c r="AH8" s="451"/>
      <c r="AI8" s="452"/>
      <c r="AJ8" s="451"/>
      <c r="AK8" s="452"/>
      <c r="AL8" s="451"/>
      <c r="AM8" s="453"/>
    </row>
    <row r="9" spans="1:49" ht="111.75" customHeight="1" x14ac:dyDescent="0.25">
      <c r="A9" s="454"/>
      <c r="B9" s="455"/>
      <c r="C9" s="456"/>
      <c r="D9" s="421"/>
      <c r="E9" s="421"/>
      <c r="F9" s="457"/>
      <c r="G9" s="417"/>
      <c r="H9" s="417"/>
      <c r="I9" s="458"/>
      <c r="J9" s="458"/>
      <c r="K9" s="458"/>
      <c r="L9" s="459"/>
      <c r="O9" s="337"/>
      <c r="P9" s="338"/>
      <c r="Q9" s="339"/>
      <c r="R9" s="460"/>
      <c r="S9" s="461"/>
      <c r="T9" s="460"/>
      <c r="U9" s="461"/>
      <c r="V9" s="460"/>
      <c r="W9" s="461"/>
      <c r="X9" s="460"/>
      <c r="Y9" s="461"/>
      <c r="Z9" s="460"/>
      <c r="AA9" s="461"/>
      <c r="AB9" s="460"/>
      <c r="AC9" s="461"/>
      <c r="AD9" s="460"/>
      <c r="AE9" s="461"/>
      <c r="AF9" s="460"/>
      <c r="AG9" s="461"/>
      <c r="AH9" s="460"/>
      <c r="AI9" s="461"/>
      <c r="AJ9" s="460"/>
      <c r="AK9" s="461"/>
      <c r="AL9" s="460"/>
      <c r="AM9" s="462"/>
    </row>
    <row r="10" spans="1:49" ht="22.5" x14ac:dyDescent="0.3">
      <c r="B10" s="439"/>
      <c r="C10" s="415"/>
      <c r="D10" s="332"/>
      <c r="E10" s="463" t="s">
        <v>2</v>
      </c>
      <c r="F10" s="416"/>
      <c r="G10" s="463" t="s">
        <v>80</v>
      </c>
      <c r="H10" s="417"/>
      <c r="I10" s="418"/>
      <c r="J10" s="418"/>
      <c r="K10" s="418"/>
      <c r="L10" s="419"/>
      <c r="O10" s="464"/>
      <c r="P10" s="465"/>
      <c r="Q10" s="464"/>
      <c r="R10" s="463" t="s">
        <v>101</v>
      </c>
      <c r="S10" s="422"/>
      <c r="U10" s="422"/>
      <c r="W10" s="422"/>
      <c r="Y10" s="422"/>
      <c r="AA10" s="422"/>
      <c r="AC10" s="422"/>
      <c r="AE10" s="422"/>
      <c r="AG10" s="422"/>
      <c r="AI10" s="422"/>
      <c r="AK10" s="422"/>
      <c r="AM10" s="438"/>
    </row>
    <row r="11" spans="1:49" ht="24" thickBot="1" x14ac:dyDescent="0.3">
      <c r="A11" s="466"/>
      <c r="B11" s="467"/>
      <c r="C11" s="468"/>
      <c r="D11" s="469"/>
      <c r="E11" s="470"/>
      <c r="F11" s="469"/>
      <c r="G11" s="471"/>
      <c r="H11" s="471"/>
      <c r="I11" s="472"/>
      <c r="J11" s="472"/>
      <c r="K11" s="472"/>
      <c r="L11" s="472"/>
      <c r="M11" s="473"/>
      <c r="N11" s="474"/>
      <c r="O11" s="464"/>
      <c r="P11" s="465"/>
      <c r="Q11" s="475"/>
      <c r="R11" s="476"/>
      <c r="S11" s="476"/>
      <c r="T11" s="476"/>
      <c r="U11" s="476"/>
      <c r="V11" s="476"/>
      <c r="W11" s="476"/>
      <c r="X11" s="476"/>
      <c r="Y11" s="476"/>
      <c r="Z11" s="476"/>
      <c r="AA11" s="476"/>
      <c r="AB11" s="476"/>
      <c r="AC11" s="476"/>
      <c r="AD11" s="476"/>
      <c r="AE11" s="476"/>
      <c r="AF11" s="476"/>
      <c r="AG11" s="476"/>
      <c r="AH11" s="476"/>
      <c r="AI11" s="476"/>
      <c r="AJ11" s="476"/>
      <c r="AK11" s="476"/>
      <c r="AL11" s="476"/>
      <c r="AM11" s="477"/>
    </row>
    <row r="12" spans="1:49" ht="51" x14ac:dyDescent="0.25">
      <c r="B12" s="424"/>
      <c r="C12" s="478"/>
      <c r="D12" s="479"/>
      <c r="E12" s="480"/>
      <c r="F12" s="481"/>
      <c r="G12" s="482" t="s">
        <v>5</v>
      </c>
      <c r="H12" s="482"/>
      <c r="I12" s="483" t="s">
        <v>51</v>
      </c>
      <c r="J12" s="484"/>
      <c r="K12" s="483" t="s">
        <v>107</v>
      </c>
      <c r="L12" s="484"/>
      <c r="M12" s="483" t="s">
        <v>52</v>
      </c>
      <c r="N12" s="485"/>
      <c r="O12" s="486"/>
      <c r="P12" s="487"/>
      <c r="Q12" s="488"/>
      <c r="R12" s="489" t="s">
        <v>81</v>
      </c>
      <c r="S12" s="490"/>
      <c r="T12" s="489" t="s">
        <v>82</v>
      </c>
      <c r="U12" s="490"/>
      <c r="V12" s="489" t="s">
        <v>83</v>
      </c>
      <c r="W12" s="490"/>
      <c r="X12" s="489" t="s">
        <v>84</v>
      </c>
      <c r="Y12" s="490"/>
      <c r="Z12" s="489" t="s">
        <v>85</v>
      </c>
      <c r="AA12" s="490"/>
      <c r="AB12" s="489" t="s">
        <v>86</v>
      </c>
      <c r="AC12" s="490"/>
      <c r="AD12" s="489" t="s">
        <v>87</v>
      </c>
      <c r="AE12" s="491"/>
      <c r="AF12" s="489" t="s">
        <v>88</v>
      </c>
      <c r="AG12" s="491"/>
      <c r="AH12" s="489" t="s">
        <v>89</v>
      </c>
      <c r="AI12" s="491"/>
      <c r="AJ12" s="489" t="s">
        <v>90</v>
      </c>
      <c r="AK12" s="491"/>
      <c r="AL12" s="489" t="s">
        <v>91</v>
      </c>
      <c r="AM12" s="434"/>
    </row>
    <row r="13" spans="1:49" ht="20.25" x14ac:dyDescent="0.25">
      <c r="B13" s="492"/>
      <c r="C13" s="340"/>
      <c r="D13" s="341"/>
      <c r="E13" s="342" t="s">
        <v>6</v>
      </c>
      <c r="F13" s="493"/>
      <c r="G13" s="494">
        <f>+G21+G99</f>
        <v>160</v>
      </c>
      <c r="H13" s="494"/>
      <c r="I13" s="495">
        <f>+I21+I99</f>
        <v>2852.9399999999996</v>
      </c>
      <c r="J13" s="495"/>
      <c r="K13" s="495"/>
      <c r="L13" s="496"/>
      <c r="M13" s="495">
        <f>+M21+M99</f>
        <v>3319.4</v>
      </c>
      <c r="N13" s="497"/>
      <c r="O13" s="498"/>
      <c r="P13" s="499"/>
      <c r="Q13" s="498"/>
      <c r="R13" s="495">
        <f>+R21+R99</f>
        <v>332.22</v>
      </c>
      <c r="S13" s="500"/>
      <c r="T13" s="495">
        <f>+T21+T99</f>
        <v>350.55999999999995</v>
      </c>
      <c r="U13" s="500"/>
      <c r="V13" s="495">
        <f>+V21+V99</f>
        <v>277.71000000000004</v>
      </c>
      <c r="W13" s="500"/>
      <c r="X13" s="495">
        <f>+X21+X99</f>
        <v>460.70000000000005</v>
      </c>
      <c r="Y13" s="500"/>
      <c r="Z13" s="495">
        <f>+Z21+Z99</f>
        <v>393.82000000000005</v>
      </c>
      <c r="AA13" s="500"/>
      <c r="AB13" s="495">
        <f>+AB21+AB99</f>
        <v>346.99</v>
      </c>
      <c r="AC13" s="500"/>
      <c r="AD13" s="495">
        <f>+AD21+AD99</f>
        <v>282.57</v>
      </c>
      <c r="AE13" s="500"/>
      <c r="AF13" s="495">
        <f>+AF21+AF99</f>
        <v>18.62</v>
      </c>
      <c r="AG13" s="500"/>
      <c r="AH13" s="495">
        <f>+AH21+AH99</f>
        <v>61.78</v>
      </c>
      <c r="AI13" s="500"/>
      <c r="AJ13" s="495">
        <f>+AJ21+AJ99</f>
        <v>68.430000000000007</v>
      </c>
      <c r="AK13" s="500"/>
      <c r="AL13" s="495">
        <f>+AL21+AL99</f>
        <v>19.07</v>
      </c>
      <c r="AM13" s="501"/>
    </row>
    <row r="14" spans="1:49" ht="18" x14ac:dyDescent="0.25">
      <c r="B14" s="492"/>
      <c r="C14" s="343"/>
      <c r="D14" s="344"/>
      <c r="E14" s="344"/>
      <c r="F14" s="502"/>
      <c r="G14" s="503"/>
      <c r="H14" s="503"/>
      <c r="I14" s="504"/>
      <c r="J14" s="504"/>
      <c r="K14" s="504"/>
      <c r="L14" s="505"/>
      <c r="M14" s="506"/>
      <c r="N14" s="497"/>
      <c r="O14" s="507"/>
      <c r="P14" s="499"/>
      <c r="Q14" s="508"/>
      <c r="AM14" s="438"/>
    </row>
    <row r="15" spans="1:49" ht="18" x14ac:dyDescent="0.25">
      <c r="B15" s="509"/>
      <c r="C15" s="345"/>
      <c r="D15" s="346"/>
      <c r="E15" s="344"/>
      <c r="F15" s="502"/>
      <c r="G15" s="510"/>
      <c r="H15" s="510"/>
      <c r="I15" s="499"/>
      <c r="J15" s="499"/>
      <c r="K15" s="499"/>
      <c r="L15" s="487"/>
      <c r="M15" s="511"/>
      <c r="N15" s="497"/>
      <c r="O15" s="507"/>
      <c r="P15" s="499"/>
      <c r="Q15" s="508"/>
      <c r="AM15" s="438"/>
    </row>
    <row r="16" spans="1:49" ht="18.75" thickBot="1" x14ac:dyDescent="0.3">
      <c r="B16" s="512"/>
      <c r="C16" s="347"/>
      <c r="D16" s="348"/>
      <c r="E16" s="349"/>
      <c r="F16" s="513"/>
      <c r="G16" s="514"/>
      <c r="H16" s="514"/>
      <c r="I16" s="515"/>
      <c r="J16" s="515"/>
      <c r="K16" s="515"/>
      <c r="L16" s="516"/>
      <c r="M16" s="517"/>
      <c r="N16" s="518"/>
      <c r="O16" s="507"/>
      <c r="P16" s="499"/>
      <c r="Q16" s="512"/>
      <c r="R16" s="476"/>
      <c r="S16" s="476"/>
      <c r="T16" s="476"/>
      <c r="U16" s="476"/>
      <c r="V16" s="476"/>
      <c r="W16" s="476"/>
      <c r="X16" s="476"/>
      <c r="Y16" s="476"/>
      <c r="Z16" s="476"/>
      <c r="AA16" s="476"/>
      <c r="AB16" s="476"/>
      <c r="AC16" s="476"/>
      <c r="AD16" s="476"/>
      <c r="AE16" s="476"/>
      <c r="AF16" s="476"/>
      <c r="AG16" s="476"/>
      <c r="AH16" s="476"/>
      <c r="AI16" s="476"/>
      <c r="AJ16" s="476"/>
      <c r="AK16" s="476"/>
      <c r="AL16" s="476"/>
      <c r="AM16" s="477"/>
    </row>
    <row r="17" spans="1:39" ht="18" x14ac:dyDescent="0.25">
      <c r="B17" s="519"/>
      <c r="C17" s="345"/>
      <c r="D17" s="346"/>
      <c r="E17" s="344"/>
      <c r="F17" s="502"/>
      <c r="G17" s="510"/>
      <c r="H17" s="510"/>
      <c r="I17" s="499"/>
      <c r="J17" s="499"/>
      <c r="K17" s="499"/>
      <c r="L17" s="487"/>
      <c r="M17" s="511"/>
      <c r="N17" s="520"/>
      <c r="O17" s="499"/>
      <c r="P17" s="499"/>
      <c r="Q17" s="499"/>
      <c r="AM17" s="433"/>
    </row>
    <row r="18" spans="1:39" ht="18.75" thickBot="1" x14ac:dyDescent="0.3">
      <c r="B18" s="521"/>
      <c r="C18" s="345"/>
      <c r="D18" s="346"/>
      <c r="E18" s="344"/>
      <c r="F18" s="502"/>
      <c r="G18" s="510"/>
      <c r="H18" s="510"/>
      <c r="I18" s="499"/>
      <c r="J18" s="499"/>
      <c r="K18" s="499"/>
      <c r="L18" s="487"/>
      <c r="M18" s="511"/>
      <c r="N18" s="520"/>
      <c r="O18" s="499"/>
      <c r="P18" s="499"/>
      <c r="Q18" s="515"/>
      <c r="AM18" s="476"/>
    </row>
    <row r="19" spans="1:39" ht="38.25" x14ac:dyDescent="0.3">
      <c r="B19" s="424"/>
      <c r="C19" s="478" t="s">
        <v>3</v>
      </c>
      <c r="D19" s="479"/>
      <c r="E19" s="522" t="s">
        <v>50</v>
      </c>
      <c r="F19" s="523" t="s">
        <v>4</v>
      </c>
      <c r="G19" s="679" t="s">
        <v>5</v>
      </c>
      <c r="H19" s="679"/>
      <c r="I19" s="524" t="s">
        <v>51</v>
      </c>
      <c r="J19" s="525"/>
      <c r="K19" s="525"/>
      <c r="L19" s="525"/>
      <c r="M19" s="524" t="s">
        <v>52</v>
      </c>
      <c r="N19" s="485"/>
      <c r="O19" s="487"/>
      <c r="P19" s="663"/>
      <c r="Q19" s="526"/>
      <c r="R19" s="527" t="s">
        <v>81</v>
      </c>
      <c r="S19" s="491"/>
      <c r="T19" s="527" t="s">
        <v>82</v>
      </c>
      <c r="U19" s="491"/>
      <c r="V19" s="527" t="s">
        <v>83</v>
      </c>
      <c r="W19" s="491"/>
      <c r="X19" s="527" t="s">
        <v>84</v>
      </c>
      <c r="Y19" s="491"/>
      <c r="Z19" s="527" t="s">
        <v>85</v>
      </c>
      <c r="AA19" s="491"/>
      <c r="AB19" s="527" t="s">
        <v>86</v>
      </c>
      <c r="AC19" s="491"/>
      <c r="AD19" s="527" t="s">
        <v>87</v>
      </c>
      <c r="AE19" s="491"/>
      <c r="AF19" s="489" t="s">
        <v>88</v>
      </c>
      <c r="AG19" s="491"/>
      <c r="AH19" s="489" t="s">
        <v>89</v>
      </c>
      <c r="AI19" s="491"/>
      <c r="AJ19" s="489" t="s">
        <v>90</v>
      </c>
      <c r="AK19" s="491"/>
      <c r="AL19" s="489" t="s">
        <v>91</v>
      </c>
      <c r="AM19" s="434"/>
    </row>
    <row r="20" spans="1:39" ht="18" x14ac:dyDescent="0.25">
      <c r="B20" s="528"/>
      <c r="C20" s="343"/>
      <c r="D20" s="344"/>
      <c r="E20" s="344"/>
      <c r="F20" s="502"/>
      <c r="G20" s="503"/>
      <c r="H20" s="503"/>
      <c r="I20" s="504"/>
      <c r="J20" s="504"/>
      <c r="K20" s="504"/>
      <c r="L20" s="505"/>
      <c r="M20" s="506"/>
      <c r="N20" s="497"/>
      <c r="O20" s="507"/>
      <c r="P20" s="499"/>
      <c r="Q20" s="508"/>
      <c r="AM20" s="438"/>
    </row>
    <row r="21" spans="1:39" ht="18" x14ac:dyDescent="0.25">
      <c r="B21" s="528"/>
      <c r="C21" s="340"/>
      <c r="D21" s="350"/>
      <c r="E21" s="351" t="s">
        <v>7</v>
      </c>
      <c r="F21" s="529"/>
      <c r="G21" s="352">
        <f>SUM(G24:G91)</f>
        <v>82</v>
      </c>
      <c r="H21" s="352"/>
      <c r="I21" s="353">
        <f>SUM(I24:I91)</f>
        <v>1528.8399999999997</v>
      </c>
      <c r="J21" s="353"/>
      <c r="K21" s="353"/>
      <c r="L21" s="530"/>
      <c r="M21" s="353">
        <v>1758.47</v>
      </c>
      <c r="N21" s="531"/>
      <c r="O21" s="507"/>
      <c r="P21" s="499"/>
      <c r="Q21" s="498"/>
      <c r="R21" s="354">
        <f>SUM(R24:R91)</f>
        <v>151.37</v>
      </c>
      <c r="S21" s="500"/>
      <c r="T21" s="354">
        <f>SUM(T24:T91)</f>
        <v>180.75</v>
      </c>
      <c r="U21" s="500"/>
      <c r="V21" s="354">
        <f>SUM(V24:V91)</f>
        <v>132.41</v>
      </c>
      <c r="W21" s="500"/>
      <c r="X21" s="354">
        <f>SUM(X24:X91)</f>
        <v>239.61</v>
      </c>
      <c r="Y21" s="500"/>
      <c r="Z21" s="354">
        <f>SUM(Z24:Z91)</f>
        <v>212.37</v>
      </c>
      <c r="AA21" s="500"/>
      <c r="AB21" s="354">
        <f>SUM(AB24:AB91)</f>
        <v>177.34</v>
      </c>
      <c r="AC21" s="500"/>
      <c r="AD21" s="354">
        <f>SUM(AD24:AD91)</f>
        <v>136.69</v>
      </c>
      <c r="AE21" s="500"/>
      <c r="AF21" s="354">
        <f>SUM(AF24:AF91)</f>
        <v>12.16</v>
      </c>
      <c r="AG21" s="500"/>
      <c r="AH21" s="354">
        <f>SUM(AH24:AH91)</f>
        <v>47.79</v>
      </c>
      <c r="AI21" s="500"/>
      <c r="AJ21" s="354">
        <f>SUM(AJ24:AJ91)</f>
        <v>47.68</v>
      </c>
      <c r="AK21" s="500"/>
      <c r="AL21" s="354">
        <f>SUM(AL24:AL91)</f>
        <v>11.98</v>
      </c>
      <c r="AM21" s="501"/>
    </row>
    <row r="22" spans="1:39" x14ac:dyDescent="0.25">
      <c r="B22" s="528"/>
      <c r="C22" s="340"/>
      <c r="D22" s="350"/>
      <c r="E22" s="355"/>
      <c r="F22" s="529"/>
      <c r="G22" s="532"/>
      <c r="H22" s="532"/>
      <c r="I22" s="533"/>
      <c r="J22" s="533"/>
      <c r="K22" s="533"/>
      <c r="L22" s="530"/>
      <c r="M22" s="356"/>
      <c r="N22" s="531"/>
      <c r="O22" s="507"/>
      <c r="P22" s="499"/>
      <c r="Q22" s="498"/>
      <c r="R22" s="500"/>
      <c r="S22" s="500"/>
      <c r="T22" s="500"/>
      <c r="U22" s="500"/>
      <c r="V22" s="500"/>
      <c r="W22" s="500"/>
      <c r="X22" s="500"/>
      <c r="Y22" s="500"/>
      <c r="Z22" s="500"/>
      <c r="AA22" s="500"/>
      <c r="AB22" s="500"/>
      <c r="AC22" s="500"/>
      <c r="AD22" s="500"/>
      <c r="AE22" s="500"/>
      <c r="AF22" s="500"/>
      <c r="AG22" s="500"/>
      <c r="AH22" s="500"/>
      <c r="AI22" s="500"/>
      <c r="AJ22" s="500"/>
      <c r="AK22" s="500"/>
      <c r="AL22" s="500"/>
      <c r="AM22" s="501"/>
    </row>
    <row r="23" spans="1:39" x14ac:dyDescent="0.25">
      <c r="A23" s="454"/>
      <c r="B23" s="455"/>
      <c r="C23" s="534"/>
      <c r="D23" s="535"/>
      <c r="E23" s="536"/>
      <c r="F23" s="537"/>
      <c r="G23" s="538"/>
      <c r="H23" s="538"/>
      <c r="I23" s="539"/>
      <c r="J23" s="539"/>
      <c r="K23" s="539"/>
      <c r="L23" s="540"/>
      <c r="M23" s="541"/>
      <c r="N23" s="531"/>
      <c r="O23" s="542"/>
      <c r="P23" s="543"/>
      <c r="Q23" s="544"/>
      <c r="AM23" s="438"/>
    </row>
    <row r="24" spans="1:39" x14ac:dyDescent="0.25">
      <c r="A24" s="454"/>
      <c r="B24" s="455"/>
      <c r="C24" s="357">
        <v>1</v>
      </c>
      <c r="D24" s="358"/>
      <c r="E24" s="359" t="s">
        <v>8</v>
      </c>
      <c r="F24" s="545"/>
      <c r="G24" s="546"/>
      <c r="H24" s="546"/>
      <c r="I24" s="547">
        <v>93.01</v>
      </c>
      <c r="J24" s="547"/>
      <c r="K24" s="547"/>
      <c r="L24" s="548"/>
      <c r="M24" s="541"/>
      <c r="N24" s="549"/>
      <c r="O24" s="550"/>
      <c r="P24" s="551"/>
      <c r="Q24" s="552"/>
      <c r="X24" s="553">
        <f>I24</f>
        <v>93.01</v>
      </c>
      <c r="AM24" s="438"/>
    </row>
    <row r="25" spans="1:39" x14ac:dyDescent="0.25">
      <c r="A25" s="454"/>
      <c r="B25" s="455"/>
      <c r="C25" s="357" t="s">
        <v>53</v>
      </c>
      <c r="D25" s="358"/>
      <c r="E25" s="359" t="s">
        <v>9</v>
      </c>
      <c r="F25" s="545"/>
      <c r="G25" s="546"/>
      <c r="H25" s="546"/>
      <c r="I25" s="395">
        <v>0.89</v>
      </c>
      <c r="J25" s="395"/>
      <c r="K25" s="395"/>
      <c r="L25" s="554"/>
      <c r="M25" s="541"/>
      <c r="N25" s="549"/>
      <c r="O25" s="550"/>
      <c r="P25" s="551"/>
      <c r="Q25" s="552"/>
      <c r="AM25" s="438"/>
    </row>
    <row r="26" spans="1:39" x14ac:dyDescent="0.25">
      <c r="A26" s="454"/>
      <c r="B26" s="455"/>
      <c r="C26" s="357">
        <v>2</v>
      </c>
      <c r="D26" s="358"/>
      <c r="E26" s="359" t="s">
        <v>10</v>
      </c>
      <c r="F26" s="545"/>
      <c r="G26" s="546"/>
      <c r="H26" s="546"/>
      <c r="I26" s="395">
        <v>22.73</v>
      </c>
      <c r="J26" s="395"/>
      <c r="K26" s="395"/>
      <c r="L26" s="554"/>
      <c r="M26" s="541"/>
      <c r="N26" s="549"/>
      <c r="O26" s="550"/>
      <c r="P26" s="551"/>
      <c r="Q26" s="552"/>
      <c r="X26" s="553">
        <f>I26</f>
        <v>22.73</v>
      </c>
      <c r="AM26" s="438"/>
    </row>
    <row r="27" spans="1:39" x14ac:dyDescent="0.25">
      <c r="A27" s="454"/>
      <c r="B27" s="455"/>
      <c r="C27" s="357">
        <v>3</v>
      </c>
      <c r="D27" s="358"/>
      <c r="E27" s="359" t="s">
        <v>11</v>
      </c>
      <c r="F27" s="545"/>
      <c r="G27" s="546"/>
      <c r="H27" s="546"/>
      <c r="I27" s="395">
        <v>13.99</v>
      </c>
      <c r="J27" s="395"/>
      <c r="K27" s="395"/>
      <c r="L27" s="554"/>
      <c r="M27" s="541"/>
      <c r="N27" s="549"/>
      <c r="O27" s="550"/>
      <c r="P27" s="551"/>
      <c r="Q27" s="552"/>
      <c r="AM27" s="438"/>
    </row>
    <row r="28" spans="1:39" x14ac:dyDescent="0.25">
      <c r="A28" s="454"/>
      <c r="B28" s="455"/>
      <c r="C28" s="357">
        <v>4</v>
      </c>
      <c r="D28" s="358"/>
      <c r="E28" s="359" t="s">
        <v>48</v>
      </c>
      <c r="F28" s="545"/>
      <c r="G28" s="546"/>
      <c r="H28" s="546"/>
      <c r="I28" s="395">
        <v>16.940000000000001</v>
      </c>
      <c r="J28" s="395"/>
      <c r="K28" s="395"/>
      <c r="L28" s="554"/>
      <c r="M28" s="541"/>
      <c r="N28" s="555"/>
      <c r="O28" s="550"/>
      <c r="P28" s="551"/>
      <c r="Q28" s="552"/>
      <c r="AM28" s="438"/>
    </row>
    <row r="29" spans="1:39" x14ac:dyDescent="0.25">
      <c r="A29" s="454"/>
      <c r="B29" s="455"/>
      <c r="C29" s="357">
        <v>5</v>
      </c>
      <c r="D29" s="358"/>
      <c r="E29" s="359" t="s">
        <v>12</v>
      </c>
      <c r="F29" s="545"/>
      <c r="G29" s="546"/>
      <c r="H29" s="546"/>
      <c r="I29" s="395">
        <v>24.34</v>
      </c>
      <c r="J29" s="395"/>
      <c r="K29" s="395"/>
      <c r="L29" s="554"/>
      <c r="M29" s="541"/>
      <c r="N29" s="555"/>
      <c r="O29" s="550"/>
      <c r="P29" s="551"/>
      <c r="Q29" s="552"/>
      <c r="X29" s="553">
        <f>I29</f>
        <v>24.34</v>
      </c>
      <c r="AM29" s="438"/>
    </row>
    <row r="30" spans="1:39" x14ac:dyDescent="0.25">
      <c r="A30" s="454"/>
      <c r="B30" s="455"/>
      <c r="C30" s="357">
        <v>6</v>
      </c>
      <c r="D30" s="358"/>
      <c r="E30" s="359" t="s">
        <v>12</v>
      </c>
      <c r="F30" s="545"/>
      <c r="G30" s="546"/>
      <c r="H30" s="546"/>
      <c r="I30" s="395">
        <v>22.78</v>
      </c>
      <c r="J30" s="395"/>
      <c r="K30" s="395"/>
      <c r="L30" s="554"/>
      <c r="M30" s="541"/>
      <c r="N30" s="555"/>
      <c r="O30" s="550"/>
      <c r="P30" s="551"/>
      <c r="Q30" s="552"/>
      <c r="X30" s="553">
        <f>I30</f>
        <v>22.78</v>
      </c>
      <c r="AM30" s="438"/>
    </row>
    <row r="31" spans="1:39" x14ac:dyDescent="0.25">
      <c r="A31" s="454"/>
      <c r="B31" s="455"/>
      <c r="C31" s="357">
        <v>7</v>
      </c>
      <c r="D31" s="358"/>
      <c r="E31" s="359" t="s">
        <v>12</v>
      </c>
      <c r="F31" s="545"/>
      <c r="G31" s="546"/>
      <c r="H31" s="546"/>
      <c r="I31" s="395">
        <v>36.409999999999997</v>
      </c>
      <c r="J31" s="395"/>
      <c r="K31" s="395"/>
      <c r="L31" s="554"/>
      <c r="M31" s="541"/>
      <c r="N31" s="555"/>
      <c r="O31" s="550"/>
      <c r="P31" s="551"/>
      <c r="Q31" s="552"/>
      <c r="X31" s="553">
        <f>I31</f>
        <v>36.409999999999997</v>
      </c>
      <c r="AM31" s="438"/>
    </row>
    <row r="32" spans="1:39" x14ac:dyDescent="0.25">
      <c r="A32" s="454"/>
      <c r="B32" s="455"/>
      <c r="C32" s="357">
        <v>8</v>
      </c>
      <c r="D32" s="358"/>
      <c r="E32" s="359" t="s">
        <v>13</v>
      </c>
      <c r="F32" s="545"/>
      <c r="G32" s="546"/>
      <c r="H32" s="546"/>
      <c r="I32" s="395">
        <v>46.24</v>
      </c>
      <c r="J32" s="395"/>
      <c r="K32" s="395"/>
      <c r="L32" s="554"/>
      <c r="M32" s="541"/>
      <c r="N32" s="555"/>
      <c r="O32" s="550"/>
      <c r="P32" s="551"/>
      <c r="Q32" s="552"/>
      <c r="Z32" s="553">
        <f>I32</f>
        <v>46.24</v>
      </c>
      <c r="AM32" s="438"/>
    </row>
    <row r="33" spans="1:39" x14ac:dyDescent="0.25">
      <c r="A33" s="454"/>
      <c r="B33" s="455"/>
      <c r="C33" s="357" t="s">
        <v>14</v>
      </c>
      <c r="D33" s="358"/>
      <c r="E33" s="359" t="s">
        <v>15</v>
      </c>
      <c r="F33" s="545"/>
      <c r="G33" s="546"/>
      <c r="H33" s="546"/>
      <c r="I33" s="395">
        <v>16.09</v>
      </c>
      <c r="J33" s="395"/>
      <c r="K33" s="395"/>
      <c r="L33" s="554"/>
      <c r="M33" s="541"/>
      <c r="N33" s="555"/>
      <c r="O33" s="550"/>
      <c r="P33" s="551"/>
      <c r="Q33" s="552"/>
      <c r="Z33" s="553">
        <f>I33</f>
        <v>16.09</v>
      </c>
      <c r="AM33" s="438"/>
    </row>
    <row r="34" spans="1:39" x14ac:dyDescent="0.25">
      <c r="A34" s="454"/>
      <c r="B34" s="455"/>
      <c r="C34" s="357">
        <v>9</v>
      </c>
      <c r="D34" s="358"/>
      <c r="E34" s="359" t="s">
        <v>16</v>
      </c>
      <c r="F34" s="545"/>
      <c r="G34" s="546">
        <v>4</v>
      </c>
      <c r="H34" s="546"/>
      <c r="I34" s="395">
        <v>36.409999999999997</v>
      </c>
      <c r="J34" s="395"/>
      <c r="K34" s="395"/>
      <c r="L34" s="554"/>
      <c r="M34" s="541"/>
      <c r="N34" s="555"/>
      <c r="O34" s="550"/>
      <c r="P34" s="551"/>
      <c r="Q34" s="552"/>
      <c r="Z34" s="553">
        <f>I34</f>
        <v>36.409999999999997</v>
      </c>
      <c r="AM34" s="438"/>
    </row>
    <row r="35" spans="1:39" x14ac:dyDescent="0.25">
      <c r="A35" s="454"/>
      <c r="B35" s="455"/>
      <c r="C35" s="357">
        <v>10</v>
      </c>
      <c r="D35" s="358"/>
      <c r="E35" s="360" t="s">
        <v>45</v>
      </c>
      <c r="F35" s="545"/>
      <c r="G35" s="546"/>
      <c r="H35" s="546"/>
      <c r="I35" s="395"/>
      <c r="J35" s="395"/>
      <c r="K35" s="395"/>
      <c r="L35" s="554"/>
      <c r="M35" s="541"/>
      <c r="N35" s="555"/>
      <c r="O35" s="550"/>
      <c r="P35" s="551"/>
      <c r="Q35" s="552"/>
      <c r="AM35" s="438"/>
    </row>
    <row r="36" spans="1:39" x14ac:dyDescent="0.25">
      <c r="A36" s="454"/>
      <c r="B36" s="455"/>
      <c r="C36" s="357">
        <v>11</v>
      </c>
      <c r="D36" s="358"/>
      <c r="E36" s="359" t="s">
        <v>16</v>
      </c>
      <c r="F36" s="545"/>
      <c r="G36" s="546">
        <v>2</v>
      </c>
      <c r="H36" s="546"/>
      <c r="I36" s="395">
        <v>24.34</v>
      </c>
      <c r="J36" s="395"/>
      <c r="K36" s="395"/>
      <c r="L36" s="554"/>
      <c r="M36" s="541"/>
      <c r="N36" s="555"/>
      <c r="O36" s="550"/>
      <c r="P36" s="551"/>
      <c r="Q36" s="552"/>
      <c r="Z36" s="553">
        <f>I36</f>
        <v>24.34</v>
      </c>
      <c r="AM36" s="438"/>
    </row>
    <row r="37" spans="1:39" x14ac:dyDescent="0.25">
      <c r="A37" s="454"/>
      <c r="B37" s="455"/>
      <c r="C37" s="357">
        <v>12</v>
      </c>
      <c r="D37" s="358"/>
      <c r="E37" s="359" t="s">
        <v>16</v>
      </c>
      <c r="F37" s="545"/>
      <c r="G37" s="546">
        <v>4</v>
      </c>
      <c r="H37" s="546"/>
      <c r="I37" s="395">
        <v>37.17</v>
      </c>
      <c r="J37" s="395"/>
      <c r="K37" s="395"/>
      <c r="L37" s="554"/>
      <c r="M37" s="541"/>
      <c r="N37" s="555"/>
      <c r="O37" s="550"/>
      <c r="P37" s="551"/>
      <c r="Q37" s="552"/>
      <c r="AB37" s="553">
        <f>I37</f>
        <v>37.17</v>
      </c>
      <c r="AM37" s="438"/>
    </row>
    <row r="38" spans="1:39" x14ac:dyDescent="0.25">
      <c r="A38" s="454"/>
      <c r="B38" s="455"/>
      <c r="C38" s="357">
        <v>13</v>
      </c>
      <c r="D38" s="358"/>
      <c r="E38" s="360" t="s">
        <v>45</v>
      </c>
      <c r="F38" s="545"/>
      <c r="G38" s="546"/>
      <c r="H38" s="546"/>
      <c r="I38" s="395"/>
      <c r="J38" s="395"/>
      <c r="K38" s="395"/>
      <c r="L38" s="554"/>
      <c r="M38" s="541"/>
      <c r="N38" s="555"/>
      <c r="O38" s="550"/>
      <c r="P38" s="551"/>
      <c r="Q38" s="552"/>
      <c r="AM38" s="438"/>
    </row>
    <row r="39" spans="1:39" x14ac:dyDescent="0.25">
      <c r="A39" s="454"/>
      <c r="B39" s="455"/>
      <c r="C39" s="361">
        <v>14</v>
      </c>
      <c r="D39" s="362"/>
      <c r="E39" s="359" t="s">
        <v>16</v>
      </c>
      <c r="F39" s="545"/>
      <c r="G39" s="546">
        <v>4</v>
      </c>
      <c r="H39" s="546"/>
      <c r="I39" s="395">
        <v>33</v>
      </c>
      <c r="J39" s="395"/>
      <c r="K39" s="395"/>
      <c r="L39" s="554"/>
      <c r="M39" s="541"/>
      <c r="N39" s="555"/>
      <c r="O39" s="550"/>
      <c r="P39" s="551"/>
      <c r="Q39" s="552"/>
      <c r="AB39" s="553">
        <f>I39</f>
        <v>33</v>
      </c>
      <c r="AM39" s="438"/>
    </row>
    <row r="40" spans="1:39" x14ac:dyDescent="0.25">
      <c r="A40" s="454"/>
      <c r="B40" s="455"/>
      <c r="C40" s="361">
        <v>15</v>
      </c>
      <c r="D40" s="362"/>
      <c r="E40" s="359" t="s">
        <v>17</v>
      </c>
      <c r="F40" s="545"/>
      <c r="G40" s="546"/>
      <c r="H40" s="546"/>
      <c r="I40" s="395">
        <v>3</v>
      </c>
      <c r="J40" s="395"/>
      <c r="K40" s="395"/>
      <c r="L40" s="554"/>
      <c r="M40" s="541"/>
      <c r="N40" s="555"/>
      <c r="O40" s="550"/>
      <c r="P40" s="551"/>
      <c r="Q40" s="552"/>
      <c r="AM40" s="438"/>
    </row>
    <row r="41" spans="1:39" x14ac:dyDescent="0.25">
      <c r="A41" s="454"/>
      <c r="B41" s="455"/>
      <c r="C41" s="361">
        <v>16</v>
      </c>
      <c r="D41" s="362"/>
      <c r="E41" s="359" t="s">
        <v>18</v>
      </c>
      <c r="F41" s="545"/>
      <c r="G41" s="546"/>
      <c r="H41" s="546"/>
      <c r="I41" s="395">
        <v>47.68</v>
      </c>
      <c r="J41" s="395"/>
      <c r="K41" s="395"/>
      <c r="L41" s="554"/>
      <c r="M41" s="541"/>
      <c r="N41" s="555"/>
      <c r="O41" s="550"/>
      <c r="P41" s="551"/>
      <c r="Q41" s="552"/>
      <c r="AJ41" s="553">
        <f>I41</f>
        <v>47.68</v>
      </c>
      <c r="AM41" s="438"/>
    </row>
    <row r="42" spans="1:39" x14ac:dyDescent="0.25">
      <c r="A42" s="454"/>
      <c r="B42" s="455"/>
      <c r="C42" s="361">
        <v>17</v>
      </c>
      <c r="D42" s="362"/>
      <c r="E42" s="359" t="s">
        <v>13</v>
      </c>
      <c r="F42" s="545"/>
      <c r="G42" s="546"/>
      <c r="H42" s="546"/>
      <c r="I42" s="395">
        <v>29.44</v>
      </c>
      <c r="J42" s="395"/>
      <c r="K42" s="395"/>
      <c r="L42" s="554"/>
      <c r="M42" s="541"/>
      <c r="N42" s="555"/>
      <c r="O42" s="550"/>
      <c r="P42" s="551"/>
      <c r="Q42" s="552"/>
      <c r="AD42" s="553">
        <f>I42</f>
        <v>29.44</v>
      </c>
      <c r="AM42" s="438"/>
    </row>
    <row r="43" spans="1:39" x14ac:dyDescent="0.25">
      <c r="A43" s="454"/>
      <c r="B43" s="455"/>
      <c r="C43" s="361">
        <v>18</v>
      </c>
      <c r="D43" s="362"/>
      <c r="E43" s="359" t="s">
        <v>19</v>
      </c>
      <c r="F43" s="545"/>
      <c r="G43" s="546"/>
      <c r="H43" s="546"/>
      <c r="I43" s="395">
        <v>11.98</v>
      </c>
      <c r="J43" s="395"/>
      <c r="K43" s="395"/>
      <c r="L43" s="554"/>
      <c r="M43" s="541"/>
      <c r="N43" s="555"/>
      <c r="O43" s="550"/>
      <c r="P43" s="551"/>
      <c r="Q43" s="552"/>
      <c r="AL43" s="553">
        <f>I43</f>
        <v>11.98</v>
      </c>
      <c r="AM43" s="438"/>
    </row>
    <row r="44" spans="1:39" x14ac:dyDescent="0.25">
      <c r="A44" s="454"/>
      <c r="B44" s="455"/>
      <c r="C44" s="361">
        <v>19</v>
      </c>
      <c r="D44" s="362"/>
      <c r="E44" s="359" t="s">
        <v>16</v>
      </c>
      <c r="F44" s="545"/>
      <c r="G44" s="546">
        <v>2</v>
      </c>
      <c r="H44" s="546"/>
      <c r="I44" s="395">
        <v>22.89</v>
      </c>
      <c r="J44" s="395"/>
      <c r="K44" s="395"/>
      <c r="L44" s="554"/>
      <c r="M44" s="541"/>
      <c r="N44" s="555"/>
      <c r="O44" s="550"/>
      <c r="P44" s="551"/>
      <c r="Q44" s="552"/>
      <c r="AD44" s="553">
        <f>I44</f>
        <v>22.89</v>
      </c>
      <c r="AM44" s="438"/>
    </row>
    <row r="45" spans="1:39" x14ac:dyDescent="0.25">
      <c r="A45" s="454"/>
      <c r="B45" s="455"/>
      <c r="C45" s="361">
        <v>20</v>
      </c>
      <c r="D45" s="362"/>
      <c r="E45" s="359" t="s">
        <v>16</v>
      </c>
      <c r="F45" s="545"/>
      <c r="G45" s="546">
        <v>4</v>
      </c>
      <c r="H45" s="546"/>
      <c r="I45" s="395">
        <v>27.28</v>
      </c>
      <c r="J45" s="395"/>
      <c r="K45" s="395"/>
      <c r="L45" s="554"/>
      <c r="M45" s="541"/>
      <c r="N45" s="555"/>
      <c r="O45" s="550"/>
      <c r="P45" s="551"/>
      <c r="Q45" s="552"/>
      <c r="AM45" s="438"/>
    </row>
    <row r="46" spans="1:39" x14ac:dyDescent="0.25">
      <c r="A46" s="454"/>
      <c r="B46" s="455"/>
      <c r="C46" s="361">
        <v>21</v>
      </c>
      <c r="D46" s="362"/>
      <c r="E46" s="360" t="s">
        <v>16</v>
      </c>
      <c r="F46" s="545"/>
      <c r="G46" s="546">
        <v>4</v>
      </c>
      <c r="H46" s="546"/>
      <c r="I46" s="395">
        <v>34.24</v>
      </c>
      <c r="J46" s="395"/>
      <c r="K46" s="395"/>
      <c r="L46" s="554"/>
      <c r="M46" s="541"/>
      <c r="N46" s="555"/>
      <c r="O46" s="550"/>
      <c r="P46" s="551"/>
      <c r="Q46" s="552"/>
      <c r="AM46" s="438"/>
    </row>
    <row r="47" spans="1:39" x14ac:dyDescent="0.25">
      <c r="A47" s="454"/>
      <c r="B47" s="455"/>
      <c r="C47" s="361">
        <v>22</v>
      </c>
      <c r="D47" s="362"/>
      <c r="E47" s="359" t="s">
        <v>16</v>
      </c>
      <c r="F47" s="545"/>
      <c r="G47" s="546">
        <v>4</v>
      </c>
      <c r="H47" s="546"/>
      <c r="I47" s="395">
        <v>35.630000000000003</v>
      </c>
      <c r="J47" s="395"/>
      <c r="K47" s="395"/>
      <c r="L47" s="554"/>
      <c r="M47" s="541"/>
      <c r="N47" s="555"/>
      <c r="O47" s="550"/>
      <c r="P47" s="551"/>
      <c r="Q47" s="552"/>
      <c r="AD47" s="553">
        <f>I47</f>
        <v>35.630000000000003</v>
      </c>
      <c r="AM47" s="438"/>
    </row>
    <row r="48" spans="1:39" x14ac:dyDescent="0.25">
      <c r="A48" s="454"/>
      <c r="B48" s="455"/>
      <c r="C48" s="361">
        <v>23</v>
      </c>
      <c r="D48" s="362"/>
      <c r="E48" s="359" t="s">
        <v>16</v>
      </c>
      <c r="F48" s="545"/>
      <c r="G48" s="546">
        <v>4</v>
      </c>
      <c r="H48" s="546"/>
      <c r="I48" s="395">
        <v>24.79</v>
      </c>
      <c r="J48" s="395"/>
      <c r="K48" s="395"/>
      <c r="L48" s="554"/>
      <c r="M48" s="541"/>
      <c r="N48" s="555"/>
      <c r="O48" s="550"/>
      <c r="P48" s="551"/>
      <c r="Q48" s="552"/>
      <c r="AD48" s="553">
        <f t="shared" ref="AD48:AD49" si="0">I48</f>
        <v>24.79</v>
      </c>
      <c r="AM48" s="438"/>
    </row>
    <row r="49" spans="1:39" x14ac:dyDescent="0.25">
      <c r="A49" s="454"/>
      <c r="B49" s="455"/>
      <c r="C49" s="361">
        <v>24</v>
      </c>
      <c r="D49" s="362"/>
      <c r="E49" s="359" t="s">
        <v>16</v>
      </c>
      <c r="F49" s="545"/>
      <c r="G49" s="546">
        <v>2</v>
      </c>
      <c r="H49" s="546"/>
      <c r="I49" s="395">
        <v>23.94</v>
      </c>
      <c r="J49" s="395"/>
      <c r="K49" s="395"/>
      <c r="L49" s="554"/>
      <c r="M49" s="541"/>
      <c r="N49" s="555"/>
      <c r="O49" s="550"/>
      <c r="P49" s="551"/>
      <c r="Q49" s="552"/>
      <c r="AD49" s="553">
        <f t="shared" si="0"/>
        <v>23.94</v>
      </c>
      <c r="AM49" s="438"/>
    </row>
    <row r="50" spans="1:39" x14ac:dyDescent="0.25">
      <c r="A50" s="454"/>
      <c r="B50" s="455"/>
      <c r="C50" s="361">
        <v>25</v>
      </c>
      <c r="D50" s="362"/>
      <c r="E50" s="363" t="s">
        <v>13</v>
      </c>
      <c r="F50" s="545"/>
      <c r="G50" s="546"/>
      <c r="H50" s="546"/>
      <c r="I50" s="395">
        <v>36.42</v>
      </c>
      <c r="J50" s="395"/>
      <c r="K50" s="395"/>
      <c r="L50" s="554"/>
      <c r="M50" s="541"/>
      <c r="N50" s="555"/>
      <c r="O50" s="550"/>
      <c r="P50" s="551"/>
      <c r="Q50" s="552"/>
      <c r="AB50" s="553">
        <f>I50</f>
        <v>36.42</v>
      </c>
      <c r="AM50" s="438"/>
    </row>
    <row r="51" spans="1:39" x14ac:dyDescent="0.25">
      <c r="A51" s="454"/>
      <c r="B51" s="455"/>
      <c r="C51" s="361">
        <v>26</v>
      </c>
      <c r="D51" s="362"/>
      <c r="E51" s="359" t="s">
        <v>58</v>
      </c>
      <c r="F51" s="545"/>
      <c r="G51" s="546"/>
      <c r="H51" s="546"/>
      <c r="I51" s="395">
        <v>23.58</v>
      </c>
      <c r="J51" s="395"/>
      <c r="K51" s="395"/>
      <c r="L51" s="554"/>
      <c r="M51" s="541"/>
      <c r="N51" s="555"/>
      <c r="O51" s="550"/>
      <c r="P51" s="551"/>
      <c r="Q51" s="552"/>
      <c r="AB51" s="553">
        <f>I51</f>
        <v>23.58</v>
      </c>
      <c r="AM51" s="438"/>
    </row>
    <row r="52" spans="1:39" x14ac:dyDescent="0.25">
      <c r="A52" s="454"/>
      <c r="B52" s="455"/>
      <c r="C52" s="361" t="s">
        <v>22</v>
      </c>
      <c r="D52" s="362"/>
      <c r="E52" s="359" t="s">
        <v>92</v>
      </c>
      <c r="F52" s="545"/>
      <c r="G52" s="546"/>
      <c r="H52" s="546"/>
      <c r="I52" s="395">
        <v>11.16</v>
      </c>
      <c r="J52" s="395"/>
      <c r="K52" s="395"/>
      <c r="L52" s="554"/>
      <c r="M52" s="541"/>
      <c r="N52" s="555"/>
      <c r="O52" s="550"/>
      <c r="P52" s="551"/>
      <c r="Q52" s="552"/>
      <c r="AB52" s="553">
        <f>I52</f>
        <v>11.16</v>
      </c>
      <c r="AM52" s="438"/>
    </row>
    <row r="53" spans="1:39" x14ac:dyDescent="0.25">
      <c r="A53" s="454"/>
      <c r="B53" s="455"/>
      <c r="C53" s="361">
        <v>27</v>
      </c>
      <c r="D53" s="362"/>
      <c r="E53" s="359" t="s">
        <v>93</v>
      </c>
      <c r="F53" s="545"/>
      <c r="G53" s="546"/>
      <c r="H53" s="546"/>
      <c r="I53" s="395">
        <v>11.16</v>
      </c>
      <c r="J53" s="395"/>
      <c r="K53" s="395"/>
      <c r="L53" s="554"/>
      <c r="M53" s="541"/>
      <c r="N53" s="555"/>
      <c r="O53" s="550"/>
      <c r="P53" s="551"/>
      <c r="Q53" s="552"/>
      <c r="AB53" s="553">
        <f>I53</f>
        <v>11.16</v>
      </c>
      <c r="AM53" s="438"/>
    </row>
    <row r="54" spans="1:39" x14ac:dyDescent="0.25">
      <c r="A54" s="454"/>
      <c r="B54" s="455"/>
      <c r="C54" s="361">
        <v>28</v>
      </c>
      <c r="D54" s="362"/>
      <c r="E54" s="359" t="s">
        <v>24</v>
      </c>
      <c r="F54" s="545"/>
      <c r="G54" s="546"/>
      <c r="H54" s="546"/>
      <c r="I54" s="395">
        <v>24.85</v>
      </c>
      <c r="J54" s="395"/>
      <c r="K54" s="395"/>
      <c r="L54" s="554"/>
      <c r="M54" s="541"/>
      <c r="N54" s="555"/>
      <c r="O54" s="550"/>
      <c r="P54" s="551"/>
      <c r="Q54" s="552"/>
      <c r="AB54" s="553">
        <f>I54</f>
        <v>24.85</v>
      </c>
      <c r="AM54" s="438"/>
    </row>
    <row r="55" spans="1:39" x14ac:dyDescent="0.25">
      <c r="A55" s="454"/>
      <c r="B55" s="455"/>
      <c r="C55" s="361">
        <v>29</v>
      </c>
      <c r="D55" s="362"/>
      <c r="E55" s="359" t="s">
        <v>16</v>
      </c>
      <c r="F55" s="545"/>
      <c r="G55" s="546">
        <v>2</v>
      </c>
      <c r="H55" s="546"/>
      <c r="I55" s="395">
        <v>23.34</v>
      </c>
      <c r="J55" s="395"/>
      <c r="K55" s="395"/>
      <c r="L55" s="554"/>
      <c r="M55" s="541"/>
      <c r="N55" s="555"/>
      <c r="O55" s="550"/>
      <c r="P55" s="551"/>
      <c r="Q55" s="552"/>
      <c r="Z55" s="553">
        <f t="shared" ref="Z55:Z61" si="1">I55</f>
        <v>23.34</v>
      </c>
      <c r="AM55" s="438"/>
    </row>
    <row r="56" spans="1:39" x14ac:dyDescent="0.25">
      <c r="A56" s="454"/>
      <c r="B56" s="455"/>
      <c r="C56" s="361">
        <v>30</v>
      </c>
      <c r="D56" s="362"/>
      <c r="E56" s="359" t="s">
        <v>16</v>
      </c>
      <c r="F56" s="545"/>
      <c r="G56" s="546">
        <v>2</v>
      </c>
      <c r="H56" s="546"/>
      <c r="I56" s="395">
        <v>25.81</v>
      </c>
      <c r="J56" s="395"/>
      <c r="K56" s="395"/>
      <c r="L56" s="554"/>
      <c r="M56" s="541"/>
      <c r="N56" s="555"/>
      <c r="O56" s="550"/>
      <c r="P56" s="551"/>
      <c r="Q56" s="552"/>
      <c r="Z56" s="553">
        <f t="shared" si="1"/>
        <v>25.81</v>
      </c>
      <c r="AM56" s="438"/>
    </row>
    <row r="57" spans="1:39" x14ac:dyDescent="0.25">
      <c r="A57" s="454"/>
      <c r="B57" s="455"/>
      <c r="C57" s="361">
        <v>31</v>
      </c>
      <c r="D57" s="362"/>
      <c r="E57" s="359" t="s">
        <v>10</v>
      </c>
      <c r="F57" s="545"/>
      <c r="G57" s="546"/>
      <c r="H57" s="546"/>
      <c r="I57" s="395">
        <v>10.1</v>
      </c>
      <c r="J57" s="395"/>
      <c r="K57" s="395"/>
      <c r="L57" s="554"/>
      <c r="M57" s="541"/>
      <c r="N57" s="555"/>
      <c r="O57" s="550"/>
      <c r="P57" s="551"/>
      <c r="Q57" s="552"/>
      <c r="Z57" s="553">
        <f t="shared" si="1"/>
        <v>10.1</v>
      </c>
      <c r="AM57" s="438"/>
    </row>
    <row r="58" spans="1:39" x14ac:dyDescent="0.25">
      <c r="A58" s="454"/>
      <c r="B58" s="455"/>
      <c r="C58" s="361">
        <v>32</v>
      </c>
      <c r="D58" s="362"/>
      <c r="E58" s="359" t="s">
        <v>25</v>
      </c>
      <c r="F58" s="545"/>
      <c r="G58" s="546"/>
      <c r="H58" s="546"/>
      <c r="I58" s="395">
        <v>6.15</v>
      </c>
      <c r="J58" s="395"/>
      <c r="K58" s="395"/>
      <c r="L58" s="554"/>
      <c r="M58" s="541"/>
      <c r="N58" s="555"/>
      <c r="O58" s="550"/>
      <c r="P58" s="551"/>
      <c r="Q58" s="552"/>
      <c r="Z58" s="553">
        <f t="shared" si="1"/>
        <v>6.15</v>
      </c>
      <c r="AM58" s="438"/>
    </row>
    <row r="59" spans="1:39" ht="31.5" x14ac:dyDescent="0.25">
      <c r="A59" s="454"/>
      <c r="B59" s="455"/>
      <c r="C59" s="361">
        <v>33</v>
      </c>
      <c r="D59" s="362"/>
      <c r="E59" s="363" t="s">
        <v>95</v>
      </c>
      <c r="F59" s="545"/>
      <c r="G59" s="546"/>
      <c r="H59" s="546"/>
      <c r="I59" s="395">
        <v>6.28</v>
      </c>
      <c r="J59" s="395"/>
      <c r="K59" s="395"/>
      <c r="L59" s="554"/>
      <c r="M59" s="541"/>
      <c r="N59" s="555"/>
      <c r="O59" s="550"/>
      <c r="P59" s="551"/>
      <c r="Q59" s="552"/>
      <c r="Z59" s="553">
        <f t="shared" si="1"/>
        <v>6.28</v>
      </c>
      <c r="AM59" s="438"/>
    </row>
    <row r="60" spans="1:39" x14ac:dyDescent="0.25">
      <c r="A60" s="454"/>
      <c r="B60" s="455"/>
      <c r="C60" s="361">
        <v>34</v>
      </c>
      <c r="D60" s="364"/>
      <c r="E60" s="363" t="s">
        <v>94</v>
      </c>
      <c r="F60" s="545"/>
      <c r="G60" s="546"/>
      <c r="H60" s="546"/>
      <c r="I60" s="395">
        <v>12.68</v>
      </c>
      <c r="J60" s="395"/>
      <c r="K60" s="395"/>
      <c r="L60" s="554"/>
      <c r="M60" s="541"/>
      <c r="N60" s="555"/>
      <c r="O60" s="550"/>
      <c r="P60" s="551"/>
      <c r="Q60" s="552"/>
      <c r="Z60" s="553">
        <f t="shared" si="1"/>
        <v>12.68</v>
      </c>
      <c r="AM60" s="438"/>
    </row>
    <row r="61" spans="1:39" x14ac:dyDescent="0.25">
      <c r="A61" s="454"/>
      <c r="B61" s="455"/>
      <c r="C61" s="361">
        <v>35</v>
      </c>
      <c r="D61" s="364"/>
      <c r="E61" s="363" t="s">
        <v>27</v>
      </c>
      <c r="F61" s="545"/>
      <c r="G61" s="546"/>
      <c r="H61" s="546"/>
      <c r="I61" s="395">
        <v>4.93</v>
      </c>
      <c r="J61" s="395"/>
      <c r="K61" s="395"/>
      <c r="L61" s="554"/>
      <c r="M61" s="541"/>
      <c r="N61" s="531"/>
      <c r="O61" s="550"/>
      <c r="P61" s="551"/>
      <c r="Q61" s="552"/>
      <c r="Z61" s="553">
        <f t="shared" si="1"/>
        <v>4.93</v>
      </c>
      <c r="AM61" s="438"/>
    </row>
    <row r="62" spans="1:39" x14ac:dyDescent="0.25">
      <c r="A62" s="454"/>
      <c r="B62" s="455"/>
      <c r="C62" s="361">
        <v>36</v>
      </c>
      <c r="D62" s="364"/>
      <c r="E62" s="363" t="s">
        <v>13</v>
      </c>
      <c r="F62" s="545"/>
      <c r="G62" s="546"/>
      <c r="H62" s="546"/>
      <c r="I62" s="395">
        <v>32.35</v>
      </c>
      <c r="J62" s="395"/>
      <c r="K62" s="395"/>
      <c r="L62" s="554"/>
      <c r="M62" s="541"/>
      <c r="N62" s="531"/>
      <c r="O62" s="550"/>
      <c r="P62" s="551"/>
      <c r="Q62" s="552"/>
      <c r="AM62" s="438"/>
    </row>
    <row r="63" spans="1:39" x14ac:dyDescent="0.25">
      <c r="A63" s="454"/>
      <c r="B63" s="455"/>
      <c r="C63" s="361" t="s">
        <v>28</v>
      </c>
      <c r="D63" s="365"/>
      <c r="E63" s="363" t="s">
        <v>29</v>
      </c>
      <c r="F63" s="545"/>
      <c r="G63" s="546"/>
      <c r="H63" s="546"/>
      <c r="I63" s="395">
        <v>12.16</v>
      </c>
      <c r="J63" s="395"/>
      <c r="K63" s="395"/>
      <c r="L63" s="554"/>
      <c r="M63" s="541"/>
      <c r="N63" s="531"/>
      <c r="O63" s="550"/>
      <c r="P63" s="551"/>
      <c r="Q63" s="552"/>
      <c r="V63" s="553">
        <f>I63</f>
        <v>12.16</v>
      </c>
      <c r="AM63" s="438"/>
    </row>
    <row r="64" spans="1:39" x14ac:dyDescent="0.25">
      <c r="A64" s="454"/>
      <c r="B64" s="455"/>
      <c r="C64" s="361">
        <v>37</v>
      </c>
      <c r="D64" s="365"/>
      <c r="E64" s="363" t="s">
        <v>16</v>
      </c>
      <c r="F64" s="545"/>
      <c r="G64" s="546">
        <v>4</v>
      </c>
      <c r="H64" s="546"/>
      <c r="I64" s="395">
        <v>40.340000000000003</v>
      </c>
      <c r="J64" s="395"/>
      <c r="K64" s="395"/>
      <c r="L64" s="554"/>
      <c r="M64" s="541"/>
      <c r="N64" s="531"/>
      <c r="O64" s="550"/>
      <c r="P64" s="551"/>
      <c r="Q64" s="552"/>
      <c r="X64" s="553">
        <f>I64</f>
        <v>40.340000000000003</v>
      </c>
      <c r="AM64" s="438"/>
    </row>
    <row r="65" spans="1:39" x14ac:dyDescent="0.25">
      <c r="A65" s="454"/>
      <c r="B65" s="455"/>
      <c r="C65" s="361">
        <v>38</v>
      </c>
      <c r="D65" s="365"/>
      <c r="E65" s="363" t="s">
        <v>20</v>
      </c>
      <c r="F65" s="545"/>
      <c r="G65" s="546"/>
      <c r="H65" s="546"/>
      <c r="I65" s="395"/>
      <c r="J65" s="395"/>
      <c r="K65" s="395"/>
      <c r="L65" s="554"/>
      <c r="M65" s="541"/>
      <c r="N65" s="531"/>
      <c r="O65" s="550"/>
      <c r="P65" s="551"/>
      <c r="Q65" s="552"/>
      <c r="AM65" s="438"/>
    </row>
    <row r="66" spans="1:39" x14ac:dyDescent="0.25">
      <c r="A66" s="454"/>
      <c r="B66" s="455"/>
      <c r="C66" s="361">
        <v>39</v>
      </c>
      <c r="D66" s="365"/>
      <c r="E66" s="363" t="s">
        <v>16</v>
      </c>
      <c r="F66" s="545"/>
      <c r="G66" s="546">
        <v>4</v>
      </c>
      <c r="H66" s="546"/>
      <c r="I66" s="395">
        <v>36.31</v>
      </c>
      <c r="J66" s="395"/>
      <c r="K66" s="395"/>
      <c r="L66" s="554"/>
      <c r="M66" s="541"/>
      <c r="N66" s="531"/>
      <c r="O66" s="550"/>
      <c r="P66" s="551"/>
      <c r="Q66" s="552"/>
      <c r="V66" s="553">
        <f>I66</f>
        <v>36.31</v>
      </c>
      <c r="AM66" s="438"/>
    </row>
    <row r="67" spans="1:39" x14ac:dyDescent="0.25">
      <c r="A67" s="454"/>
      <c r="B67" s="455"/>
      <c r="C67" s="361">
        <v>40</v>
      </c>
      <c r="D67" s="365"/>
      <c r="E67" s="363" t="s">
        <v>20</v>
      </c>
      <c r="F67" s="545"/>
      <c r="G67" s="546"/>
      <c r="H67" s="546"/>
      <c r="I67" s="395"/>
      <c r="J67" s="395"/>
      <c r="K67" s="395"/>
      <c r="L67" s="554"/>
      <c r="M67" s="541"/>
      <c r="N67" s="531"/>
      <c r="O67" s="550"/>
      <c r="P67" s="551"/>
      <c r="Q67" s="552"/>
      <c r="V67" s="553"/>
      <c r="AM67" s="438"/>
    </row>
    <row r="68" spans="1:39" x14ac:dyDescent="0.25">
      <c r="A68" s="454"/>
      <c r="B68" s="455"/>
      <c r="C68" s="361">
        <v>41</v>
      </c>
      <c r="D68" s="365"/>
      <c r="E68" s="363" t="s">
        <v>16</v>
      </c>
      <c r="F68" s="545"/>
      <c r="G68" s="546">
        <v>2</v>
      </c>
      <c r="H68" s="546"/>
      <c r="I68" s="395">
        <v>24.34</v>
      </c>
      <c r="J68" s="395"/>
      <c r="K68" s="395"/>
      <c r="L68" s="554"/>
      <c r="M68" s="541"/>
      <c r="N68" s="531"/>
      <c r="O68" s="550"/>
      <c r="P68" s="551"/>
      <c r="Q68" s="552"/>
      <c r="V68" s="553">
        <f>I68</f>
        <v>24.34</v>
      </c>
      <c r="AM68" s="438"/>
    </row>
    <row r="69" spans="1:39" x14ac:dyDescent="0.25">
      <c r="A69" s="454"/>
      <c r="B69" s="455"/>
      <c r="C69" s="361">
        <v>42</v>
      </c>
      <c r="D69" s="365"/>
      <c r="E69" s="363" t="s">
        <v>96</v>
      </c>
      <c r="F69" s="545"/>
      <c r="G69" s="546"/>
      <c r="H69" s="546"/>
      <c r="I69" s="395">
        <v>25.05</v>
      </c>
      <c r="J69" s="395"/>
      <c r="K69" s="395"/>
      <c r="L69" s="554"/>
      <c r="M69" s="394"/>
      <c r="N69" s="531"/>
      <c r="O69" s="550"/>
      <c r="P69" s="551"/>
      <c r="Q69" s="552"/>
      <c r="T69" s="553">
        <f>I69</f>
        <v>25.05</v>
      </c>
      <c r="AM69" s="438"/>
    </row>
    <row r="70" spans="1:39" x14ac:dyDescent="0.25">
      <c r="A70" s="454"/>
      <c r="B70" s="455"/>
      <c r="C70" s="361">
        <v>43</v>
      </c>
      <c r="D70" s="365"/>
      <c r="E70" s="363" t="s">
        <v>20</v>
      </c>
      <c r="F70" s="545"/>
      <c r="G70" s="546"/>
      <c r="H70" s="546"/>
      <c r="I70" s="395"/>
      <c r="J70" s="395"/>
      <c r="K70" s="395"/>
      <c r="L70" s="554"/>
      <c r="M70" s="394"/>
      <c r="N70" s="531"/>
      <c r="O70" s="550"/>
      <c r="P70" s="551"/>
      <c r="Q70" s="552"/>
      <c r="AM70" s="438"/>
    </row>
    <row r="71" spans="1:39" x14ac:dyDescent="0.25">
      <c r="A71" s="454"/>
      <c r="B71" s="455"/>
      <c r="C71" s="361">
        <v>44</v>
      </c>
      <c r="D71" s="365"/>
      <c r="E71" s="363" t="s">
        <v>97</v>
      </c>
      <c r="F71" s="545"/>
      <c r="G71" s="546"/>
      <c r="H71" s="546"/>
      <c r="I71" s="395">
        <v>10.96</v>
      </c>
      <c r="J71" s="395"/>
      <c r="K71" s="395"/>
      <c r="L71" s="554"/>
      <c r="M71" s="394"/>
      <c r="N71" s="531"/>
      <c r="O71" s="550"/>
      <c r="P71" s="551"/>
      <c r="Q71" s="552"/>
      <c r="T71" s="553">
        <f>I71</f>
        <v>10.96</v>
      </c>
      <c r="AM71" s="438"/>
    </row>
    <row r="72" spans="1:39" x14ac:dyDescent="0.25">
      <c r="A72" s="454"/>
      <c r="B72" s="455"/>
      <c r="C72" s="361">
        <v>45</v>
      </c>
      <c r="D72" s="365"/>
      <c r="E72" s="363" t="s">
        <v>92</v>
      </c>
      <c r="F72" s="545"/>
      <c r="G72" s="546"/>
      <c r="H72" s="546"/>
      <c r="I72" s="395">
        <v>10.96</v>
      </c>
      <c r="J72" s="395"/>
      <c r="K72" s="395"/>
      <c r="L72" s="554"/>
      <c r="M72" s="394"/>
      <c r="N72" s="531"/>
      <c r="O72" s="550"/>
      <c r="P72" s="551"/>
      <c r="Q72" s="552"/>
      <c r="T72" s="553">
        <f>I72</f>
        <v>10.96</v>
      </c>
      <c r="AM72" s="438"/>
    </row>
    <row r="73" spans="1:39" x14ac:dyDescent="0.25">
      <c r="A73" s="454"/>
      <c r="B73" s="455"/>
      <c r="C73" s="361">
        <v>46</v>
      </c>
      <c r="D73" s="365"/>
      <c r="E73" s="363" t="s">
        <v>58</v>
      </c>
      <c r="F73" s="545"/>
      <c r="G73" s="546"/>
      <c r="H73" s="546"/>
      <c r="I73" s="395">
        <v>23.77</v>
      </c>
      <c r="J73" s="395"/>
      <c r="K73" s="395"/>
      <c r="L73" s="554"/>
      <c r="M73" s="394"/>
      <c r="N73" s="531"/>
      <c r="O73" s="550"/>
      <c r="P73" s="551"/>
      <c r="Q73" s="552"/>
      <c r="T73" s="553">
        <f>I73</f>
        <v>23.77</v>
      </c>
      <c r="AM73" s="438"/>
    </row>
    <row r="74" spans="1:39" x14ac:dyDescent="0.25">
      <c r="A74" s="454"/>
      <c r="B74" s="455"/>
      <c r="C74" s="361">
        <v>47</v>
      </c>
      <c r="D74" s="365"/>
      <c r="E74" s="363" t="s">
        <v>31</v>
      </c>
      <c r="F74" s="545"/>
      <c r="G74" s="546"/>
      <c r="H74" s="546"/>
      <c r="I74" s="395">
        <v>47.79</v>
      </c>
      <c r="J74" s="395"/>
      <c r="K74" s="395"/>
      <c r="L74" s="554"/>
      <c r="M74" s="394"/>
      <c r="N74" s="531"/>
      <c r="O74" s="550"/>
      <c r="P74" s="551"/>
      <c r="Q74" s="552"/>
      <c r="AH74" s="553">
        <f>I74</f>
        <v>47.79</v>
      </c>
      <c r="AM74" s="438"/>
    </row>
    <row r="75" spans="1:39" x14ac:dyDescent="0.25">
      <c r="A75" s="454"/>
      <c r="B75" s="455"/>
      <c r="C75" s="361">
        <v>48</v>
      </c>
      <c r="D75" s="365"/>
      <c r="E75" s="363" t="s">
        <v>13</v>
      </c>
      <c r="F75" s="545"/>
      <c r="G75" s="546"/>
      <c r="H75" s="546"/>
      <c r="I75" s="395">
        <v>29.65</v>
      </c>
      <c r="J75" s="395"/>
      <c r="K75" s="395"/>
      <c r="L75" s="554"/>
      <c r="M75" s="394"/>
      <c r="N75" s="531"/>
      <c r="O75" s="550"/>
      <c r="P75" s="551"/>
      <c r="Q75" s="552"/>
      <c r="R75" s="553">
        <f>I75</f>
        <v>29.65</v>
      </c>
      <c r="AM75" s="438"/>
    </row>
    <row r="76" spans="1:39" x14ac:dyDescent="0.25">
      <c r="A76" s="454"/>
      <c r="B76" s="455"/>
      <c r="C76" s="361">
        <v>49</v>
      </c>
      <c r="D76" s="365"/>
      <c r="E76" s="363" t="s">
        <v>19</v>
      </c>
      <c r="F76" s="545"/>
      <c r="G76" s="546"/>
      <c r="H76" s="546"/>
      <c r="I76" s="395">
        <v>12.16</v>
      </c>
      <c r="J76" s="395"/>
      <c r="K76" s="395"/>
      <c r="L76" s="554"/>
      <c r="M76" s="394"/>
      <c r="N76" s="531"/>
      <c r="O76" s="550"/>
      <c r="P76" s="551"/>
      <c r="Q76" s="552"/>
      <c r="AF76" s="553">
        <f>I76</f>
        <v>12.16</v>
      </c>
      <c r="AM76" s="438"/>
    </row>
    <row r="77" spans="1:39" x14ac:dyDescent="0.25">
      <c r="A77" s="454"/>
      <c r="B77" s="455"/>
      <c r="C77" s="361">
        <v>50</v>
      </c>
      <c r="D77" s="365"/>
      <c r="E77" s="363" t="s">
        <v>16</v>
      </c>
      <c r="F77" s="545"/>
      <c r="G77" s="546">
        <v>2</v>
      </c>
      <c r="H77" s="546"/>
      <c r="I77" s="395">
        <v>23.99</v>
      </c>
      <c r="J77" s="395"/>
      <c r="K77" s="395"/>
      <c r="L77" s="554"/>
      <c r="M77" s="394"/>
      <c r="N77" s="531"/>
      <c r="O77" s="550"/>
      <c r="P77" s="551"/>
      <c r="Q77" s="552"/>
      <c r="R77" s="553">
        <f>I77</f>
        <v>23.99</v>
      </c>
      <c r="AM77" s="438"/>
    </row>
    <row r="78" spans="1:39" x14ac:dyDescent="0.25">
      <c r="A78" s="454"/>
      <c r="B78" s="455"/>
      <c r="C78" s="361">
        <v>51</v>
      </c>
      <c r="D78" s="365"/>
      <c r="E78" s="363" t="s">
        <v>16</v>
      </c>
      <c r="F78" s="545"/>
      <c r="G78" s="546">
        <v>4</v>
      </c>
      <c r="H78" s="546"/>
      <c r="I78" s="395">
        <v>25</v>
      </c>
      <c r="J78" s="395"/>
      <c r="K78" s="395"/>
      <c r="L78" s="554"/>
      <c r="M78" s="394"/>
      <c r="N78" s="531"/>
      <c r="O78" s="550"/>
      <c r="P78" s="551"/>
      <c r="Q78" s="552"/>
      <c r="AM78" s="438"/>
    </row>
    <row r="79" spans="1:39" x14ac:dyDescent="0.25">
      <c r="A79" s="454"/>
      <c r="B79" s="455"/>
      <c r="C79" s="361">
        <v>52</v>
      </c>
      <c r="D79" s="365"/>
      <c r="E79" s="363" t="s">
        <v>16</v>
      </c>
      <c r="F79" s="545"/>
      <c r="G79" s="546">
        <v>4</v>
      </c>
      <c r="H79" s="546"/>
      <c r="I79" s="395">
        <v>35.25</v>
      </c>
      <c r="J79" s="395"/>
      <c r="K79" s="395"/>
      <c r="L79" s="554"/>
      <c r="M79" s="394"/>
      <c r="N79" s="531"/>
      <c r="O79" s="550"/>
      <c r="P79" s="551"/>
      <c r="Q79" s="552"/>
      <c r="R79" s="553">
        <f>I79</f>
        <v>35.25</v>
      </c>
      <c r="AM79" s="438"/>
    </row>
    <row r="80" spans="1:39" x14ac:dyDescent="0.25">
      <c r="A80" s="454"/>
      <c r="B80" s="455"/>
      <c r="C80" s="361">
        <v>53</v>
      </c>
      <c r="D80" s="365"/>
      <c r="E80" s="363" t="s">
        <v>16</v>
      </c>
      <c r="F80" s="545"/>
      <c r="G80" s="546">
        <v>4</v>
      </c>
      <c r="H80" s="546"/>
      <c r="I80" s="395">
        <v>35</v>
      </c>
      <c r="J80" s="395"/>
      <c r="K80" s="395"/>
      <c r="L80" s="554"/>
      <c r="M80" s="394"/>
      <c r="N80" s="531"/>
      <c r="O80" s="550"/>
      <c r="P80" s="551"/>
      <c r="Q80" s="552"/>
      <c r="R80" s="553">
        <f>I80</f>
        <v>35</v>
      </c>
      <c r="AM80" s="438"/>
    </row>
    <row r="81" spans="1:39" x14ac:dyDescent="0.25">
      <c r="A81" s="454"/>
      <c r="B81" s="455"/>
      <c r="C81" s="361">
        <v>54</v>
      </c>
      <c r="D81" s="365"/>
      <c r="E81" s="363" t="s">
        <v>16</v>
      </c>
      <c r="F81" s="545"/>
      <c r="G81" s="546">
        <v>4</v>
      </c>
      <c r="H81" s="546"/>
      <c r="I81" s="395">
        <v>25</v>
      </c>
      <c r="J81" s="395"/>
      <c r="K81" s="395"/>
      <c r="L81" s="554"/>
      <c r="M81" s="394"/>
      <c r="N81" s="531"/>
      <c r="O81" s="550"/>
      <c r="P81" s="551"/>
      <c r="Q81" s="552"/>
      <c r="AM81" s="438"/>
    </row>
    <row r="82" spans="1:39" x14ac:dyDescent="0.25">
      <c r="A82" s="454"/>
      <c r="B82" s="455"/>
      <c r="C82" s="361">
        <v>55</v>
      </c>
      <c r="D82" s="365"/>
      <c r="E82" s="363" t="s">
        <v>16</v>
      </c>
      <c r="F82" s="545"/>
      <c r="G82" s="546">
        <v>2</v>
      </c>
      <c r="H82" s="546"/>
      <c r="I82" s="395">
        <v>27.48</v>
      </c>
      <c r="J82" s="395"/>
      <c r="K82" s="395"/>
      <c r="L82" s="554"/>
      <c r="M82" s="394"/>
      <c r="N82" s="531"/>
      <c r="O82" s="550"/>
      <c r="P82" s="551"/>
      <c r="Q82" s="552"/>
      <c r="R82" s="553">
        <f>I82</f>
        <v>27.48</v>
      </c>
      <c r="AM82" s="438"/>
    </row>
    <row r="83" spans="1:39" x14ac:dyDescent="0.25">
      <c r="A83" s="454"/>
      <c r="B83" s="455"/>
      <c r="C83" s="361">
        <v>56</v>
      </c>
      <c r="D83" s="365"/>
      <c r="E83" s="363" t="s">
        <v>13</v>
      </c>
      <c r="F83" s="545"/>
      <c r="G83" s="546"/>
      <c r="H83" s="546"/>
      <c r="I83" s="395">
        <v>36.479999999999997</v>
      </c>
      <c r="J83" s="395"/>
      <c r="K83" s="395"/>
      <c r="L83" s="554"/>
      <c r="M83" s="394"/>
      <c r="N83" s="531"/>
      <c r="O83" s="550"/>
      <c r="P83" s="551"/>
      <c r="Q83" s="552"/>
      <c r="T83" s="553">
        <f>I83</f>
        <v>36.479999999999997</v>
      </c>
      <c r="AM83" s="438"/>
    </row>
    <row r="84" spans="1:39" x14ac:dyDescent="0.25">
      <c r="A84" s="454"/>
      <c r="B84" s="455"/>
      <c r="C84" s="361">
        <v>57</v>
      </c>
      <c r="D84" s="365"/>
      <c r="E84" s="363" t="s">
        <v>16</v>
      </c>
      <c r="F84" s="545"/>
      <c r="G84" s="546">
        <v>4</v>
      </c>
      <c r="H84" s="546"/>
      <c r="I84" s="395">
        <v>36.56</v>
      </c>
      <c r="J84" s="395"/>
      <c r="K84" s="395"/>
      <c r="L84" s="554"/>
      <c r="M84" s="394"/>
      <c r="N84" s="531"/>
      <c r="O84" s="550"/>
      <c r="P84" s="551"/>
      <c r="Q84" s="552"/>
      <c r="T84" s="553">
        <f>I84</f>
        <v>36.56</v>
      </c>
      <c r="AM84" s="438"/>
    </row>
    <row r="85" spans="1:39" x14ac:dyDescent="0.25">
      <c r="A85" s="454"/>
      <c r="B85" s="455"/>
      <c r="C85" s="361">
        <v>58</v>
      </c>
      <c r="D85" s="365"/>
      <c r="E85" s="363" t="s">
        <v>20</v>
      </c>
      <c r="F85" s="545"/>
      <c r="G85" s="546"/>
      <c r="H85" s="546"/>
      <c r="I85" s="395"/>
      <c r="J85" s="395"/>
      <c r="K85" s="395"/>
      <c r="L85" s="554"/>
      <c r="M85" s="394"/>
      <c r="N85" s="531"/>
      <c r="O85" s="550"/>
      <c r="P85" s="551"/>
      <c r="Q85" s="552"/>
      <c r="T85" s="553"/>
      <c r="AM85" s="438"/>
    </row>
    <row r="86" spans="1:39" x14ac:dyDescent="0.25">
      <c r="A86" s="454"/>
      <c r="B86" s="455"/>
      <c r="C86" s="361">
        <v>59</v>
      </c>
      <c r="D86" s="365"/>
      <c r="E86" s="363" t="s">
        <v>16</v>
      </c>
      <c r="F86" s="545"/>
      <c r="G86" s="546">
        <v>4</v>
      </c>
      <c r="H86" s="546"/>
      <c r="I86" s="395">
        <v>36.97</v>
      </c>
      <c r="J86" s="395"/>
      <c r="K86" s="395"/>
      <c r="L86" s="554"/>
      <c r="M86" s="394"/>
      <c r="N86" s="531"/>
      <c r="O86" s="550"/>
      <c r="P86" s="551"/>
      <c r="Q86" s="552"/>
      <c r="T86" s="553">
        <f t="shared" ref="T86" si="2">I86</f>
        <v>36.97</v>
      </c>
      <c r="AM86" s="438"/>
    </row>
    <row r="87" spans="1:39" x14ac:dyDescent="0.25">
      <c r="A87" s="454"/>
      <c r="B87" s="455"/>
      <c r="C87" s="361">
        <v>60</v>
      </c>
      <c r="D87" s="365"/>
      <c r="E87" s="363" t="s">
        <v>20</v>
      </c>
      <c r="F87" s="545"/>
      <c r="G87" s="546"/>
      <c r="H87" s="546"/>
      <c r="I87" s="395"/>
      <c r="J87" s="395"/>
      <c r="K87" s="395"/>
      <c r="L87" s="554"/>
      <c r="M87" s="394"/>
      <c r="N87" s="531"/>
      <c r="O87" s="550"/>
      <c r="P87" s="551"/>
      <c r="Q87" s="552"/>
      <c r="AM87" s="438"/>
    </row>
    <row r="88" spans="1:39" x14ac:dyDescent="0.25">
      <c r="A88" s="454"/>
      <c r="B88" s="455"/>
      <c r="C88" s="361">
        <v>61</v>
      </c>
      <c r="D88" s="365"/>
      <c r="E88" s="363" t="s">
        <v>16</v>
      </c>
      <c r="F88" s="545"/>
      <c r="G88" s="546">
        <v>2</v>
      </c>
      <c r="H88" s="546"/>
      <c r="I88" s="395">
        <v>24.24</v>
      </c>
      <c r="J88" s="395"/>
      <c r="K88" s="395"/>
      <c r="L88" s="554"/>
      <c r="M88" s="394"/>
      <c r="N88" s="531"/>
      <c r="O88" s="550"/>
      <c r="P88" s="551"/>
      <c r="Q88" s="552"/>
      <c r="V88" s="553">
        <f>I88</f>
        <v>24.24</v>
      </c>
      <c r="AM88" s="438"/>
    </row>
    <row r="89" spans="1:39" x14ac:dyDescent="0.25">
      <c r="A89" s="454"/>
      <c r="B89" s="455"/>
      <c r="C89" s="361">
        <v>62</v>
      </c>
      <c r="D89" s="365"/>
      <c r="E89" s="363" t="s">
        <v>16</v>
      </c>
      <c r="F89" s="545"/>
      <c r="G89" s="546">
        <v>4</v>
      </c>
      <c r="H89" s="546"/>
      <c r="I89" s="395">
        <v>35.36</v>
      </c>
      <c r="J89" s="395"/>
      <c r="K89" s="395"/>
      <c r="L89" s="554"/>
      <c r="M89" s="394"/>
      <c r="N89" s="531"/>
      <c r="O89" s="550"/>
      <c r="P89" s="551"/>
      <c r="Q89" s="552"/>
      <c r="V89" s="553">
        <f>I89</f>
        <v>35.36</v>
      </c>
      <c r="AM89" s="438"/>
    </row>
    <row r="90" spans="1:39" x14ac:dyDescent="0.25">
      <c r="A90" s="454"/>
      <c r="B90" s="455"/>
      <c r="C90" s="361">
        <v>63</v>
      </c>
      <c r="D90" s="365"/>
      <c r="E90" s="363" t="s">
        <v>20</v>
      </c>
      <c r="F90" s="545"/>
      <c r="G90" s="546"/>
      <c r="H90" s="546"/>
      <c r="I90" s="395"/>
      <c r="J90" s="395"/>
      <c r="K90" s="395"/>
      <c r="L90" s="554"/>
      <c r="M90" s="394"/>
      <c r="N90" s="531"/>
      <c r="O90" s="550"/>
      <c r="P90" s="551"/>
      <c r="Q90" s="552"/>
      <c r="AM90" s="438"/>
    </row>
    <row r="91" spans="1:39" x14ac:dyDescent="0.25">
      <c r="A91" s="454"/>
      <c r="B91" s="455"/>
      <c r="C91" s="361"/>
      <c r="D91" s="365"/>
      <c r="E91" s="366"/>
      <c r="F91" s="545"/>
      <c r="G91" s="546"/>
      <c r="H91" s="546"/>
      <c r="I91" s="395"/>
      <c r="J91" s="395"/>
      <c r="K91" s="395"/>
      <c r="L91" s="554"/>
      <c r="M91" s="394"/>
      <c r="N91" s="531"/>
      <c r="O91" s="550"/>
      <c r="P91" s="551"/>
      <c r="Q91" s="552"/>
      <c r="AM91" s="438"/>
    </row>
    <row r="92" spans="1:39" x14ac:dyDescent="0.25">
      <c r="A92" s="454"/>
      <c r="B92" s="455"/>
      <c r="C92" s="361"/>
      <c r="D92" s="365"/>
      <c r="E92" s="359"/>
      <c r="F92" s="113"/>
      <c r="G92" s="532"/>
      <c r="H92" s="532"/>
      <c r="I92" s="367"/>
      <c r="J92" s="390"/>
      <c r="K92" s="390"/>
      <c r="L92" s="368"/>
      <c r="M92" s="394"/>
      <c r="N92" s="531"/>
      <c r="O92" s="550"/>
      <c r="P92" s="551"/>
      <c r="Q92" s="552"/>
      <c r="AM92" s="438"/>
    </row>
    <row r="93" spans="1:39" ht="16.5" thickBot="1" x14ac:dyDescent="0.3">
      <c r="A93" s="421"/>
      <c r="B93" s="556"/>
      <c r="C93" s="369"/>
      <c r="D93" s="370"/>
      <c r="E93" s="371"/>
      <c r="F93" s="92"/>
      <c r="G93" s="557"/>
      <c r="H93" s="557"/>
      <c r="I93" s="372"/>
      <c r="J93" s="413"/>
      <c r="K93" s="413"/>
      <c r="L93" s="373"/>
      <c r="M93" s="558"/>
      <c r="N93" s="559"/>
      <c r="O93" s="550"/>
      <c r="P93" s="551"/>
      <c r="Q93" s="560"/>
      <c r="R93" s="561"/>
      <c r="S93" s="476"/>
      <c r="T93" s="476"/>
      <c r="U93" s="476"/>
      <c r="V93" s="476"/>
      <c r="W93" s="476"/>
      <c r="X93" s="476"/>
      <c r="Y93" s="476"/>
      <c r="Z93" s="476"/>
      <c r="AA93" s="476"/>
      <c r="AB93" s="476"/>
      <c r="AC93" s="476"/>
      <c r="AD93" s="476"/>
      <c r="AE93" s="476"/>
      <c r="AF93" s="476"/>
      <c r="AG93" s="476"/>
      <c r="AH93" s="476"/>
      <c r="AI93" s="476"/>
      <c r="AJ93" s="476"/>
      <c r="AK93" s="476"/>
      <c r="AL93" s="476"/>
      <c r="AM93" s="477"/>
    </row>
    <row r="94" spans="1:39" x14ac:dyDescent="0.25">
      <c r="A94" s="332"/>
      <c r="B94" s="562"/>
      <c r="C94" s="374"/>
      <c r="D94" s="375"/>
      <c r="E94" s="376"/>
      <c r="F94" s="377"/>
      <c r="G94" s="563"/>
      <c r="H94" s="563"/>
      <c r="I94" s="378"/>
      <c r="J94" s="378"/>
      <c r="K94" s="378"/>
      <c r="L94" s="379"/>
      <c r="M94" s="564"/>
      <c r="N94" s="565"/>
      <c r="O94" s="566"/>
      <c r="P94" s="566"/>
      <c r="Q94" s="566"/>
    </row>
    <row r="95" spans="1:39" x14ac:dyDescent="0.25">
      <c r="A95" s="332"/>
      <c r="B95" s="332"/>
      <c r="C95" s="380"/>
      <c r="D95" s="680"/>
      <c r="E95" s="376"/>
      <c r="F95" s="377"/>
      <c r="G95" s="563"/>
      <c r="H95" s="563"/>
      <c r="I95" s="378"/>
      <c r="J95" s="378"/>
      <c r="K95" s="378"/>
      <c r="L95" s="379"/>
      <c r="M95" s="564"/>
      <c r="N95" s="564"/>
      <c r="O95" s="566"/>
      <c r="P95" s="566"/>
      <c r="Q95" s="566"/>
    </row>
    <row r="96" spans="1:39" ht="16.5" thickBot="1" x14ac:dyDescent="0.3">
      <c r="A96" s="332"/>
      <c r="B96" s="567"/>
      <c r="C96" s="381"/>
      <c r="D96" s="382"/>
      <c r="E96" s="371"/>
      <c r="F96" s="92"/>
      <c r="G96" s="557"/>
      <c r="H96" s="557"/>
      <c r="I96" s="372"/>
      <c r="J96" s="413"/>
      <c r="K96" s="413"/>
      <c r="L96" s="373"/>
      <c r="M96" s="558"/>
      <c r="N96" s="568"/>
      <c r="O96" s="569"/>
      <c r="P96" s="566"/>
      <c r="Q96" s="566"/>
    </row>
    <row r="97" spans="1:39" ht="38.25" x14ac:dyDescent="0.3">
      <c r="B97" s="424"/>
      <c r="C97" s="478" t="s">
        <v>3</v>
      </c>
      <c r="D97" s="479"/>
      <c r="E97" s="480" t="s">
        <v>50</v>
      </c>
      <c r="F97" s="523" t="s">
        <v>4</v>
      </c>
      <c r="G97" s="679" t="s">
        <v>5</v>
      </c>
      <c r="H97" s="679"/>
      <c r="I97" s="524" t="s">
        <v>51</v>
      </c>
      <c r="J97" s="525"/>
      <c r="K97" s="525"/>
      <c r="L97" s="525"/>
      <c r="M97" s="524" t="s">
        <v>52</v>
      </c>
      <c r="N97" s="485"/>
      <c r="O97" s="486"/>
      <c r="P97" s="487"/>
      <c r="Q97" s="488"/>
      <c r="R97" s="527" t="s">
        <v>81</v>
      </c>
      <c r="S97" s="491"/>
      <c r="T97" s="527" t="s">
        <v>82</v>
      </c>
      <c r="U97" s="491"/>
      <c r="V97" s="527" t="s">
        <v>83</v>
      </c>
      <c r="W97" s="491"/>
      <c r="X97" s="527" t="s">
        <v>84</v>
      </c>
      <c r="Y97" s="491"/>
      <c r="Z97" s="527" t="s">
        <v>85</v>
      </c>
      <c r="AA97" s="491"/>
      <c r="AB97" s="527" t="s">
        <v>86</v>
      </c>
      <c r="AC97" s="491"/>
      <c r="AD97" s="527" t="s">
        <v>87</v>
      </c>
      <c r="AE97" s="491"/>
      <c r="AF97" s="489" t="s">
        <v>88</v>
      </c>
      <c r="AG97" s="491"/>
      <c r="AH97" s="489" t="s">
        <v>89</v>
      </c>
      <c r="AI97" s="491"/>
      <c r="AJ97" s="489" t="s">
        <v>90</v>
      </c>
      <c r="AK97" s="491"/>
      <c r="AL97" s="489" t="s">
        <v>91</v>
      </c>
      <c r="AM97" s="434"/>
    </row>
    <row r="98" spans="1:39" x14ac:dyDescent="0.25">
      <c r="B98" s="331"/>
      <c r="C98" s="380"/>
      <c r="D98" s="383"/>
      <c r="E98" s="384"/>
      <c r="F98" s="385"/>
      <c r="G98" s="570"/>
      <c r="H98" s="570"/>
      <c r="I98" s="386"/>
      <c r="J98" s="386"/>
      <c r="K98" s="386"/>
      <c r="L98" s="387"/>
      <c r="M98" s="356"/>
      <c r="N98" s="571"/>
      <c r="O98" s="569"/>
      <c r="P98" s="566"/>
      <c r="Q98" s="572"/>
      <c r="AM98" s="438"/>
    </row>
    <row r="99" spans="1:39" ht="18" x14ac:dyDescent="0.25">
      <c r="B99" s="331"/>
      <c r="C99" s="322"/>
      <c r="D99" s="323"/>
      <c r="E99" s="388" t="s">
        <v>32</v>
      </c>
      <c r="F99" s="113"/>
      <c r="G99" s="352">
        <f>SUM(G102:G169)</f>
        <v>78</v>
      </c>
      <c r="H99" s="352"/>
      <c r="I99" s="389">
        <f>SUM(I101:I170)</f>
        <v>1324.1000000000001</v>
      </c>
      <c r="J99" s="389"/>
      <c r="K99" s="389"/>
      <c r="L99" s="390"/>
      <c r="M99" s="389">
        <v>1560.93</v>
      </c>
      <c r="N99" s="555"/>
      <c r="O99" s="569"/>
      <c r="P99" s="566"/>
      <c r="Q99" s="573"/>
      <c r="R99" s="389">
        <f>SUM(R102:R170)</f>
        <v>180.85000000000002</v>
      </c>
      <c r="S99" s="500"/>
      <c r="T99" s="389">
        <f>SUM(T102:T170)</f>
        <v>169.80999999999997</v>
      </c>
      <c r="U99" s="500"/>
      <c r="V99" s="389">
        <f>SUM(V102:V170)</f>
        <v>145.30000000000001</v>
      </c>
      <c r="W99" s="500"/>
      <c r="X99" s="389">
        <f>SUM(X102:X170)</f>
        <v>221.09</v>
      </c>
      <c r="Y99" s="500"/>
      <c r="Z99" s="389">
        <f>SUM(Z102:Z170)</f>
        <v>181.45000000000002</v>
      </c>
      <c r="AA99" s="500"/>
      <c r="AB99" s="389">
        <f>SUM(AB102:AB170)</f>
        <v>169.64999999999998</v>
      </c>
      <c r="AC99" s="500"/>
      <c r="AD99" s="389">
        <f>SUM(AD102:AD170)</f>
        <v>145.88</v>
      </c>
      <c r="AE99" s="500"/>
      <c r="AF99" s="389">
        <f>SUM(AF102:AF170)</f>
        <v>6.46</v>
      </c>
      <c r="AG99" s="500"/>
      <c r="AH99" s="389">
        <f>SUM(AH102:AH170)</f>
        <v>13.99</v>
      </c>
      <c r="AI99" s="500"/>
      <c r="AJ99" s="389">
        <f>SUM(AJ102:AJ170)</f>
        <v>20.75</v>
      </c>
      <c r="AK99" s="500"/>
      <c r="AL99" s="389">
        <f>SUM(AL102:AL170)</f>
        <v>7.09</v>
      </c>
      <c r="AM99" s="501"/>
    </row>
    <row r="100" spans="1:39" x14ac:dyDescent="0.25">
      <c r="B100" s="331"/>
      <c r="C100" s="391"/>
      <c r="D100" s="392"/>
      <c r="E100" s="393"/>
      <c r="F100" s="113"/>
      <c r="G100" s="574"/>
      <c r="H100" s="575"/>
      <c r="I100" s="394"/>
      <c r="J100" s="394"/>
      <c r="K100" s="394"/>
      <c r="L100" s="395"/>
      <c r="M100" s="394"/>
      <c r="N100" s="555"/>
      <c r="O100" s="569"/>
      <c r="P100" s="566"/>
      <c r="Q100" s="573"/>
      <c r="R100" s="500"/>
      <c r="S100" s="500"/>
      <c r="T100" s="500"/>
      <c r="U100" s="500"/>
      <c r="V100" s="500"/>
      <c r="W100" s="500"/>
      <c r="X100" s="500"/>
      <c r="Y100" s="500"/>
      <c r="Z100" s="500"/>
      <c r="AA100" s="500"/>
      <c r="AB100" s="500"/>
      <c r="AC100" s="500"/>
      <c r="AD100" s="500"/>
      <c r="AE100" s="500"/>
      <c r="AF100" s="500"/>
      <c r="AG100" s="500"/>
      <c r="AH100" s="500"/>
      <c r="AI100" s="500"/>
      <c r="AJ100" s="500"/>
      <c r="AK100" s="500"/>
      <c r="AL100" s="500"/>
      <c r="AM100" s="501"/>
    </row>
    <row r="101" spans="1:39" x14ac:dyDescent="0.25">
      <c r="A101" s="454"/>
      <c r="B101" s="576"/>
      <c r="C101" s="396"/>
      <c r="D101" s="397"/>
      <c r="E101" s="359"/>
      <c r="F101" s="113"/>
      <c r="G101" s="532"/>
      <c r="H101" s="532"/>
      <c r="I101" s="367"/>
      <c r="J101" s="367"/>
      <c r="K101" s="367"/>
      <c r="L101" s="398"/>
      <c r="M101" s="356"/>
      <c r="N101" s="555"/>
      <c r="O101" s="550"/>
      <c r="P101" s="551"/>
      <c r="Q101" s="552"/>
      <c r="AM101" s="438"/>
    </row>
    <row r="102" spans="1:39" x14ac:dyDescent="0.25">
      <c r="A102" s="454"/>
      <c r="B102" s="576"/>
      <c r="C102" s="399">
        <v>101</v>
      </c>
      <c r="D102" s="400"/>
      <c r="E102" s="359" t="s">
        <v>33</v>
      </c>
      <c r="F102" s="113"/>
      <c r="G102" s="532"/>
      <c r="H102" s="532"/>
      <c r="I102" s="539">
        <v>77.38</v>
      </c>
      <c r="J102" s="539"/>
      <c r="K102" s="539"/>
      <c r="L102" s="540"/>
      <c r="M102" s="541"/>
      <c r="N102" s="555"/>
      <c r="O102" s="550"/>
      <c r="P102" s="551"/>
      <c r="Q102" s="552"/>
      <c r="X102" s="553">
        <f>I102</f>
        <v>77.38</v>
      </c>
      <c r="AM102" s="438"/>
    </row>
    <row r="103" spans="1:39" x14ac:dyDescent="0.25">
      <c r="A103" s="454"/>
      <c r="B103" s="576"/>
      <c r="C103" s="401" t="s">
        <v>34</v>
      </c>
      <c r="D103" s="115"/>
      <c r="E103" s="359" t="s">
        <v>35</v>
      </c>
      <c r="F103" s="113"/>
      <c r="G103" s="532"/>
      <c r="H103" s="532"/>
      <c r="I103" s="367">
        <v>1.2</v>
      </c>
      <c r="J103" s="367"/>
      <c r="K103" s="367"/>
      <c r="L103" s="398"/>
      <c r="M103" s="541"/>
      <c r="N103" s="555"/>
      <c r="O103" s="550"/>
      <c r="P103" s="551"/>
      <c r="Q103" s="552"/>
      <c r="AM103" s="438"/>
    </row>
    <row r="104" spans="1:39" x14ac:dyDescent="0.25">
      <c r="A104" s="454"/>
      <c r="B104" s="576"/>
      <c r="C104" s="374">
        <v>102</v>
      </c>
      <c r="D104" s="115"/>
      <c r="E104" s="359" t="s">
        <v>98</v>
      </c>
      <c r="F104" s="113"/>
      <c r="G104" s="532">
        <v>2</v>
      </c>
      <c r="H104" s="532"/>
      <c r="I104" s="367">
        <v>24</v>
      </c>
      <c r="J104" s="367"/>
      <c r="K104" s="367"/>
      <c r="L104" s="398"/>
      <c r="M104" s="541"/>
      <c r="N104" s="555"/>
      <c r="O104" s="550"/>
      <c r="P104" s="551"/>
      <c r="Q104" s="552"/>
      <c r="X104" s="553">
        <f>I104</f>
        <v>24</v>
      </c>
      <c r="AM104" s="438"/>
    </row>
    <row r="105" spans="1:39" x14ac:dyDescent="0.25">
      <c r="A105" s="454"/>
      <c r="B105" s="576"/>
      <c r="C105" s="374">
        <v>103</v>
      </c>
      <c r="D105" s="115"/>
      <c r="E105" s="359" t="s">
        <v>36</v>
      </c>
      <c r="F105" s="113"/>
      <c r="G105" s="532"/>
      <c r="H105" s="532"/>
      <c r="I105" s="367">
        <v>36.17</v>
      </c>
      <c r="J105" s="367"/>
      <c r="K105" s="367"/>
      <c r="L105" s="398"/>
      <c r="M105" s="541"/>
      <c r="N105" s="555"/>
      <c r="O105" s="550"/>
      <c r="P105" s="551"/>
      <c r="Q105" s="552"/>
      <c r="X105" s="553"/>
      <c r="AM105" s="438"/>
    </row>
    <row r="106" spans="1:39" x14ac:dyDescent="0.25">
      <c r="A106" s="454"/>
      <c r="B106" s="576"/>
      <c r="C106" s="374">
        <v>104</v>
      </c>
      <c r="D106" s="115"/>
      <c r="E106" s="359" t="s">
        <v>98</v>
      </c>
      <c r="F106" s="113"/>
      <c r="G106" s="532">
        <v>4</v>
      </c>
      <c r="H106" s="532"/>
      <c r="I106" s="367">
        <v>34.21</v>
      </c>
      <c r="J106" s="367"/>
      <c r="K106" s="367"/>
      <c r="L106" s="398"/>
      <c r="M106" s="541"/>
      <c r="N106" s="555"/>
      <c r="O106" s="550"/>
      <c r="P106" s="551"/>
      <c r="Q106" s="552"/>
      <c r="X106" s="553">
        <f t="shared" ref="X106" si="3">I106</f>
        <v>34.21</v>
      </c>
      <c r="AM106" s="438"/>
    </row>
    <row r="107" spans="1:39" x14ac:dyDescent="0.25">
      <c r="A107" s="454"/>
      <c r="B107" s="576"/>
      <c r="C107" s="374">
        <v>105</v>
      </c>
      <c r="D107" s="115"/>
      <c r="E107" s="359" t="s">
        <v>37</v>
      </c>
      <c r="F107" s="113"/>
      <c r="G107" s="532"/>
      <c r="H107" s="532"/>
      <c r="I107" s="367"/>
      <c r="J107" s="367"/>
      <c r="K107" s="367"/>
      <c r="L107" s="398"/>
      <c r="M107" s="541"/>
      <c r="N107" s="555"/>
      <c r="O107" s="550"/>
      <c r="P107" s="551"/>
      <c r="Q107" s="552"/>
      <c r="AM107" s="438"/>
    </row>
    <row r="108" spans="1:39" x14ac:dyDescent="0.25">
      <c r="A108" s="454"/>
      <c r="B108" s="576"/>
      <c r="C108" s="374">
        <v>106</v>
      </c>
      <c r="D108" s="115"/>
      <c r="E108" s="359" t="s">
        <v>98</v>
      </c>
      <c r="F108" s="577"/>
      <c r="G108" s="532">
        <v>4</v>
      </c>
      <c r="H108" s="546"/>
      <c r="I108" s="395">
        <v>38.659999999999997</v>
      </c>
      <c r="J108" s="395"/>
      <c r="K108" s="395"/>
      <c r="L108" s="554"/>
      <c r="M108" s="541"/>
      <c r="N108" s="555"/>
      <c r="O108" s="550"/>
      <c r="P108" s="551"/>
      <c r="Q108" s="552"/>
      <c r="Z108" s="553">
        <f>I108</f>
        <v>38.659999999999997</v>
      </c>
      <c r="AM108" s="438"/>
    </row>
    <row r="109" spans="1:39" x14ac:dyDescent="0.25">
      <c r="A109" s="454"/>
      <c r="B109" s="576"/>
      <c r="C109" s="374">
        <v>107</v>
      </c>
      <c r="D109" s="115"/>
      <c r="E109" s="359" t="s">
        <v>37</v>
      </c>
      <c r="F109" s="577"/>
      <c r="G109" s="532"/>
      <c r="H109" s="546"/>
      <c r="I109" s="395"/>
      <c r="J109" s="395"/>
      <c r="K109" s="395"/>
      <c r="L109" s="554"/>
      <c r="M109" s="541"/>
      <c r="N109" s="555"/>
      <c r="O109" s="550"/>
      <c r="P109" s="551"/>
      <c r="Q109" s="552"/>
      <c r="AM109" s="438"/>
    </row>
    <row r="110" spans="1:39" x14ac:dyDescent="0.25">
      <c r="A110" s="454"/>
      <c r="B110" s="576"/>
      <c r="C110" s="374">
        <v>108</v>
      </c>
      <c r="D110" s="115"/>
      <c r="E110" s="359" t="s">
        <v>98</v>
      </c>
      <c r="F110" s="113"/>
      <c r="G110" s="532">
        <v>4</v>
      </c>
      <c r="H110" s="546"/>
      <c r="I110" s="395">
        <v>34.020000000000003</v>
      </c>
      <c r="J110" s="395"/>
      <c r="K110" s="395"/>
      <c r="L110" s="554"/>
      <c r="M110" s="541"/>
      <c r="N110" s="555"/>
      <c r="O110" s="550"/>
      <c r="P110" s="551"/>
      <c r="Q110" s="552"/>
      <c r="Z110" s="553">
        <f>I110</f>
        <v>34.020000000000003</v>
      </c>
      <c r="AM110" s="438"/>
    </row>
    <row r="111" spans="1:39" x14ac:dyDescent="0.25">
      <c r="A111" s="454"/>
      <c r="B111" s="576"/>
      <c r="C111" s="374">
        <v>109</v>
      </c>
      <c r="D111" s="115"/>
      <c r="E111" s="359" t="s">
        <v>37</v>
      </c>
      <c r="F111" s="577"/>
      <c r="G111" s="532"/>
      <c r="H111" s="546"/>
      <c r="I111" s="395"/>
      <c r="J111" s="395"/>
      <c r="K111" s="395"/>
      <c r="L111" s="554"/>
      <c r="M111" s="541"/>
      <c r="N111" s="555"/>
      <c r="O111" s="550"/>
      <c r="P111" s="551"/>
      <c r="Q111" s="552"/>
      <c r="AM111" s="438"/>
    </row>
    <row r="112" spans="1:39" x14ac:dyDescent="0.25">
      <c r="A112" s="454"/>
      <c r="B112" s="576"/>
      <c r="C112" s="374">
        <v>110</v>
      </c>
      <c r="D112" s="115"/>
      <c r="E112" s="359" t="s">
        <v>16</v>
      </c>
      <c r="F112" s="113"/>
      <c r="G112" s="532">
        <v>4</v>
      </c>
      <c r="H112" s="546"/>
      <c r="I112" s="395">
        <v>34.44</v>
      </c>
      <c r="J112" s="395"/>
      <c r="K112" s="395"/>
      <c r="L112" s="554"/>
      <c r="M112" s="541"/>
      <c r="N112" s="555"/>
      <c r="O112" s="550"/>
      <c r="P112" s="551"/>
      <c r="Q112" s="552"/>
      <c r="AB112" s="553">
        <f>I112</f>
        <v>34.44</v>
      </c>
      <c r="AM112" s="438"/>
    </row>
    <row r="113" spans="1:39" x14ac:dyDescent="0.25">
      <c r="A113" s="454"/>
      <c r="B113" s="576"/>
      <c r="C113" s="374">
        <v>111</v>
      </c>
      <c r="D113" s="115"/>
      <c r="E113" s="359" t="s">
        <v>38</v>
      </c>
      <c r="F113" s="113"/>
      <c r="G113" s="532"/>
      <c r="H113" s="546"/>
      <c r="I113" s="395"/>
      <c r="J113" s="395"/>
      <c r="K113" s="395"/>
      <c r="L113" s="554"/>
      <c r="M113" s="541"/>
      <c r="N113" s="555"/>
      <c r="O113" s="550"/>
      <c r="P113" s="551"/>
      <c r="Q113" s="552"/>
      <c r="AB113" s="553"/>
      <c r="AM113" s="438"/>
    </row>
    <row r="114" spans="1:39" x14ac:dyDescent="0.25">
      <c r="A114" s="454"/>
      <c r="B114" s="576"/>
      <c r="C114" s="374">
        <v>112</v>
      </c>
      <c r="D114" s="115"/>
      <c r="E114" s="359" t="s">
        <v>16</v>
      </c>
      <c r="F114" s="113"/>
      <c r="G114" s="532">
        <v>4</v>
      </c>
      <c r="H114" s="546"/>
      <c r="I114" s="395">
        <v>33.700000000000003</v>
      </c>
      <c r="J114" s="395"/>
      <c r="K114" s="395"/>
      <c r="L114" s="554"/>
      <c r="M114" s="541"/>
      <c r="N114" s="555"/>
      <c r="O114" s="550"/>
      <c r="P114" s="551"/>
      <c r="Q114" s="552"/>
      <c r="AB114" s="553">
        <f t="shared" ref="AB114" si="4">I114</f>
        <v>33.700000000000003</v>
      </c>
      <c r="AM114" s="438"/>
    </row>
    <row r="115" spans="1:39" x14ac:dyDescent="0.25">
      <c r="A115" s="454"/>
      <c r="B115" s="576"/>
      <c r="C115" s="374">
        <v>113</v>
      </c>
      <c r="D115" s="115"/>
      <c r="E115" s="359" t="s">
        <v>38</v>
      </c>
      <c r="F115" s="537"/>
      <c r="G115" s="532"/>
      <c r="H115" s="546"/>
      <c r="I115" s="395"/>
      <c r="J115" s="395"/>
      <c r="K115" s="395"/>
      <c r="L115" s="554"/>
      <c r="M115" s="541"/>
      <c r="N115" s="555"/>
      <c r="O115" s="550"/>
      <c r="P115" s="551"/>
      <c r="Q115" s="552"/>
      <c r="AB115" s="553"/>
      <c r="AM115" s="438"/>
    </row>
    <row r="116" spans="1:39" x14ac:dyDescent="0.25">
      <c r="A116" s="454"/>
      <c r="B116" s="576"/>
      <c r="C116" s="374">
        <v>114</v>
      </c>
      <c r="D116" s="115"/>
      <c r="E116" s="359" t="s">
        <v>16</v>
      </c>
      <c r="F116" s="537"/>
      <c r="G116" s="532">
        <v>2</v>
      </c>
      <c r="H116" s="532"/>
      <c r="I116" s="539">
        <v>27.09</v>
      </c>
      <c r="J116" s="539"/>
      <c r="K116" s="539"/>
      <c r="L116" s="540"/>
      <c r="M116" s="541"/>
      <c r="N116" s="555"/>
      <c r="O116" s="550"/>
      <c r="P116" s="551"/>
      <c r="Q116" s="552"/>
      <c r="AD116" s="553">
        <f>I116</f>
        <v>27.09</v>
      </c>
      <c r="AM116" s="438"/>
    </row>
    <row r="117" spans="1:39" x14ac:dyDescent="0.25">
      <c r="A117" s="454"/>
      <c r="B117" s="576"/>
      <c r="C117" s="374">
        <v>115</v>
      </c>
      <c r="D117" s="115"/>
      <c r="E117" s="359" t="s">
        <v>16</v>
      </c>
      <c r="F117" s="537"/>
      <c r="G117" s="532">
        <v>4</v>
      </c>
      <c r="H117" s="546"/>
      <c r="I117" s="395">
        <v>34.33</v>
      </c>
      <c r="J117" s="395"/>
      <c r="K117" s="395"/>
      <c r="L117" s="554"/>
      <c r="M117" s="541"/>
      <c r="N117" s="555"/>
      <c r="O117" s="550"/>
      <c r="P117" s="551"/>
      <c r="Q117" s="552"/>
      <c r="AD117" s="553">
        <f>I117</f>
        <v>34.33</v>
      </c>
      <c r="AM117" s="438"/>
    </row>
    <row r="118" spans="1:39" x14ac:dyDescent="0.25">
      <c r="A118" s="454"/>
      <c r="B118" s="576"/>
      <c r="C118" s="374">
        <v>116</v>
      </c>
      <c r="D118" s="115"/>
      <c r="E118" s="359" t="s">
        <v>38</v>
      </c>
      <c r="F118" s="537"/>
      <c r="G118" s="532"/>
      <c r="H118" s="546"/>
      <c r="I118" s="395"/>
      <c r="J118" s="395"/>
      <c r="K118" s="395"/>
      <c r="L118" s="554"/>
      <c r="M118" s="541"/>
      <c r="N118" s="555"/>
      <c r="O118" s="550"/>
      <c r="P118" s="551"/>
      <c r="Q118" s="552"/>
      <c r="AM118" s="438"/>
    </row>
    <row r="119" spans="1:39" x14ac:dyDescent="0.25">
      <c r="A119" s="454"/>
      <c r="B119" s="576"/>
      <c r="C119" s="374">
        <v>117</v>
      </c>
      <c r="D119" s="115"/>
      <c r="E119" s="359" t="s">
        <v>27</v>
      </c>
      <c r="F119" s="537"/>
      <c r="G119" s="532"/>
      <c r="H119" s="546"/>
      <c r="I119" s="395">
        <v>20.25</v>
      </c>
      <c r="J119" s="395"/>
      <c r="K119" s="395"/>
      <c r="L119" s="554"/>
      <c r="M119" s="541"/>
      <c r="N119" s="555"/>
      <c r="O119" s="550"/>
      <c r="P119" s="551"/>
      <c r="Q119" s="552"/>
      <c r="AD119" s="553">
        <f>I119</f>
        <v>20.25</v>
      </c>
      <c r="AM119" s="438"/>
    </row>
    <row r="120" spans="1:39" x14ac:dyDescent="0.25">
      <c r="A120" s="454"/>
      <c r="B120" s="576"/>
      <c r="C120" s="374">
        <v>118</v>
      </c>
      <c r="D120" s="115"/>
      <c r="E120" s="359" t="s">
        <v>39</v>
      </c>
      <c r="F120" s="537"/>
      <c r="G120" s="532"/>
      <c r="H120" s="546"/>
      <c r="I120" s="395">
        <v>7.09</v>
      </c>
      <c r="J120" s="395"/>
      <c r="K120" s="395"/>
      <c r="L120" s="554"/>
      <c r="M120" s="541"/>
      <c r="N120" s="578"/>
      <c r="O120" s="579"/>
      <c r="P120" s="580"/>
      <c r="Q120" s="581"/>
      <c r="AL120" s="553">
        <f>I120</f>
        <v>7.09</v>
      </c>
      <c r="AM120" s="438"/>
    </row>
    <row r="121" spans="1:39" x14ac:dyDescent="0.25">
      <c r="A121" s="454"/>
      <c r="B121" s="576"/>
      <c r="C121" s="374">
        <v>119</v>
      </c>
      <c r="D121" s="115"/>
      <c r="E121" s="359" t="s">
        <v>27</v>
      </c>
      <c r="F121" s="537"/>
      <c r="G121" s="532"/>
      <c r="H121" s="546"/>
      <c r="I121" s="395">
        <v>20.25</v>
      </c>
      <c r="J121" s="395"/>
      <c r="K121" s="395"/>
      <c r="L121" s="554"/>
      <c r="M121" s="541"/>
      <c r="N121" s="578"/>
      <c r="O121" s="582"/>
      <c r="P121" s="421"/>
      <c r="Q121" s="576"/>
      <c r="AD121" s="553">
        <f>I121</f>
        <v>20.25</v>
      </c>
      <c r="AM121" s="438"/>
    </row>
    <row r="122" spans="1:39" x14ac:dyDescent="0.25">
      <c r="A122" s="454"/>
      <c r="B122" s="576"/>
      <c r="C122" s="374">
        <v>120</v>
      </c>
      <c r="D122" s="115"/>
      <c r="E122" s="536" t="s">
        <v>16</v>
      </c>
      <c r="F122" s="537"/>
      <c r="G122" s="538">
        <v>4</v>
      </c>
      <c r="H122" s="538"/>
      <c r="I122" s="539">
        <v>33.700000000000003</v>
      </c>
      <c r="J122" s="539"/>
      <c r="K122" s="539"/>
      <c r="L122" s="540"/>
      <c r="M122" s="541"/>
      <c r="N122" s="578"/>
      <c r="O122" s="582"/>
      <c r="P122" s="421"/>
      <c r="Q122" s="576"/>
      <c r="AD122" s="553">
        <f>I122</f>
        <v>33.700000000000003</v>
      </c>
      <c r="AM122" s="438"/>
    </row>
    <row r="123" spans="1:39" x14ac:dyDescent="0.25">
      <c r="A123" s="454"/>
      <c r="B123" s="576"/>
      <c r="C123" s="374">
        <v>121</v>
      </c>
      <c r="D123" s="115"/>
      <c r="E123" s="359" t="s">
        <v>27</v>
      </c>
      <c r="F123" s="537"/>
      <c r="G123" s="538"/>
      <c r="H123" s="538"/>
      <c r="I123" s="539">
        <v>7.09</v>
      </c>
      <c r="J123" s="539"/>
      <c r="K123" s="539"/>
      <c r="L123" s="540"/>
      <c r="M123" s="541"/>
      <c r="N123" s="536"/>
      <c r="O123" s="582"/>
      <c r="P123" s="421"/>
      <c r="Q123" s="576"/>
      <c r="AD123" s="553">
        <f>I123</f>
        <v>7.09</v>
      </c>
      <c r="AM123" s="438"/>
    </row>
    <row r="124" spans="1:39" x14ac:dyDescent="0.25">
      <c r="A124" s="454"/>
      <c r="B124" s="576"/>
      <c r="C124" s="374">
        <v>122</v>
      </c>
      <c r="D124" s="397"/>
      <c r="E124" s="536" t="s">
        <v>40</v>
      </c>
      <c r="F124" s="537"/>
      <c r="G124" s="538"/>
      <c r="H124" s="538"/>
      <c r="I124" s="539">
        <v>3.17</v>
      </c>
      <c r="J124" s="539"/>
      <c r="K124" s="539"/>
      <c r="L124" s="540"/>
      <c r="M124" s="541"/>
      <c r="N124" s="536"/>
      <c r="O124" s="582"/>
      <c r="P124" s="421"/>
      <c r="Q124" s="576"/>
      <c r="AD124" s="553">
        <f>I124</f>
        <v>3.17</v>
      </c>
      <c r="AM124" s="438"/>
    </row>
    <row r="125" spans="1:39" x14ac:dyDescent="0.25">
      <c r="A125" s="454"/>
      <c r="B125" s="576"/>
      <c r="C125" s="374">
        <v>123</v>
      </c>
      <c r="D125" s="397"/>
      <c r="E125" s="536" t="s">
        <v>13</v>
      </c>
      <c r="F125" s="537"/>
      <c r="G125" s="538"/>
      <c r="H125" s="538"/>
      <c r="I125" s="539">
        <v>24.41</v>
      </c>
      <c r="J125" s="539"/>
      <c r="K125" s="539"/>
      <c r="L125" s="540"/>
      <c r="M125" s="541"/>
      <c r="N125" s="536"/>
      <c r="O125" s="582"/>
      <c r="P125" s="421"/>
      <c r="Q125" s="576"/>
      <c r="AM125" s="438"/>
    </row>
    <row r="126" spans="1:39" x14ac:dyDescent="0.25">
      <c r="A126" s="454"/>
      <c r="B126" s="576"/>
      <c r="C126" s="374">
        <v>124</v>
      </c>
      <c r="D126" s="397"/>
      <c r="E126" s="536" t="s">
        <v>33</v>
      </c>
      <c r="F126" s="537"/>
      <c r="G126" s="538"/>
      <c r="H126" s="538"/>
      <c r="I126" s="539">
        <v>20.75</v>
      </c>
      <c r="J126" s="539"/>
      <c r="K126" s="539"/>
      <c r="L126" s="540"/>
      <c r="M126" s="541"/>
      <c r="N126" s="536"/>
      <c r="O126" s="582"/>
      <c r="P126" s="421"/>
      <c r="Q126" s="576"/>
      <c r="AJ126" s="553">
        <f>I126</f>
        <v>20.75</v>
      </c>
      <c r="AM126" s="438"/>
    </row>
    <row r="127" spans="1:39" x14ac:dyDescent="0.25">
      <c r="A127" s="454"/>
      <c r="B127" s="576"/>
      <c r="C127" s="374">
        <v>125</v>
      </c>
      <c r="D127" s="402"/>
      <c r="E127" s="583" t="s">
        <v>13</v>
      </c>
      <c r="F127" s="584"/>
      <c r="G127" s="585"/>
      <c r="H127" s="585"/>
      <c r="I127" s="586">
        <v>36.4</v>
      </c>
      <c r="J127" s="586"/>
      <c r="K127" s="586"/>
      <c r="L127" s="587"/>
      <c r="M127" s="541"/>
      <c r="N127" s="583"/>
      <c r="O127" s="582"/>
      <c r="P127" s="421"/>
      <c r="Q127" s="576"/>
      <c r="AB127" s="553">
        <f t="shared" ref="AB127" si="5">I127</f>
        <v>36.4</v>
      </c>
      <c r="AM127" s="438"/>
    </row>
    <row r="128" spans="1:39" x14ac:dyDescent="0.25">
      <c r="A128" s="421"/>
      <c r="B128" s="576"/>
      <c r="C128" s="374">
        <v>126</v>
      </c>
      <c r="D128" s="397"/>
      <c r="E128" s="536" t="s">
        <v>13</v>
      </c>
      <c r="F128" s="537"/>
      <c r="G128" s="538"/>
      <c r="H128" s="538"/>
      <c r="I128" s="539">
        <v>39.65</v>
      </c>
      <c r="J128" s="539"/>
      <c r="K128" s="539"/>
      <c r="L128" s="540"/>
      <c r="M128" s="541"/>
      <c r="N128" s="536"/>
      <c r="O128" s="582"/>
      <c r="P128" s="421"/>
      <c r="Q128" s="576"/>
      <c r="Z128" s="553">
        <f>I128</f>
        <v>39.65</v>
      </c>
      <c r="AM128" s="438"/>
    </row>
    <row r="129" spans="1:39" x14ac:dyDescent="0.25">
      <c r="A129" s="421"/>
      <c r="B129" s="576"/>
      <c r="C129" s="374">
        <v>127</v>
      </c>
      <c r="D129" s="403"/>
      <c r="E129" s="536" t="s">
        <v>41</v>
      </c>
      <c r="F129" s="537"/>
      <c r="G129" s="538"/>
      <c r="H129" s="538"/>
      <c r="I129" s="539">
        <v>21.12</v>
      </c>
      <c r="J129" s="539"/>
      <c r="K129" s="539"/>
      <c r="L129" s="540"/>
      <c r="M129" s="541"/>
      <c r="N129" s="536"/>
      <c r="O129" s="582"/>
      <c r="P129" s="421"/>
      <c r="Q129" s="576"/>
      <c r="AB129" s="553">
        <f t="shared" ref="AB129:AB132" si="6">I129</f>
        <v>21.12</v>
      </c>
      <c r="AM129" s="438"/>
    </row>
    <row r="130" spans="1:39" x14ac:dyDescent="0.25">
      <c r="A130" s="421"/>
      <c r="B130" s="576"/>
      <c r="C130" s="374">
        <v>128</v>
      </c>
      <c r="D130" s="397"/>
      <c r="E130" s="536" t="s">
        <v>23</v>
      </c>
      <c r="F130" s="537"/>
      <c r="G130" s="538"/>
      <c r="H130" s="538"/>
      <c r="I130" s="539">
        <v>10.48</v>
      </c>
      <c r="J130" s="539"/>
      <c r="K130" s="539"/>
      <c r="L130" s="540"/>
      <c r="M130" s="541"/>
      <c r="N130" s="536"/>
      <c r="O130" s="582"/>
      <c r="P130" s="421"/>
      <c r="Q130" s="576"/>
      <c r="AB130" s="553">
        <f t="shared" si="6"/>
        <v>10.48</v>
      </c>
      <c r="AM130" s="438"/>
    </row>
    <row r="131" spans="1:39" x14ac:dyDescent="0.25">
      <c r="A131" s="421"/>
      <c r="B131" s="576"/>
      <c r="C131" s="374">
        <v>129</v>
      </c>
      <c r="D131" s="397"/>
      <c r="E131" s="536" t="s">
        <v>42</v>
      </c>
      <c r="F131" s="537"/>
      <c r="G131" s="538"/>
      <c r="H131" s="538"/>
      <c r="I131" s="539">
        <v>10.48</v>
      </c>
      <c r="J131" s="539"/>
      <c r="K131" s="539"/>
      <c r="L131" s="540"/>
      <c r="M131" s="541"/>
      <c r="N131" s="536"/>
      <c r="O131" s="582"/>
      <c r="P131" s="421"/>
      <c r="Q131" s="576"/>
      <c r="AB131" s="553">
        <f t="shared" si="6"/>
        <v>10.48</v>
      </c>
      <c r="AM131" s="438"/>
    </row>
    <row r="132" spans="1:39" x14ac:dyDescent="0.25">
      <c r="A132" s="421"/>
      <c r="B132" s="576"/>
      <c r="C132" s="374">
        <v>130</v>
      </c>
      <c r="D132" s="397"/>
      <c r="E132" s="588" t="s">
        <v>49</v>
      </c>
      <c r="F132" s="537"/>
      <c r="G132" s="538"/>
      <c r="H132" s="538"/>
      <c r="I132" s="539">
        <v>23.03</v>
      </c>
      <c r="J132" s="539"/>
      <c r="K132" s="539"/>
      <c r="L132" s="540"/>
      <c r="M132" s="541"/>
      <c r="N132" s="536"/>
      <c r="O132" s="582"/>
      <c r="P132" s="421"/>
      <c r="Q132" s="576"/>
      <c r="AB132" s="553">
        <f t="shared" si="6"/>
        <v>23.03</v>
      </c>
      <c r="AM132" s="438"/>
    </row>
    <row r="133" spans="1:39" x14ac:dyDescent="0.25">
      <c r="A133" s="421"/>
      <c r="B133" s="576"/>
      <c r="C133" s="374">
        <v>131</v>
      </c>
      <c r="D133" s="397"/>
      <c r="E133" s="588" t="s">
        <v>45</v>
      </c>
      <c r="F133" s="537"/>
      <c r="G133" s="538"/>
      <c r="H133" s="538"/>
      <c r="I133" s="539"/>
      <c r="J133" s="539"/>
      <c r="K133" s="539"/>
      <c r="L133" s="540"/>
      <c r="M133" s="541"/>
      <c r="N133" s="536"/>
      <c r="O133" s="582"/>
      <c r="P133" s="421"/>
      <c r="Q133" s="576"/>
      <c r="AM133" s="438"/>
    </row>
    <row r="134" spans="1:39" x14ac:dyDescent="0.25">
      <c r="A134" s="421"/>
      <c r="B134" s="576"/>
      <c r="C134" s="374">
        <v>132</v>
      </c>
      <c r="D134" s="397"/>
      <c r="E134" s="536" t="s">
        <v>16</v>
      </c>
      <c r="F134" s="537"/>
      <c r="G134" s="538">
        <v>4</v>
      </c>
      <c r="H134" s="538"/>
      <c r="I134" s="539">
        <v>34.020000000000003</v>
      </c>
      <c r="J134" s="539"/>
      <c r="K134" s="539"/>
      <c r="L134" s="540"/>
      <c r="M134" s="541"/>
      <c r="N134" s="536"/>
      <c r="O134" s="582"/>
      <c r="P134" s="421"/>
      <c r="Q134" s="576"/>
      <c r="Z134" s="553">
        <f>I134</f>
        <v>34.020000000000003</v>
      </c>
      <c r="AM134" s="438"/>
    </row>
    <row r="135" spans="1:39" x14ac:dyDescent="0.25">
      <c r="A135" s="421"/>
      <c r="B135" s="576"/>
      <c r="C135" s="374">
        <v>133</v>
      </c>
      <c r="D135" s="397"/>
      <c r="E135" s="536" t="s">
        <v>16</v>
      </c>
      <c r="F135" s="537"/>
      <c r="G135" s="538">
        <v>4</v>
      </c>
      <c r="H135" s="538"/>
      <c r="I135" s="539">
        <v>35.1</v>
      </c>
      <c r="J135" s="539"/>
      <c r="K135" s="539"/>
      <c r="L135" s="540"/>
      <c r="M135" s="541"/>
      <c r="N135" s="536"/>
      <c r="O135" s="582"/>
      <c r="P135" s="421"/>
      <c r="Q135" s="576"/>
      <c r="Z135" s="553">
        <f>I135</f>
        <v>35.1</v>
      </c>
      <c r="AM135" s="438"/>
    </row>
    <row r="136" spans="1:39" x14ac:dyDescent="0.25">
      <c r="A136" s="421"/>
      <c r="B136" s="576"/>
      <c r="C136" s="374">
        <v>134</v>
      </c>
      <c r="D136" s="397"/>
      <c r="E136" s="536" t="s">
        <v>38</v>
      </c>
      <c r="F136" s="537"/>
      <c r="G136" s="538"/>
      <c r="H136" s="538"/>
      <c r="I136" s="539"/>
      <c r="J136" s="539"/>
      <c r="K136" s="539"/>
      <c r="L136" s="540"/>
      <c r="M136" s="541"/>
      <c r="N136" s="536"/>
      <c r="O136" s="582"/>
      <c r="P136" s="421"/>
      <c r="Q136" s="576"/>
      <c r="AM136" s="438"/>
    </row>
    <row r="137" spans="1:39" x14ac:dyDescent="0.25">
      <c r="A137" s="421"/>
      <c r="B137" s="576"/>
      <c r="C137" s="374">
        <v>135</v>
      </c>
      <c r="D137" s="397"/>
      <c r="E137" s="536" t="s">
        <v>10</v>
      </c>
      <c r="F137" s="537"/>
      <c r="G137" s="538"/>
      <c r="H137" s="538"/>
      <c r="I137" s="539">
        <v>11.75</v>
      </c>
      <c r="J137" s="539"/>
      <c r="K137" s="539"/>
      <c r="L137" s="540"/>
      <c r="M137" s="541"/>
      <c r="N137" s="536"/>
      <c r="O137" s="582"/>
      <c r="P137" s="421"/>
      <c r="Q137" s="576"/>
      <c r="X137" s="553">
        <f t="shared" ref="X137" si="7">I137</f>
        <v>11.75</v>
      </c>
      <c r="AM137" s="438"/>
    </row>
    <row r="138" spans="1:39" x14ac:dyDescent="0.25">
      <c r="A138" s="421"/>
      <c r="B138" s="576"/>
      <c r="C138" s="374">
        <v>136</v>
      </c>
      <c r="D138" s="397"/>
      <c r="E138" s="536" t="s">
        <v>13</v>
      </c>
      <c r="F138" s="537"/>
      <c r="G138" s="538"/>
      <c r="H138" s="538"/>
      <c r="I138" s="539">
        <v>32.6</v>
      </c>
      <c r="J138" s="539"/>
      <c r="K138" s="539"/>
      <c r="L138" s="540"/>
      <c r="M138" s="541"/>
      <c r="N138" s="536"/>
      <c r="O138" s="582"/>
      <c r="P138" s="421"/>
      <c r="Q138" s="576"/>
      <c r="V138" s="553">
        <f>I138</f>
        <v>32.6</v>
      </c>
      <c r="AM138" s="438"/>
    </row>
    <row r="139" spans="1:39" x14ac:dyDescent="0.25">
      <c r="A139" s="421"/>
      <c r="B139" s="576"/>
      <c r="C139" s="374">
        <v>137</v>
      </c>
      <c r="D139" s="397"/>
      <c r="E139" s="536" t="s">
        <v>33</v>
      </c>
      <c r="F139" s="537"/>
      <c r="G139" s="538"/>
      <c r="H139" s="538"/>
      <c r="I139" s="539">
        <v>13.99</v>
      </c>
      <c r="J139" s="539"/>
      <c r="K139" s="539"/>
      <c r="L139" s="540"/>
      <c r="M139" s="541"/>
      <c r="N139" s="536"/>
      <c r="O139" s="582"/>
      <c r="P139" s="421"/>
      <c r="Q139" s="576"/>
      <c r="AH139" s="553">
        <f>I139</f>
        <v>13.99</v>
      </c>
      <c r="AM139" s="438"/>
    </row>
    <row r="140" spans="1:39" x14ac:dyDescent="0.25">
      <c r="A140" s="421"/>
      <c r="B140" s="576"/>
      <c r="C140" s="374">
        <v>138</v>
      </c>
      <c r="D140" s="397"/>
      <c r="E140" s="536" t="s">
        <v>13</v>
      </c>
      <c r="F140" s="537"/>
      <c r="G140" s="538"/>
      <c r="H140" s="538"/>
      <c r="I140" s="539">
        <v>32.35</v>
      </c>
      <c r="J140" s="539"/>
      <c r="K140" s="539"/>
      <c r="L140" s="540"/>
      <c r="M140" s="541"/>
      <c r="N140" s="536"/>
      <c r="O140" s="582"/>
      <c r="P140" s="421"/>
      <c r="Q140" s="576"/>
      <c r="R140" s="553">
        <f>I140</f>
        <v>32.35</v>
      </c>
      <c r="AM140" s="438"/>
    </row>
    <row r="141" spans="1:39" x14ac:dyDescent="0.25">
      <c r="A141" s="421"/>
      <c r="B141" s="576"/>
      <c r="C141" s="374">
        <v>139</v>
      </c>
      <c r="D141" s="397"/>
      <c r="E141" s="359" t="s">
        <v>39</v>
      </c>
      <c r="F141" s="537"/>
      <c r="G141" s="538"/>
      <c r="H141" s="538"/>
      <c r="I141" s="539">
        <v>6.46</v>
      </c>
      <c r="J141" s="539"/>
      <c r="K141" s="539"/>
      <c r="L141" s="540"/>
      <c r="M141" s="541"/>
      <c r="N141" s="536"/>
      <c r="O141" s="582"/>
      <c r="P141" s="421"/>
      <c r="Q141" s="576"/>
      <c r="AF141" s="553">
        <f>I141</f>
        <v>6.46</v>
      </c>
      <c r="AM141" s="438"/>
    </row>
    <row r="142" spans="1:39" ht="16.5" x14ac:dyDescent="0.3">
      <c r="A142" s="421"/>
      <c r="B142" s="576"/>
      <c r="C142" s="374">
        <v>140</v>
      </c>
      <c r="D142" s="397"/>
      <c r="E142" s="589" t="s">
        <v>98</v>
      </c>
      <c r="F142" s="537"/>
      <c r="G142" s="538">
        <v>4</v>
      </c>
      <c r="H142" s="538"/>
      <c r="I142" s="539">
        <v>37.630000000000003</v>
      </c>
      <c r="J142" s="539"/>
      <c r="K142" s="539"/>
      <c r="L142" s="540"/>
      <c r="M142" s="541"/>
      <c r="N142" s="536"/>
      <c r="O142" s="582"/>
      <c r="P142" s="421"/>
      <c r="Q142" s="576"/>
      <c r="X142" s="553">
        <f t="shared" ref="X142" si="8">I142</f>
        <v>37.630000000000003</v>
      </c>
      <c r="AM142" s="438"/>
    </row>
    <row r="143" spans="1:39" x14ac:dyDescent="0.25">
      <c r="A143" s="421"/>
      <c r="B143" s="576"/>
      <c r="C143" s="374">
        <v>141</v>
      </c>
      <c r="D143" s="397"/>
      <c r="E143" s="588" t="s">
        <v>45</v>
      </c>
      <c r="F143" s="537"/>
      <c r="G143" s="538"/>
      <c r="H143" s="538"/>
      <c r="I143" s="539"/>
      <c r="J143" s="539"/>
      <c r="K143" s="539"/>
      <c r="L143" s="540"/>
      <c r="M143" s="541"/>
      <c r="N143" s="536"/>
      <c r="O143" s="582"/>
      <c r="P143" s="421"/>
      <c r="Q143" s="576"/>
      <c r="AM143" s="438"/>
    </row>
    <row r="144" spans="1:39" x14ac:dyDescent="0.25">
      <c r="A144" s="421"/>
      <c r="B144" s="576"/>
      <c r="C144" s="374">
        <v>142</v>
      </c>
      <c r="D144" s="397"/>
      <c r="E144" s="588" t="s">
        <v>45</v>
      </c>
      <c r="F144" s="537"/>
      <c r="G144" s="538"/>
      <c r="H144" s="538"/>
      <c r="I144" s="539"/>
      <c r="J144" s="539"/>
      <c r="K144" s="539"/>
      <c r="L144" s="540"/>
      <c r="M144" s="541"/>
      <c r="N144" s="536"/>
      <c r="O144" s="582"/>
      <c r="P144" s="421"/>
      <c r="Q144" s="576"/>
      <c r="AM144" s="438"/>
    </row>
    <row r="145" spans="1:39" x14ac:dyDescent="0.25">
      <c r="A145" s="421"/>
      <c r="B145" s="576"/>
      <c r="C145" s="374">
        <v>143</v>
      </c>
      <c r="D145" s="397"/>
      <c r="E145" s="536" t="s">
        <v>16</v>
      </c>
      <c r="F145" s="537"/>
      <c r="G145" s="538">
        <v>4</v>
      </c>
      <c r="H145" s="538"/>
      <c r="I145" s="539">
        <v>33.700000000000003</v>
      </c>
      <c r="J145" s="539"/>
      <c r="K145" s="539"/>
      <c r="L145" s="540"/>
      <c r="M145" s="541"/>
      <c r="N145" s="536"/>
      <c r="O145" s="582"/>
      <c r="P145" s="421"/>
      <c r="Q145" s="576"/>
      <c r="V145" s="553">
        <f>I145</f>
        <v>33.700000000000003</v>
      </c>
      <c r="AM145" s="438"/>
    </row>
    <row r="146" spans="1:39" x14ac:dyDescent="0.25">
      <c r="A146" s="421"/>
      <c r="B146" s="576"/>
      <c r="C146" s="374">
        <v>144</v>
      </c>
      <c r="D146" s="397"/>
      <c r="E146" s="536" t="s">
        <v>16</v>
      </c>
      <c r="F146" s="537"/>
      <c r="G146" s="538">
        <v>2</v>
      </c>
      <c r="H146" s="538"/>
      <c r="I146" s="539">
        <v>22.65</v>
      </c>
      <c r="J146" s="539"/>
      <c r="K146" s="539"/>
      <c r="L146" s="540"/>
      <c r="M146" s="541"/>
      <c r="N146" s="536"/>
      <c r="O146" s="582"/>
      <c r="P146" s="421"/>
      <c r="Q146" s="576"/>
      <c r="V146" s="553">
        <f>I146</f>
        <v>22.65</v>
      </c>
      <c r="AM146" s="438"/>
    </row>
    <row r="147" spans="1:39" x14ac:dyDescent="0.25">
      <c r="A147" s="421"/>
      <c r="B147" s="576"/>
      <c r="C147" s="374">
        <v>145</v>
      </c>
      <c r="D147" s="397"/>
      <c r="E147" s="536" t="s">
        <v>62</v>
      </c>
      <c r="F147" s="537"/>
      <c r="G147" s="538"/>
      <c r="H147" s="538"/>
      <c r="I147" s="539">
        <v>23.21</v>
      </c>
      <c r="J147" s="539"/>
      <c r="K147" s="539"/>
      <c r="L147" s="540"/>
      <c r="M147" s="541"/>
      <c r="N147" s="536"/>
      <c r="O147" s="582"/>
      <c r="P147" s="421"/>
      <c r="Q147" s="576"/>
      <c r="T147" s="553">
        <f>I147</f>
        <v>23.21</v>
      </c>
      <c r="AM147" s="438"/>
    </row>
    <row r="148" spans="1:39" x14ac:dyDescent="0.25">
      <c r="A148" s="421"/>
      <c r="B148" s="576"/>
      <c r="C148" s="374">
        <v>146</v>
      </c>
      <c r="D148" s="397"/>
      <c r="E148" s="536" t="s">
        <v>99</v>
      </c>
      <c r="F148" s="537"/>
      <c r="G148" s="538"/>
      <c r="H148" s="538"/>
      <c r="I148" s="539">
        <v>10.29</v>
      </c>
      <c r="J148" s="539"/>
      <c r="K148" s="539"/>
      <c r="L148" s="540"/>
      <c r="M148" s="541"/>
      <c r="N148" s="536"/>
      <c r="O148" s="582"/>
      <c r="P148" s="421"/>
      <c r="Q148" s="576"/>
      <c r="T148" s="553">
        <f>I148</f>
        <v>10.29</v>
      </c>
      <c r="AM148" s="438"/>
    </row>
    <row r="149" spans="1:39" x14ac:dyDescent="0.25">
      <c r="A149" s="421"/>
      <c r="B149" s="576"/>
      <c r="C149" s="374">
        <v>147</v>
      </c>
      <c r="D149" s="397"/>
      <c r="E149" s="536" t="s">
        <v>92</v>
      </c>
      <c r="F149" s="537"/>
      <c r="G149" s="538"/>
      <c r="H149" s="538"/>
      <c r="I149" s="539">
        <v>10.29</v>
      </c>
      <c r="J149" s="539"/>
      <c r="K149" s="539"/>
      <c r="L149" s="540"/>
      <c r="M149" s="541"/>
      <c r="N149" s="536"/>
      <c r="O149" s="582"/>
      <c r="P149" s="421"/>
      <c r="Q149" s="576"/>
      <c r="T149" s="553">
        <f>I149</f>
        <v>10.29</v>
      </c>
      <c r="AM149" s="438"/>
    </row>
    <row r="150" spans="1:39" x14ac:dyDescent="0.25">
      <c r="A150" s="421"/>
      <c r="B150" s="576"/>
      <c r="C150" s="374">
        <v>148</v>
      </c>
      <c r="D150" s="397"/>
      <c r="E150" s="536" t="s">
        <v>100</v>
      </c>
      <c r="F150" s="537"/>
      <c r="G150" s="538"/>
      <c r="H150" s="538"/>
      <c r="I150" s="539">
        <v>21.25</v>
      </c>
      <c r="J150" s="539"/>
      <c r="K150" s="539"/>
      <c r="L150" s="540"/>
      <c r="M150" s="541"/>
      <c r="N150" s="536"/>
      <c r="O150" s="582"/>
      <c r="P150" s="421"/>
      <c r="Q150" s="576"/>
      <c r="T150" s="553">
        <f>I150</f>
        <v>21.25</v>
      </c>
      <c r="AM150" s="438"/>
    </row>
    <row r="151" spans="1:39" x14ac:dyDescent="0.25">
      <c r="A151" s="421"/>
      <c r="B151" s="576"/>
      <c r="C151" s="374">
        <v>149</v>
      </c>
      <c r="D151" s="397"/>
      <c r="E151" s="536" t="s">
        <v>13</v>
      </c>
      <c r="F151" s="537"/>
      <c r="G151" s="538"/>
      <c r="H151" s="538"/>
      <c r="I151" s="539">
        <v>36.630000000000003</v>
      </c>
      <c r="J151" s="539"/>
      <c r="K151" s="539"/>
      <c r="L151" s="540"/>
      <c r="M151" s="541"/>
      <c r="N151" s="536"/>
      <c r="O151" s="582"/>
      <c r="P151" s="421"/>
      <c r="Q151" s="576"/>
      <c r="T151" s="553">
        <f>I151</f>
        <v>36.630000000000003</v>
      </c>
      <c r="AM151" s="438"/>
    </row>
    <row r="152" spans="1:39" x14ac:dyDescent="0.25">
      <c r="A152" s="421"/>
      <c r="B152" s="576"/>
      <c r="C152" s="374">
        <v>150</v>
      </c>
      <c r="D152" s="397"/>
      <c r="E152" s="536" t="s">
        <v>47</v>
      </c>
      <c r="F152" s="537"/>
      <c r="G152" s="538">
        <v>6</v>
      </c>
      <c r="H152" s="538"/>
      <c r="I152" s="539">
        <v>46.14</v>
      </c>
      <c r="J152" s="539"/>
      <c r="K152" s="539"/>
      <c r="L152" s="540"/>
      <c r="M152" s="541"/>
      <c r="N152" s="536"/>
      <c r="O152" s="582"/>
      <c r="P152" s="421"/>
      <c r="Q152" s="576"/>
      <c r="R152" s="553">
        <f>I152</f>
        <v>46.14</v>
      </c>
      <c r="AM152" s="438"/>
    </row>
    <row r="153" spans="1:39" x14ac:dyDescent="0.25">
      <c r="A153" s="421"/>
      <c r="B153" s="576"/>
      <c r="C153" s="374">
        <v>151</v>
      </c>
      <c r="D153" s="397"/>
      <c r="E153" s="536" t="s">
        <v>38</v>
      </c>
      <c r="F153" s="537"/>
      <c r="G153" s="538"/>
      <c r="H153" s="538"/>
      <c r="I153" s="539"/>
      <c r="J153" s="539"/>
      <c r="K153" s="539"/>
      <c r="L153" s="540"/>
      <c r="M153" s="541"/>
      <c r="N153" s="536"/>
      <c r="O153" s="582"/>
      <c r="P153" s="421"/>
      <c r="Q153" s="576"/>
      <c r="R153" s="553"/>
      <c r="AM153" s="438"/>
    </row>
    <row r="154" spans="1:39" x14ac:dyDescent="0.25">
      <c r="A154" s="421"/>
      <c r="B154" s="576"/>
      <c r="C154" s="374">
        <v>152</v>
      </c>
      <c r="D154" s="397"/>
      <c r="E154" s="536" t="s">
        <v>27</v>
      </c>
      <c r="F154" s="537"/>
      <c r="G154" s="538"/>
      <c r="H154" s="538"/>
      <c r="I154" s="539">
        <v>20.46</v>
      </c>
      <c r="J154" s="539"/>
      <c r="K154" s="539"/>
      <c r="L154" s="540"/>
      <c r="M154" s="541"/>
      <c r="N154" s="536"/>
      <c r="O154" s="582"/>
      <c r="P154" s="421"/>
      <c r="Q154" s="576"/>
      <c r="R154" s="553">
        <f t="shared" ref="R154:R157" si="9">I154</f>
        <v>20.46</v>
      </c>
      <c r="AM154" s="438"/>
    </row>
    <row r="155" spans="1:39" x14ac:dyDescent="0.25">
      <c r="A155" s="421"/>
      <c r="B155" s="576"/>
      <c r="C155" s="374">
        <v>153</v>
      </c>
      <c r="D155" s="397"/>
      <c r="E155" s="536" t="s">
        <v>27</v>
      </c>
      <c r="F155" s="537"/>
      <c r="G155" s="538"/>
      <c r="H155" s="538"/>
      <c r="I155" s="539">
        <v>20.46</v>
      </c>
      <c r="J155" s="539"/>
      <c r="K155" s="539"/>
      <c r="L155" s="540"/>
      <c r="M155" s="541"/>
      <c r="N155" s="536"/>
      <c r="O155" s="582"/>
      <c r="P155" s="421"/>
      <c r="Q155" s="576"/>
      <c r="R155" s="553">
        <f t="shared" si="9"/>
        <v>20.46</v>
      </c>
      <c r="AM155" s="438"/>
    </row>
    <row r="156" spans="1:39" x14ac:dyDescent="0.25">
      <c r="A156" s="421"/>
      <c r="B156" s="576"/>
      <c r="C156" s="374">
        <v>154</v>
      </c>
      <c r="D156" s="397"/>
      <c r="E156" s="536" t="s">
        <v>16</v>
      </c>
      <c r="F156" s="537"/>
      <c r="G156" s="538">
        <v>2</v>
      </c>
      <c r="H156" s="538"/>
      <c r="I156" s="539">
        <v>22.84</v>
      </c>
      <c r="J156" s="539"/>
      <c r="K156" s="539"/>
      <c r="L156" s="540"/>
      <c r="M156" s="541"/>
      <c r="N156" s="536"/>
      <c r="O156" s="582"/>
      <c r="P156" s="421"/>
      <c r="Q156" s="576"/>
      <c r="R156" s="553">
        <f t="shared" si="9"/>
        <v>22.84</v>
      </c>
      <c r="AM156" s="438"/>
    </row>
    <row r="157" spans="1:39" x14ac:dyDescent="0.25">
      <c r="A157" s="421"/>
      <c r="B157" s="576"/>
      <c r="C157" s="374">
        <v>155</v>
      </c>
      <c r="D157" s="397"/>
      <c r="E157" s="536" t="s">
        <v>16</v>
      </c>
      <c r="F157" s="537"/>
      <c r="G157" s="538">
        <v>6</v>
      </c>
      <c r="H157" s="538"/>
      <c r="I157" s="539">
        <v>38.6</v>
      </c>
      <c r="J157" s="539"/>
      <c r="K157" s="539"/>
      <c r="L157" s="540"/>
      <c r="M157" s="541"/>
      <c r="N157" s="536"/>
      <c r="O157" s="582"/>
      <c r="P157" s="421"/>
      <c r="Q157" s="576"/>
      <c r="R157" s="553">
        <f t="shared" si="9"/>
        <v>38.6</v>
      </c>
      <c r="AM157" s="438"/>
    </row>
    <row r="158" spans="1:39" x14ac:dyDescent="0.25">
      <c r="A158" s="421"/>
      <c r="B158" s="576"/>
      <c r="C158" s="374">
        <v>156</v>
      </c>
      <c r="D158" s="397"/>
      <c r="E158" s="536" t="s">
        <v>38</v>
      </c>
      <c r="F158" s="537"/>
      <c r="G158" s="538"/>
      <c r="H158" s="538"/>
      <c r="I158" s="539"/>
      <c r="J158" s="539"/>
      <c r="K158" s="539"/>
      <c r="L158" s="540"/>
      <c r="M158" s="541"/>
      <c r="N158" s="536"/>
      <c r="O158" s="582"/>
      <c r="P158" s="421"/>
      <c r="Q158" s="576"/>
      <c r="R158" s="553"/>
      <c r="AM158" s="438"/>
    </row>
    <row r="159" spans="1:39" x14ac:dyDescent="0.25">
      <c r="A159" s="421"/>
      <c r="B159" s="576"/>
      <c r="C159" s="374">
        <v>157</v>
      </c>
      <c r="D159" s="397"/>
      <c r="E159" s="536" t="s">
        <v>16</v>
      </c>
      <c r="F159" s="537"/>
      <c r="G159" s="538">
        <v>4</v>
      </c>
      <c r="H159" s="538"/>
      <c r="I159" s="539">
        <v>33.79</v>
      </c>
      <c r="J159" s="539"/>
      <c r="K159" s="539"/>
      <c r="L159" s="540"/>
      <c r="M159" s="541"/>
      <c r="N159" s="536"/>
      <c r="O159" s="582"/>
      <c r="P159" s="421"/>
      <c r="Q159" s="576"/>
      <c r="R159" s="553"/>
      <c r="T159" s="553">
        <f>I159</f>
        <v>33.79</v>
      </c>
      <c r="AM159" s="438"/>
    </row>
    <row r="160" spans="1:39" x14ac:dyDescent="0.25">
      <c r="A160" s="421"/>
      <c r="B160" s="576"/>
      <c r="C160" s="374">
        <v>158</v>
      </c>
      <c r="D160" s="397"/>
      <c r="E160" s="588" t="s">
        <v>45</v>
      </c>
      <c r="F160" s="537"/>
      <c r="G160" s="538"/>
      <c r="H160" s="538"/>
      <c r="I160" s="539"/>
      <c r="J160" s="539"/>
      <c r="K160" s="539"/>
      <c r="L160" s="540"/>
      <c r="M160" s="541"/>
      <c r="N160" s="536"/>
      <c r="O160" s="582"/>
      <c r="P160" s="421"/>
      <c r="Q160" s="576"/>
      <c r="AM160" s="438"/>
    </row>
    <row r="161" spans="1:39" x14ac:dyDescent="0.25">
      <c r="A161" s="421"/>
      <c r="B161" s="576"/>
      <c r="C161" s="374">
        <v>159</v>
      </c>
      <c r="D161" s="397"/>
      <c r="E161" s="536" t="s">
        <v>16</v>
      </c>
      <c r="F161" s="537"/>
      <c r="G161" s="538">
        <v>4</v>
      </c>
      <c r="H161" s="538"/>
      <c r="I161" s="539">
        <v>34.35</v>
      </c>
      <c r="J161" s="539"/>
      <c r="K161" s="539"/>
      <c r="L161" s="540"/>
      <c r="M161" s="541"/>
      <c r="N161" s="536"/>
      <c r="O161" s="582"/>
      <c r="P161" s="421"/>
      <c r="Q161" s="576"/>
      <c r="T161" s="553">
        <f>I161</f>
        <v>34.35</v>
      </c>
      <c r="AM161" s="438"/>
    </row>
    <row r="162" spans="1:39" x14ac:dyDescent="0.25">
      <c r="A162" s="421"/>
      <c r="B162" s="576"/>
      <c r="C162" s="374">
        <v>160</v>
      </c>
      <c r="D162" s="397"/>
      <c r="E162" s="588" t="s">
        <v>45</v>
      </c>
      <c r="F162" s="537"/>
      <c r="G162" s="538"/>
      <c r="H162" s="538"/>
      <c r="I162" s="539"/>
      <c r="J162" s="539"/>
      <c r="K162" s="539"/>
      <c r="L162" s="540"/>
      <c r="M162" s="541"/>
      <c r="N162" s="536"/>
      <c r="O162" s="582"/>
      <c r="P162" s="421"/>
      <c r="Q162" s="576"/>
      <c r="AM162" s="438"/>
    </row>
    <row r="163" spans="1:39" x14ac:dyDescent="0.25">
      <c r="A163" s="421"/>
      <c r="B163" s="576"/>
      <c r="C163" s="374">
        <v>161</v>
      </c>
      <c r="D163" s="397"/>
      <c r="E163" s="536" t="s">
        <v>16</v>
      </c>
      <c r="F163" s="537"/>
      <c r="G163" s="538">
        <v>2</v>
      </c>
      <c r="H163" s="538"/>
      <c r="I163" s="539">
        <v>22.65</v>
      </c>
      <c r="J163" s="539"/>
      <c r="K163" s="539"/>
      <c r="L163" s="540"/>
      <c r="M163" s="541"/>
      <c r="N163" s="536"/>
      <c r="O163" s="582"/>
      <c r="P163" s="421"/>
      <c r="Q163" s="576"/>
      <c r="V163" s="553">
        <f>I163</f>
        <v>22.65</v>
      </c>
      <c r="AM163" s="438"/>
    </row>
    <row r="164" spans="1:39" x14ac:dyDescent="0.25">
      <c r="A164" s="421"/>
      <c r="B164" s="576"/>
      <c r="C164" s="374">
        <v>162</v>
      </c>
      <c r="D164" s="397"/>
      <c r="E164" s="536" t="s">
        <v>16</v>
      </c>
      <c r="F164" s="537"/>
      <c r="G164" s="538">
        <v>4</v>
      </c>
      <c r="H164" s="538"/>
      <c r="I164" s="539">
        <v>33.700000000000003</v>
      </c>
      <c r="J164" s="539"/>
      <c r="K164" s="539"/>
      <c r="L164" s="540"/>
      <c r="M164" s="541"/>
      <c r="N164" s="536"/>
      <c r="O164" s="582"/>
      <c r="P164" s="421"/>
      <c r="Q164" s="576"/>
      <c r="V164" s="553">
        <f>I164</f>
        <v>33.700000000000003</v>
      </c>
      <c r="AM164" s="438"/>
    </row>
    <row r="165" spans="1:39" x14ac:dyDescent="0.25">
      <c r="A165" s="421"/>
      <c r="B165" s="576"/>
      <c r="C165" s="374">
        <v>163</v>
      </c>
      <c r="D165" s="397"/>
      <c r="E165" s="536" t="s">
        <v>46</v>
      </c>
      <c r="F165" s="537"/>
      <c r="G165" s="538"/>
      <c r="H165" s="538"/>
      <c r="I165" s="539"/>
      <c r="J165" s="539"/>
      <c r="K165" s="539"/>
      <c r="L165" s="540"/>
      <c r="M165" s="541"/>
      <c r="N165" s="536"/>
      <c r="O165" s="582"/>
      <c r="P165" s="421"/>
      <c r="Q165" s="576"/>
      <c r="AM165" s="438"/>
    </row>
    <row r="166" spans="1:39" x14ac:dyDescent="0.25">
      <c r="A166" s="421"/>
      <c r="B166" s="576"/>
      <c r="C166" s="374">
        <v>164</v>
      </c>
      <c r="D166" s="397"/>
      <c r="E166" s="536" t="s">
        <v>44</v>
      </c>
      <c r="F166" s="537"/>
      <c r="G166" s="538"/>
      <c r="H166" s="538"/>
      <c r="I166" s="539">
        <v>14.89</v>
      </c>
      <c r="J166" s="539"/>
      <c r="K166" s="539"/>
      <c r="L166" s="540"/>
      <c r="M166" s="541"/>
      <c r="N166" s="536"/>
      <c r="O166" s="582"/>
      <c r="P166" s="421"/>
      <c r="Q166" s="576"/>
      <c r="X166" s="553">
        <f t="shared" ref="X166:X167" si="10">I166</f>
        <v>14.89</v>
      </c>
      <c r="AM166" s="438"/>
    </row>
    <row r="167" spans="1:39" x14ac:dyDescent="0.25">
      <c r="A167" s="421"/>
      <c r="B167" s="576"/>
      <c r="C167" s="374">
        <v>165</v>
      </c>
      <c r="D167" s="397"/>
      <c r="E167" s="536" t="s">
        <v>43</v>
      </c>
      <c r="F167" s="537"/>
      <c r="G167" s="538"/>
      <c r="H167" s="538"/>
      <c r="I167" s="539">
        <v>21.23</v>
      </c>
      <c r="J167" s="539"/>
      <c r="K167" s="539"/>
      <c r="L167" s="540"/>
      <c r="M167" s="541"/>
      <c r="N167" s="536"/>
      <c r="O167" s="582"/>
      <c r="P167" s="421"/>
      <c r="Q167" s="576"/>
      <c r="X167" s="553">
        <f t="shared" si="10"/>
        <v>21.23</v>
      </c>
      <c r="AM167" s="438"/>
    </row>
    <row r="168" spans="1:39" x14ac:dyDescent="0.25">
      <c r="A168" s="421"/>
      <c r="B168" s="576"/>
      <c r="C168" s="374"/>
      <c r="D168" s="397"/>
      <c r="E168" s="536"/>
      <c r="F168" s="537"/>
      <c r="G168" s="538"/>
      <c r="H168" s="538"/>
      <c r="I168" s="539"/>
      <c r="J168" s="539"/>
      <c r="K168" s="539"/>
      <c r="L168" s="540"/>
      <c r="M168" s="541"/>
      <c r="N168" s="536"/>
      <c r="O168" s="582"/>
      <c r="P168" s="421"/>
      <c r="Q168" s="576"/>
      <c r="AM168" s="438"/>
    </row>
    <row r="169" spans="1:39" x14ac:dyDescent="0.25">
      <c r="A169" s="421"/>
      <c r="B169" s="576"/>
      <c r="C169" s="374"/>
      <c r="D169" s="397"/>
      <c r="E169" s="536"/>
      <c r="F169" s="537"/>
      <c r="G169" s="538"/>
      <c r="H169" s="538"/>
      <c r="I169" s="539"/>
      <c r="J169" s="539"/>
      <c r="K169" s="539"/>
      <c r="L169" s="540"/>
      <c r="M169" s="541"/>
      <c r="N169" s="536"/>
      <c r="O169" s="582"/>
      <c r="P169" s="421"/>
      <c r="Q169" s="576"/>
      <c r="AM169" s="438"/>
    </row>
    <row r="170" spans="1:39" ht="16.5" thickBot="1" x14ac:dyDescent="0.3">
      <c r="A170" s="421"/>
      <c r="B170" s="590"/>
      <c r="C170" s="404"/>
      <c r="D170" s="405"/>
      <c r="E170" s="591"/>
      <c r="F170" s="592"/>
      <c r="G170" s="593"/>
      <c r="H170" s="593"/>
      <c r="I170" s="594"/>
      <c r="J170" s="594"/>
      <c r="K170" s="594"/>
      <c r="L170" s="595"/>
      <c r="M170" s="596"/>
      <c r="N170" s="591"/>
      <c r="O170" s="582"/>
      <c r="P170" s="421"/>
      <c r="Q170" s="590"/>
      <c r="R170" s="561"/>
      <c r="S170" s="476"/>
      <c r="T170" s="476"/>
      <c r="U170" s="476"/>
      <c r="V170" s="476"/>
      <c r="W170" s="476"/>
      <c r="X170" s="476"/>
      <c r="Y170" s="476"/>
      <c r="Z170" s="476"/>
      <c r="AA170" s="476"/>
      <c r="AB170" s="476"/>
      <c r="AC170" s="476"/>
      <c r="AD170" s="476"/>
      <c r="AE170" s="476"/>
      <c r="AF170" s="476"/>
      <c r="AG170" s="476"/>
      <c r="AH170" s="476"/>
      <c r="AI170" s="476"/>
      <c r="AJ170" s="476"/>
      <c r="AK170" s="476"/>
      <c r="AL170" s="476"/>
      <c r="AM170" s="477"/>
    </row>
    <row r="171" spans="1:39" x14ac:dyDescent="0.25">
      <c r="B171" s="597"/>
      <c r="C171" s="406"/>
      <c r="D171" s="597"/>
      <c r="E171" s="597"/>
      <c r="F171" s="598"/>
      <c r="G171" s="599"/>
      <c r="H171" s="599"/>
      <c r="I171" s="600"/>
      <c r="J171" s="600"/>
      <c r="K171" s="600"/>
      <c r="L171" s="601"/>
      <c r="M171" s="602"/>
      <c r="N171" s="681"/>
      <c r="O171" s="603"/>
      <c r="P171" s="603"/>
      <c r="Q171" s="603"/>
      <c r="R171" s="604"/>
      <c r="S171" s="604"/>
      <c r="T171" s="604"/>
      <c r="U171" s="604"/>
      <c r="V171" s="604"/>
      <c r="W171" s="604"/>
      <c r="X171" s="604"/>
      <c r="Y171" s="604"/>
      <c r="Z171" s="604"/>
      <c r="AA171" s="604"/>
      <c r="AB171" s="604"/>
      <c r="AC171" s="604"/>
      <c r="AD171" s="604"/>
      <c r="AE171" s="604"/>
      <c r="AF171" s="604"/>
      <c r="AG171" s="604"/>
      <c r="AH171" s="604"/>
      <c r="AI171" s="604"/>
      <c r="AJ171" s="604"/>
      <c r="AK171" s="604"/>
      <c r="AL171" s="604"/>
      <c r="AM171" s="604"/>
    </row>
    <row r="172" spans="1:39" x14ac:dyDescent="0.25">
      <c r="B172" s="603"/>
      <c r="C172" s="407"/>
      <c r="D172" s="603"/>
      <c r="E172" s="603"/>
      <c r="F172" s="605"/>
      <c r="G172" s="606"/>
      <c r="H172" s="606"/>
      <c r="I172" s="607"/>
      <c r="J172" s="607"/>
      <c r="K172" s="607"/>
      <c r="L172" s="608"/>
      <c r="M172" s="609"/>
      <c r="N172" s="682"/>
      <c r="O172" s="603"/>
      <c r="P172" s="603"/>
      <c r="Q172" s="603"/>
      <c r="R172" s="610"/>
      <c r="S172" s="610"/>
      <c r="T172" s="610"/>
      <c r="U172" s="610"/>
      <c r="V172" s="610"/>
      <c r="W172" s="610"/>
      <c r="X172" s="610"/>
      <c r="Y172" s="610"/>
      <c r="Z172" s="610"/>
      <c r="AA172" s="610"/>
      <c r="AB172" s="610"/>
      <c r="AC172" s="610"/>
      <c r="AD172" s="610"/>
      <c r="AE172" s="610"/>
      <c r="AF172" s="610"/>
      <c r="AG172" s="610"/>
      <c r="AH172" s="610"/>
      <c r="AI172" s="610"/>
      <c r="AJ172" s="610"/>
      <c r="AK172" s="610"/>
      <c r="AL172" s="610"/>
      <c r="AM172" s="610"/>
    </row>
    <row r="173" spans="1:39" ht="16.5" thickBot="1" x14ac:dyDescent="0.3">
      <c r="B173" s="611"/>
      <c r="C173" s="408"/>
      <c r="D173" s="611"/>
      <c r="E173" s="611"/>
      <c r="F173" s="612"/>
      <c r="G173" s="613"/>
      <c r="H173" s="613"/>
      <c r="I173" s="614"/>
      <c r="J173" s="614"/>
      <c r="K173" s="614"/>
      <c r="L173" s="615"/>
      <c r="M173" s="616"/>
      <c r="N173" s="617"/>
      <c r="O173" s="603"/>
      <c r="P173" s="603"/>
      <c r="Q173" s="603"/>
      <c r="R173" s="618"/>
      <c r="S173" s="618"/>
      <c r="T173" s="618"/>
      <c r="U173" s="618"/>
      <c r="V173" s="618"/>
      <c r="W173" s="618"/>
      <c r="X173" s="618"/>
      <c r="Y173" s="618"/>
      <c r="Z173" s="618"/>
      <c r="AA173" s="618"/>
      <c r="AB173" s="618"/>
      <c r="AC173" s="618"/>
      <c r="AD173" s="618"/>
      <c r="AE173" s="618"/>
      <c r="AF173" s="618"/>
      <c r="AG173" s="618"/>
      <c r="AH173" s="618"/>
      <c r="AI173" s="618"/>
      <c r="AJ173" s="618"/>
      <c r="AK173" s="618"/>
      <c r="AL173" s="618"/>
      <c r="AM173" s="618"/>
    </row>
    <row r="174" spans="1:39" ht="18" x14ac:dyDescent="0.25">
      <c r="B174" s="619"/>
      <c r="C174" s="409"/>
      <c r="D174" s="620"/>
      <c r="F174" s="621"/>
      <c r="G174" s="622"/>
      <c r="H174" s="622"/>
      <c r="I174" s="623"/>
      <c r="J174" s="623"/>
      <c r="K174" s="623"/>
      <c r="L174" s="624"/>
      <c r="M174" s="410" t="s">
        <v>105</v>
      </c>
      <c r="N174" s="625"/>
      <c r="O174" s="626"/>
      <c r="P174" s="626"/>
      <c r="Q174" s="627"/>
      <c r="R174" s="628" t="s">
        <v>81</v>
      </c>
      <c r="S174" s="629"/>
      <c r="T174" s="628" t="s">
        <v>82</v>
      </c>
      <c r="U174" s="629"/>
      <c r="V174" s="628" t="s">
        <v>83</v>
      </c>
      <c r="W174" s="629"/>
      <c r="X174" s="628" t="s">
        <v>84</v>
      </c>
      <c r="Y174" s="629"/>
      <c r="Z174" s="628" t="s">
        <v>85</v>
      </c>
      <c r="AA174" s="629"/>
      <c r="AB174" s="628" t="s">
        <v>86</v>
      </c>
      <c r="AC174" s="629"/>
      <c r="AD174" s="628" t="s">
        <v>87</v>
      </c>
      <c r="AE174" s="629"/>
      <c r="AF174" s="630" t="s">
        <v>88</v>
      </c>
      <c r="AG174" s="629"/>
      <c r="AH174" s="630" t="s">
        <v>89</v>
      </c>
      <c r="AI174" s="629"/>
      <c r="AJ174" s="630" t="s">
        <v>90</v>
      </c>
      <c r="AK174" s="629"/>
      <c r="AL174" s="630" t="s">
        <v>91</v>
      </c>
      <c r="AM174" s="631"/>
    </row>
    <row r="175" spans="1:39" x14ac:dyDescent="0.25">
      <c r="B175" s="619"/>
      <c r="C175" s="632"/>
      <c r="D175" s="620"/>
      <c r="F175" s="621"/>
      <c r="G175" s="622"/>
      <c r="H175" s="622"/>
      <c r="I175" s="623"/>
      <c r="J175" s="623"/>
      <c r="K175" s="623"/>
      <c r="L175" s="624"/>
      <c r="M175" s="633"/>
      <c r="N175" s="625"/>
      <c r="O175" s="626"/>
      <c r="P175" s="626"/>
      <c r="Q175" s="619"/>
      <c r="R175" s="634"/>
      <c r="S175" s="634"/>
      <c r="T175" s="634"/>
      <c r="U175" s="634"/>
      <c r="V175" s="634"/>
      <c r="W175" s="634"/>
      <c r="X175" s="634"/>
      <c r="Y175" s="634"/>
      <c r="Z175" s="634"/>
      <c r="AA175" s="634"/>
      <c r="AB175" s="634"/>
      <c r="AC175" s="634"/>
      <c r="AD175" s="634"/>
      <c r="AE175" s="634"/>
      <c r="AF175" s="634"/>
      <c r="AG175" s="634"/>
      <c r="AH175" s="634"/>
      <c r="AI175" s="634"/>
      <c r="AJ175" s="634"/>
      <c r="AK175" s="634"/>
      <c r="AL175" s="634"/>
      <c r="AM175" s="635"/>
    </row>
    <row r="176" spans="1:39" ht="18" x14ac:dyDescent="0.25">
      <c r="B176" s="619"/>
      <c r="C176" s="322"/>
      <c r="D176" s="323"/>
      <c r="F176" s="621"/>
      <c r="G176" s="622"/>
      <c r="H176" s="622"/>
      <c r="I176" s="623"/>
      <c r="J176" s="623"/>
      <c r="K176" s="623"/>
      <c r="L176" s="624"/>
      <c r="M176" s="410" t="s">
        <v>104</v>
      </c>
      <c r="N176" s="625"/>
      <c r="O176" s="626"/>
      <c r="P176" s="626"/>
      <c r="Q176" s="619"/>
      <c r="R176" s="636">
        <v>206.35</v>
      </c>
      <c r="S176" s="636"/>
      <c r="T176" s="636">
        <v>191.9</v>
      </c>
      <c r="U176" s="636"/>
      <c r="V176" s="636">
        <v>161.19</v>
      </c>
      <c r="W176" s="636"/>
      <c r="X176" s="636">
        <v>265.33</v>
      </c>
      <c r="Y176" s="636"/>
      <c r="Z176" s="636">
        <v>234.32</v>
      </c>
      <c r="AA176" s="636"/>
      <c r="AB176" s="636">
        <v>193.25</v>
      </c>
      <c r="AC176" s="636"/>
      <c r="AD176" s="636">
        <v>208.5</v>
      </c>
      <c r="AE176" s="636"/>
      <c r="AF176" s="636"/>
      <c r="AG176" s="636"/>
      <c r="AH176" s="636"/>
      <c r="AI176" s="636"/>
      <c r="AJ176" s="636"/>
      <c r="AK176" s="636"/>
      <c r="AL176" s="636"/>
      <c r="AM176" s="637"/>
    </row>
    <row r="177" spans="2:39" x14ac:dyDescent="0.25">
      <c r="B177" s="619"/>
      <c r="C177" s="324"/>
      <c r="D177" s="620"/>
      <c r="F177" s="621"/>
      <c r="G177" s="622"/>
      <c r="H177" s="622"/>
      <c r="I177" s="623"/>
      <c r="J177" s="623"/>
      <c r="K177" s="623"/>
      <c r="L177" s="624"/>
      <c r="M177" s="633"/>
      <c r="N177" s="625"/>
      <c r="O177" s="626"/>
      <c r="P177" s="626"/>
      <c r="Q177" s="619"/>
      <c r="R177" s="636"/>
      <c r="S177" s="636"/>
      <c r="T177" s="636"/>
      <c r="U177" s="636"/>
      <c r="V177" s="636"/>
      <c r="W177" s="636"/>
      <c r="X177" s="636"/>
      <c r="Y177" s="636"/>
      <c r="Z177" s="636"/>
      <c r="AA177" s="636"/>
      <c r="AB177" s="636"/>
      <c r="AC177" s="636"/>
      <c r="AD177" s="636"/>
      <c r="AE177" s="636"/>
      <c r="AF177" s="636"/>
      <c r="AG177" s="636"/>
      <c r="AH177" s="636"/>
      <c r="AI177" s="636"/>
      <c r="AJ177" s="636"/>
      <c r="AK177" s="636"/>
      <c r="AL177" s="636"/>
      <c r="AM177" s="637"/>
    </row>
    <row r="178" spans="2:39" ht="18" x14ac:dyDescent="0.25">
      <c r="B178" s="619"/>
      <c r="C178" s="322"/>
      <c r="D178" s="323"/>
      <c r="F178" s="621"/>
      <c r="G178" s="622"/>
      <c r="H178" s="622"/>
      <c r="I178" s="623"/>
      <c r="J178" s="623"/>
      <c r="K178" s="623"/>
      <c r="L178" s="624"/>
      <c r="M178" s="410" t="s">
        <v>32</v>
      </c>
      <c r="N178" s="625"/>
      <c r="O178" s="626"/>
      <c r="P178" s="626"/>
      <c r="Q178" s="619"/>
      <c r="R178" s="638">
        <v>187.51</v>
      </c>
      <c r="S178" s="638"/>
      <c r="T178" s="638">
        <v>181.51</v>
      </c>
      <c r="U178" s="638"/>
      <c r="V178" s="638">
        <v>152.65</v>
      </c>
      <c r="W178" s="638"/>
      <c r="X178" s="638">
        <v>231.62</v>
      </c>
      <c r="Y178" s="638"/>
      <c r="Z178" s="638">
        <v>190.16</v>
      </c>
      <c r="AA178" s="638"/>
      <c r="AB178" s="638">
        <v>181.04</v>
      </c>
      <c r="AC178" s="638"/>
      <c r="AD178" s="638">
        <v>176.3</v>
      </c>
      <c r="AE178" s="636"/>
      <c r="AF178" s="636"/>
      <c r="AG178" s="636"/>
      <c r="AH178" s="636"/>
      <c r="AI178" s="636"/>
      <c r="AJ178" s="636"/>
      <c r="AK178" s="636"/>
      <c r="AL178" s="636"/>
      <c r="AM178" s="637"/>
    </row>
    <row r="179" spans="2:39" ht="16.5" thickBot="1" x14ac:dyDescent="0.3">
      <c r="B179" s="619"/>
      <c r="C179" s="325"/>
      <c r="D179" s="620"/>
      <c r="F179" s="621"/>
      <c r="G179" s="622"/>
      <c r="H179" s="622"/>
      <c r="I179" s="623"/>
      <c r="J179" s="623"/>
      <c r="K179" s="623"/>
      <c r="L179" s="624"/>
      <c r="M179" s="633"/>
      <c r="N179" s="625"/>
      <c r="O179" s="626"/>
      <c r="P179" s="626"/>
      <c r="Q179" s="619"/>
      <c r="R179" s="639"/>
      <c r="S179" s="639"/>
      <c r="T179" s="639"/>
      <c r="U179" s="639"/>
      <c r="V179" s="639"/>
      <c r="W179" s="639"/>
      <c r="X179" s="639"/>
      <c r="Y179" s="639"/>
      <c r="Z179" s="639"/>
      <c r="AA179" s="639"/>
      <c r="AB179" s="639"/>
      <c r="AC179" s="639"/>
      <c r="AD179" s="639"/>
      <c r="AE179" s="636"/>
      <c r="AF179" s="636"/>
      <c r="AG179" s="636"/>
      <c r="AH179" s="636"/>
      <c r="AI179" s="636"/>
      <c r="AJ179" s="636"/>
      <c r="AK179" s="636"/>
      <c r="AL179" s="636"/>
      <c r="AM179" s="637"/>
    </row>
    <row r="180" spans="2:39" ht="18.75" thickTop="1" x14ac:dyDescent="0.25">
      <c r="B180" s="619"/>
      <c r="C180" s="322"/>
      <c r="D180" s="323"/>
      <c r="F180" s="621"/>
      <c r="G180" s="622"/>
      <c r="H180" s="622"/>
      <c r="I180" s="623"/>
      <c r="J180" s="623"/>
      <c r="K180" s="623"/>
      <c r="L180" s="624"/>
      <c r="M180" s="410" t="s">
        <v>103</v>
      </c>
      <c r="N180" s="625"/>
      <c r="O180" s="626"/>
      <c r="P180" s="626"/>
      <c r="Q180" s="619"/>
      <c r="R180" s="640">
        <f>SUM(R176:R179)</f>
        <v>393.86</v>
      </c>
      <c r="S180" s="640"/>
      <c r="T180" s="640">
        <f>SUM(T176:T179)</f>
        <v>373.40999999999997</v>
      </c>
      <c r="U180" s="640"/>
      <c r="V180" s="640">
        <f>SUM(V176:V179)</f>
        <v>313.84000000000003</v>
      </c>
      <c r="W180" s="640"/>
      <c r="X180" s="640">
        <f>SUM(X176:X179)</f>
        <v>496.95</v>
      </c>
      <c r="Y180" s="640"/>
      <c r="Z180" s="640">
        <f>SUM(Z176:Z179)</f>
        <v>424.48</v>
      </c>
      <c r="AA180" s="640"/>
      <c r="AB180" s="640">
        <f>SUM(AB176:AB179)</f>
        <v>374.28999999999996</v>
      </c>
      <c r="AC180" s="640"/>
      <c r="AD180" s="640">
        <f>SUM(AD176:AD179)</f>
        <v>384.8</v>
      </c>
      <c r="AE180" s="636"/>
      <c r="AF180" s="636"/>
      <c r="AG180" s="636"/>
      <c r="AH180" s="636"/>
      <c r="AI180" s="636"/>
      <c r="AJ180" s="636"/>
      <c r="AK180" s="636"/>
      <c r="AL180" s="636"/>
      <c r="AM180" s="637"/>
    </row>
    <row r="181" spans="2:39" x14ac:dyDescent="0.25">
      <c r="B181" s="619"/>
      <c r="C181" s="632"/>
      <c r="D181" s="620"/>
      <c r="E181" s="620"/>
      <c r="F181" s="621"/>
      <c r="G181" s="622"/>
      <c r="H181" s="622"/>
      <c r="I181" s="623"/>
      <c r="J181" s="623"/>
      <c r="K181" s="623"/>
      <c r="L181" s="624"/>
      <c r="M181" s="641"/>
      <c r="N181" s="625"/>
      <c r="O181" s="626"/>
      <c r="P181" s="626"/>
      <c r="Q181" s="619"/>
      <c r="R181" s="634"/>
      <c r="S181" s="634"/>
      <c r="T181" s="634"/>
      <c r="U181" s="634"/>
      <c r="V181" s="634"/>
      <c r="W181" s="634"/>
      <c r="X181" s="634"/>
      <c r="Y181" s="634"/>
      <c r="Z181" s="634"/>
      <c r="AA181" s="634"/>
      <c r="AB181" s="634"/>
      <c r="AC181" s="634"/>
      <c r="AD181" s="634"/>
      <c r="AE181" s="634"/>
      <c r="AF181" s="634"/>
      <c r="AG181" s="634"/>
      <c r="AH181" s="634"/>
      <c r="AI181" s="634"/>
      <c r="AJ181" s="634"/>
      <c r="AK181" s="634"/>
      <c r="AL181" s="634"/>
      <c r="AM181" s="635"/>
    </row>
    <row r="182" spans="2:39" ht="16.5" thickBot="1" x14ac:dyDescent="0.3">
      <c r="B182" s="642"/>
      <c r="C182" s="411"/>
      <c r="D182" s="412"/>
      <c r="E182" s="643"/>
      <c r="F182" s="644"/>
      <c r="G182" s="645"/>
      <c r="H182" s="645"/>
      <c r="I182" s="646"/>
      <c r="J182" s="646"/>
      <c r="K182" s="646"/>
      <c r="L182" s="647"/>
      <c r="M182" s="648"/>
      <c r="N182" s="649"/>
      <c r="O182" s="650"/>
      <c r="P182" s="651"/>
      <c r="Q182" s="652"/>
      <c r="R182" s="653"/>
      <c r="S182" s="654"/>
      <c r="T182" s="654"/>
      <c r="U182" s="654"/>
      <c r="V182" s="654"/>
      <c r="W182" s="654"/>
      <c r="X182" s="654"/>
      <c r="Y182" s="654"/>
      <c r="Z182" s="654"/>
      <c r="AA182" s="654"/>
      <c r="AB182" s="654"/>
      <c r="AC182" s="654"/>
      <c r="AD182" s="654"/>
      <c r="AE182" s="654"/>
      <c r="AF182" s="654"/>
      <c r="AG182" s="654"/>
      <c r="AH182" s="654"/>
      <c r="AI182" s="654"/>
      <c r="AJ182" s="654"/>
      <c r="AK182" s="654"/>
      <c r="AL182" s="654"/>
      <c r="AM182" s="655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7" orientation="portrait" r:id="rId1"/>
  <rowBreaks count="3" manualBreakCount="3">
    <brk id="17" max="37" man="1"/>
    <brk id="94" max="16383" man="1"/>
    <brk id="171" max="16383" man="1"/>
  </rowBreaks>
  <colBreaks count="2" manualBreakCount="2">
    <brk id="15" max="181" man="1"/>
    <brk id="40" max="18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1"/>
  <sheetViews>
    <sheetView tabSelected="1" topLeftCell="A12" zoomScale="90" zoomScaleNormal="90" zoomScaleSheetLayoutView="75" workbookViewId="0">
      <selection activeCell="M24" sqref="M24"/>
    </sheetView>
  </sheetViews>
  <sheetFormatPr defaultColWidth="9.140625" defaultRowHeight="15.75" x14ac:dyDescent="0.25"/>
  <cols>
    <col min="1" max="1" width="2.7109375" style="414" customWidth="1"/>
    <col min="2" max="2" width="5.42578125" style="414" customWidth="1"/>
    <col min="3" max="3" width="10.7109375" style="656" customWidth="1"/>
    <col min="4" max="4" width="3.85546875" style="414" customWidth="1"/>
    <col min="5" max="5" width="30.5703125" style="414" customWidth="1"/>
    <col min="6" max="6" width="12.7109375" style="657" customWidth="1"/>
    <col min="7" max="8" width="10.5703125" style="658" customWidth="1"/>
    <col min="9" max="9" width="14.7109375" style="659" customWidth="1"/>
    <col min="10" max="10" width="4.7109375" style="659" customWidth="1"/>
    <col min="11" max="11" width="14.7109375" style="659" customWidth="1"/>
    <col min="12" max="12" width="4.7109375" style="660" customWidth="1"/>
    <col min="13" max="13" width="14.7109375" style="420" customWidth="1"/>
    <col min="14" max="14" width="4.7109375" style="421" customWidth="1"/>
    <col min="15" max="17" width="2.7109375" style="332" customWidth="1"/>
    <col min="18" max="18" width="10.7109375" style="423" customWidth="1"/>
    <col min="19" max="19" width="2.7109375" style="423" customWidth="1"/>
    <col min="20" max="20" width="10.7109375" style="423" customWidth="1"/>
    <col min="21" max="21" width="2.7109375" style="423" customWidth="1"/>
    <col min="22" max="22" width="10.7109375" style="423" customWidth="1"/>
    <col min="23" max="23" width="2.7109375" style="423" customWidth="1"/>
    <col min="24" max="24" width="10.7109375" style="423" customWidth="1"/>
    <col min="25" max="25" width="2.7109375" style="423" customWidth="1"/>
    <col min="26" max="26" width="10.7109375" style="423" customWidth="1"/>
    <col min="27" max="27" width="2.7109375" style="423" customWidth="1"/>
    <col min="28" max="28" width="10.7109375" style="423" customWidth="1"/>
    <col min="29" max="29" width="2.7109375" style="423" customWidth="1"/>
    <col min="30" max="30" width="10.7109375" style="423" customWidth="1"/>
    <col min="31" max="31" width="2.7109375" style="423" customWidth="1"/>
    <col min="32" max="32" width="10.7109375" style="423" customWidth="1"/>
    <col min="33" max="33" width="2.7109375" style="423" customWidth="1"/>
    <col min="34" max="34" width="10.7109375" style="423" customWidth="1"/>
    <col min="35" max="35" width="2.7109375" style="423" customWidth="1"/>
    <col min="36" max="36" width="10.7109375" style="423" customWidth="1"/>
    <col min="37" max="37" width="2.7109375" style="423" customWidth="1"/>
    <col min="38" max="38" width="10.7109375" style="423" customWidth="1"/>
    <col min="39" max="40" width="2.7109375" style="423" customWidth="1"/>
    <col min="41" max="16384" width="9.140625" style="423"/>
  </cols>
  <sheetData>
    <row r="1" spans="1:49" ht="16.5" thickBot="1" x14ac:dyDescent="0.3">
      <c r="C1" s="415"/>
      <c r="D1" s="332"/>
      <c r="E1" s="332"/>
      <c r="F1" s="416"/>
      <c r="G1" s="417"/>
      <c r="H1" s="417"/>
      <c r="I1" s="418"/>
      <c r="J1" s="418"/>
      <c r="K1" s="418"/>
      <c r="L1" s="419"/>
      <c r="O1" s="327"/>
      <c r="P1" s="327"/>
      <c r="Q1" s="327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422"/>
      <c r="AO1" s="422"/>
      <c r="AP1" s="422"/>
      <c r="AQ1" s="422"/>
      <c r="AR1" s="422"/>
      <c r="AS1" s="422"/>
      <c r="AT1" s="422"/>
      <c r="AU1" s="422"/>
      <c r="AV1" s="422"/>
      <c r="AW1" s="422"/>
    </row>
    <row r="2" spans="1:49" x14ac:dyDescent="0.25">
      <c r="B2" s="424"/>
      <c r="C2" s="425"/>
      <c r="D2" s="426"/>
      <c r="E2" s="426"/>
      <c r="F2" s="427"/>
      <c r="G2" s="428"/>
      <c r="H2" s="428"/>
      <c r="I2" s="429"/>
      <c r="J2" s="429"/>
      <c r="K2" s="429"/>
      <c r="L2" s="430"/>
      <c r="M2" s="431"/>
      <c r="N2" s="432"/>
      <c r="O2" s="328"/>
      <c r="P2" s="329"/>
      <c r="Q2" s="330"/>
      <c r="R2" s="433"/>
      <c r="S2" s="433"/>
      <c r="T2" s="433"/>
      <c r="U2" s="433"/>
      <c r="V2" s="433"/>
      <c r="W2" s="433"/>
      <c r="X2" s="433"/>
      <c r="Y2" s="433"/>
      <c r="Z2" s="433"/>
      <c r="AA2" s="433"/>
      <c r="AB2" s="433"/>
      <c r="AC2" s="433"/>
      <c r="AD2" s="433"/>
      <c r="AE2" s="433"/>
      <c r="AF2" s="433"/>
      <c r="AG2" s="433"/>
      <c r="AH2" s="433"/>
      <c r="AI2" s="433"/>
      <c r="AJ2" s="433"/>
      <c r="AK2" s="433"/>
      <c r="AL2" s="433"/>
      <c r="AM2" s="434"/>
    </row>
    <row r="3" spans="1:49" ht="72" x14ac:dyDescent="0.25">
      <c r="B3" s="435"/>
      <c r="C3" s="436"/>
      <c r="D3" s="437"/>
      <c r="E3" s="437" t="s">
        <v>0</v>
      </c>
      <c r="F3" s="416"/>
      <c r="G3" s="417"/>
      <c r="H3" s="417"/>
      <c r="I3" s="418"/>
      <c r="J3" s="418"/>
      <c r="K3" s="418"/>
      <c r="L3" s="419"/>
      <c r="O3" s="331"/>
      <c r="Q3" s="331"/>
      <c r="AM3" s="438"/>
    </row>
    <row r="4" spans="1:49" x14ac:dyDescent="0.25">
      <c r="B4" s="439"/>
      <c r="C4" s="415"/>
      <c r="D4" s="332"/>
      <c r="E4" s="334" t="s">
        <v>1</v>
      </c>
      <c r="F4" s="416"/>
      <c r="G4" s="417"/>
      <c r="H4" s="417"/>
      <c r="I4" s="418"/>
      <c r="J4" s="418"/>
      <c r="K4" s="418"/>
      <c r="L4" s="419"/>
      <c r="O4" s="331"/>
      <c r="Q4" s="331"/>
      <c r="AM4" s="438"/>
    </row>
    <row r="5" spans="1:49" x14ac:dyDescent="0.25">
      <c r="B5" s="439"/>
      <c r="C5" s="415"/>
      <c r="D5" s="332"/>
      <c r="E5" s="334" t="s">
        <v>110</v>
      </c>
      <c r="F5" s="416"/>
      <c r="G5" s="417"/>
      <c r="H5" s="417"/>
      <c r="I5" s="418"/>
      <c r="J5" s="418"/>
      <c r="K5" s="418"/>
      <c r="L5" s="419"/>
      <c r="O5" s="331"/>
      <c r="Q5" s="331"/>
      <c r="AM5" s="438"/>
    </row>
    <row r="6" spans="1:49" ht="18" x14ac:dyDescent="0.25">
      <c r="B6" s="439"/>
      <c r="C6" s="333"/>
      <c r="D6" s="334"/>
      <c r="E6" s="335" t="s">
        <v>102</v>
      </c>
      <c r="F6" s="416"/>
      <c r="G6" s="417"/>
      <c r="H6" s="417"/>
      <c r="I6" s="418"/>
      <c r="J6" s="418"/>
      <c r="K6" s="418"/>
      <c r="L6" s="419"/>
      <c r="O6" s="440"/>
      <c r="P6" s="441"/>
      <c r="Q6" s="440"/>
      <c r="AM6" s="438"/>
    </row>
    <row r="7" spans="1:49" x14ac:dyDescent="0.25">
      <c r="B7" s="442"/>
      <c r="C7" s="443"/>
      <c r="D7" s="444"/>
      <c r="E7" s="444"/>
      <c r="F7" s="445"/>
      <c r="G7" s="446"/>
      <c r="H7" s="446"/>
      <c r="I7" s="447"/>
      <c r="J7" s="447"/>
      <c r="K7" s="447"/>
      <c r="L7" s="448"/>
      <c r="M7" s="449"/>
      <c r="N7" s="450"/>
      <c r="O7" s="331"/>
      <c r="Q7" s="336"/>
      <c r="AM7" s="438"/>
    </row>
    <row r="8" spans="1:49" x14ac:dyDescent="0.25">
      <c r="B8" s="435"/>
      <c r="C8" s="415"/>
      <c r="D8" s="332"/>
      <c r="E8" s="332"/>
      <c r="F8" s="416"/>
      <c r="G8" s="417"/>
      <c r="H8" s="417"/>
      <c r="I8" s="418"/>
      <c r="J8" s="418"/>
      <c r="K8" s="418"/>
      <c r="L8" s="419"/>
      <c r="O8" s="331"/>
      <c r="Q8" s="331"/>
      <c r="R8" s="451"/>
      <c r="S8" s="452"/>
      <c r="T8" s="451"/>
      <c r="U8" s="452"/>
      <c r="V8" s="451"/>
      <c r="W8" s="452"/>
      <c r="X8" s="451"/>
      <c r="Y8" s="452"/>
      <c r="Z8" s="451"/>
      <c r="AA8" s="452"/>
      <c r="AB8" s="451"/>
      <c r="AC8" s="452"/>
      <c r="AD8" s="451"/>
      <c r="AE8" s="452"/>
      <c r="AF8" s="451"/>
      <c r="AG8" s="452"/>
      <c r="AH8" s="451"/>
      <c r="AI8" s="452"/>
      <c r="AJ8" s="451"/>
      <c r="AK8" s="452"/>
      <c r="AL8" s="451"/>
      <c r="AM8" s="453"/>
    </row>
    <row r="9" spans="1:49" ht="111.75" customHeight="1" x14ac:dyDescent="0.25">
      <c r="A9" s="454"/>
      <c r="B9" s="455"/>
      <c r="C9" s="456"/>
      <c r="D9" s="421"/>
      <c r="E9" s="421"/>
      <c r="F9" s="457"/>
      <c r="G9" s="417"/>
      <c r="H9" s="417"/>
      <c r="I9" s="458"/>
      <c r="J9" s="458"/>
      <c r="K9" s="458"/>
      <c r="L9" s="459"/>
      <c r="O9" s="337"/>
      <c r="P9" s="338"/>
      <c r="Q9" s="339"/>
      <c r="R9" s="460"/>
      <c r="S9" s="461"/>
      <c r="T9" s="460"/>
      <c r="U9" s="461"/>
      <c r="V9" s="460"/>
      <c r="W9" s="461"/>
      <c r="X9" s="460"/>
      <c r="Y9" s="461"/>
      <c r="Z9" s="460"/>
      <c r="AA9" s="461"/>
      <c r="AB9" s="460"/>
      <c r="AC9" s="461"/>
      <c r="AD9" s="460"/>
      <c r="AE9" s="461"/>
      <c r="AF9" s="460"/>
      <c r="AG9" s="461"/>
      <c r="AH9" s="460"/>
      <c r="AI9" s="461"/>
      <c r="AJ9" s="460"/>
      <c r="AK9" s="461"/>
      <c r="AL9" s="460"/>
      <c r="AM9" s="462"/>
    </row>
    <row r="10" spans="1:49" ht="22.5" x14ac:dyDescent="0.3">
      <c r="B10" s="439"/>
      <c r="C10" s="415"/>
      <c r="D10" s="332"/>
      <c r="E10" s="463" t="s">
        <v>2</v>
      </c>
      <c r="F10" s="416"/>
      <c r="G10" s="463" t="s">
        <v>80</v>
      </c>
      <c r="H10" s="417"/>
      <c r="I10" s="418"/>
      <c r="J10" s="418"/>
      <c r="K10" s="418"/>
      <c r="L10" s="419"/>
      <c r="O10" s="464"/>
      <c r="P10" s="465"/>
      <c r="Q10" s="464"/>
      <c r="R10" s="463"/>
      <c r="S10" s="422"/>
      <c r="U10" s="422"/>
      <c r="W10" s="422"/>
      <c r="Y10" s="422"/>
      <c r="AA10" s="422"/>
      <c r="AC10" s="422"/>
      <c r="AE10" s="422"/>
      <c r="AG10" s="422"/>
      <c r="AI10" s="422"/>
      <c r="AK10" s="422"/>
      <c r="AM10" s="438"/>
    </row>
    <row r="11" spans="1:49" ht="24" thickBot="1" x14ac:dyDescent="0.3">
      <c r="A11" s="466"/>
      <c r="B11" s="467"/>
      <c r="C11" s="468"/>
      <c r="D11" s="469"/>
      <c r="E11" s="470"/>
      <c r="F11" s="469"/>
      <c r="G11" s="471"/>
      <c r="H11" s="471"/>
      <c r="I11" s="472"/>
      <c r="J11" s="472"/>
      <c r="K11" s="472"/>
      <c r="L11" s="472"/>
      <c r="M11" s="473"/>
      <c r="N11" s="474"/>
      <c r="O11" s="464"/>
      <c r="P11" s="465"/>
      <c r="Q11" s="475"/>
      <c r="R11" s="476"/>
      <c r="S11" s="476"/>
      <c r="T11" s="476"/>
      <c r="U11" s="476"/>
      <c r="V11" s="476"/>
      <c r="W11" s="476"/>
      <c r="X11" s="476"/>
      <c r="Y11" s="476"/>
      <c r="Z11" s="476"/>
      <c r="AA11" s="476"/>
      <c r="AB11" s="476"/>
      <c r="AC11" s="476"/>
      <c r="AD11" s="476"/>
      <c r="AE11" s="476"/>
      <c r="AF11" s="476"/>
      <c r="AG11" s="476"/>
      <c r="AH11" s="476"/>
      <c r="AI11" s="476"/>
      <c r="AJ11" s="476"/>
      <c r="AK11" s="476"/>
      <c r="AL11" s="476"/>
      <c r="AM11" s="477"/>
    </row>
    <row r="12" spans="1:49" ht="63" x14ac:dyDescent="0.25">
      <c r="B12" s="424"/>
      <c r="C12" s="478"/>
      <c r="D12" s="479"/>
      <c r="E12" s="480"/>
      <c r="F12" s="481"/>
      <c r="G12" s="482" t="s">
        <v>108</v>
      </c>
      <c r="H12" s="482" t="s">
        <v>109</v>
      </c>
      <c r="I12" s="483" t="s">
        <v>51</v>
      </c>
      <c r="J12" s="484"/>
      <c r="K12" s="483" t="s">
        <v>107</v>
      </c>
      <c r="L12" s="484"/>
      <c r="M12" s="483" t="s">
        <v>52</v>
      </c>
      <c r="N12" s="485"/>
      <c r="O12" s="486"/>
      <c r="P12" s="487"/>
      <c r="Q12" s="488"/>
      <c r="R12" s="489"/>
      <c r="S12" s="490"/>
      <c r="T12" s="489"/>
      <c r="U12" s="490"/>
      <c r="V12" s="489"/>
      <c r="W12" s="490"/>
      <c r="X12" s="489"/>
      <c r="Y12" s="490"/>
      <c r="Z12" s="489"/>
      <c r="AA12" s="490"/>
      <c r="AB12" s="489"/>
      <c r="AC12" s="490"/>
      <c r="AD12" s="489"/>
      <c r="AE12" s="491"/>
      <c r="AF12" s="489"/>
      <c r="AG12" s="491"/>
      <c r="AH12" s="489"/>
      <c r="AI12" s="491"/>
      <c r="AJ12" s="489"/>
      <c r="AK12" s="491"/>
      <c r="AL12" s="489"/>
      <c r="AM12" s="434"/>
    </row>
    <row r="13" spans="1:49" ht="20.25" x14ac:dyDescent="0.25">
      <c r="B13" s="492"/>
      <c r="C13" s="340"/>
      <c r="D13" s="341"/>
      <c r="E13" s="342" t="s">
        <v>6</v>
      </c>
      <c r="F13" s="493"/>
      <c r="G13" s="494">
        <f>+G21+G98</f>
        <v>154</v>
      </c>
      <c r="H13" s="494">
        <f>+H21+H98</f>
        <v>0</v>
      </c>
      <c r="I13" s="495">
        <f>+I21+I98</f>
        <v>2816.0699999999997</v>
      </c>
      <c r="J13" s="495"/>
      <c r="K13" s="495">
        <f>+K21+K98</f>
        <v>2793.3100000000004</v>
      </c>
      <c r="L13" s="496"/>
      <c r="M13" s="495">
        <f>+M21+M98</f>
        <v>3319.4</v>
      </c>
      <c r="N13" s="497"/>
      <c r="O13" s="498"/>
      <c r="P13" s="499"/>
      <c r="Q13" s="498"/>
      <c r="R13" s="495"/>
      <c r="S13" s="500"/>
      <c r="T13" s="495"/>
      <c r="U13" s="500"/>
      <c r="V13" s="495"/>
      <c r="W13" s="500"/>
      <c r="X13" s="495"/>
      <c r="Y13" s="500"/>
      <c r="Z13" s="495"/>
      <c r="AA13" s="500"/>
      <c r="AB13" s="495"/>
      <c r="AC13" s="500"/>
      <c r="AD13" s="495"/>
      <c r="AE13" s="500"/>
      <c r="AF13" s="495"/>
      <c r="AG13" s="500"/>
      <c r="AH13" s="495"/>
      <c r="AI13" s="500"/>
      <c r="AJ13" s="495"/>
      <c r="AK13" s="500"/>
      <c r="AL13" s="495"/>
      <c r="AM13" s="501"/>
    </row>
    <row r="14" spans="1:49" ht="18" x14ac:dyDescent="0.25">
      <c r="B14" s="492"/>
      <c r="C14" s="343"/>
      <c r="D14" s="344"/>
      <c r="E14" s="344"/>
      <c r="F14" s="502"/>
      <c r="G14" s="503"/>
      <c r="H14" s="503"/>
      <c r="I14" s="504"/>
      <c r="J14" s="504"/>
      <c r="K14" s="504"/>
      <c r="L14" s="505"/>
      <c r="M14" s="506"/>
      <c r="N14" s="497"/>
      <c r="O14" s="507"/>
      <c r="P14" s="499"/>
      <c r="Q14" s="508"/>
      <c r="AM14" s="438"/>
    </row>
    <row r="15" spans="1:49" ht="18" x14ac:dyDescent="0.25">
      <c r="B15" s="509"/>
      <c r="C15" s="345"/>
      <c r="D15" s="346"/>
      <c r="E15" s="344"/>
      <c r="F15" s="502"/>
      <c r="G15" s="510"/>
      <c r="H15" s="510"/>
      <c r="I15" s="499"/>
      <c r="J15" s="499"/>
      <c r="K15" s="499"/>
      <c r="L15" s="487"/>
      <c r="M15" s="511"/>
      <c r="N15" s="497"/>
      <c r="O15" s="507"/>
      <c r="P15" s="499"/>
      <c r="Q15" s="508"/>
      <c r="AM15" s="438"/>
    </row>
    <row r="16" spans="1:49" ht="18.75" thickBot="1" x14ac:dyDescent="0.3">
      <c r="B16" s="512"/>
      <c r="C16" s="347"/>
      <c r="D16" s="348"/>
      <c r="E16" s="349"/>
      <c r="F16" s="513"/>
      <c r="G16" s="514"/>
      <c r="H16" s="514"/>
      <c r="I16" s="515"/>
      <c r="J16" s="515"/>
      <c r="K16" s="515"/>
      <c r="L16" s="516"/>
      <c r="M16" s="517"/>
      <c r="N16" s="518"/>
      <c r="O16" s="507"/>
      <c r="P16" s="499"/>
      <c r="Q16" s="512"/>
      <c r="R16" s="476"/>
      <c r="S16" s="476"/>
      <c r="T16" s="476"/>
      <c r="U16" s="476"/>
      <c r="V16" s="476"/>
      <c r="W16" s="476"/>
      <c r="X16" s="476"/>
      <c r="Y16" s="476"/>
      <c r="Z16" s="476"/>
      <c r="AA16" s="476"/>
      <c r="AB16" s="476"/>
      <c r="AC16" s="476"/>
      <c r="AD16" s="476"/>
      <c r="AE16" s="476"/>
      <c r="AF16" s="476"/>
      <c r="AG16" s="476"/>
      <c r="AH16" s="476"/>
      <c r="AI16" s="476"/>
      <c r="AJ16" s="476"/>
      <c r="AK16" s="476"/>
      <c r="AL16" s="476"/>
      <c r="AM16" s="477"/>
    </row>
    <row r="17" spans="1:39" ht="18.75" thickBot="1" x14ac:dyDescent="0.3">
      <c r="B17" s="519"/>
      <c r="C17" s="345"/>
      <c r="D17" s="346"/>
      <c r="E17" s="344"/>
      <c r="F17" s="502"/>
      <c r="G17" s="510"/>
      <c r="H17" s="510"/>
      <c r="I17" s="499"/>
      <c r="J17" s="499"/>
      <c r="K17" s="499"/>
      <c r="L17" s="487"/>
      <c r="M17" s="511"/>
      <c r="N17" s="520"/>
      <c r="O17" s="665"/>
      <c r="P17" s="512"/>
      <c r="Q17" s="499"/>
      <c r="AM17" s="433"/>
    </row>
    <row r="18" spans="1:39" ht="18.75" thickBot="1" x14ac:dyDescent="0.3">
      <c r="B18" s="521"/>
      <c r="C18" s="345"/>
      <c r="D18" s="346"/>
      <c r="E18" s="344"/>
      <c r="F18" s="502"/>
      <c r="G18" s="510"/>
      <c r="H18" s="510"/>
      <c r="I18" s="499"/>
      <c r="J18" s="499"/>
      <c r="K18" s="472"/>
      <c r="L18" s="487"/>
      <c r="M18" s="511"/>
      <c r="N18" s="520"/>
      <c r="O18" s="666"/>
      <c r="P18" s="667"/>
      <c r="Q18" s="515"/>
      <c r="AM18" s="476"/>
    </row>
    <row r="19" spans="1:39" ht="63" x14ac:dyDescent="0.3">
      <c r="B19" s="424"/>
      <c r="C19" s="478" t="s">
        <v>3</v>
      </c>
      <c r="D19" s="479"/>
      <c r="E19" s="522" t="s">
        <v>50</v>
      </c>
      <c r="F19" s="523" t="s">
        <v>4</v>
      </c>
      <c r="G19" s="662" t="s">
        <v>108</v>
      </c>
      <c r="H19" s="662" t="s">
        <v>109</v>
      </c>
      <c r="I19" s="524" t="s">
        <v>51</v>
      </c>
      <c r="J19" s="525"/>
      <c r="K19" s="483" t="s">
        <v>107</v>
      </c>
      <c r="L19" s="525"/>
      <c r="M19" s="524" t="s">
        <v>52</v>
      </c>
      <c r="N19" s="485"/>
      <c r="O19" s="664"/>
      <c r="P19" s="663"/>
      <c r="Q19" s="526"/>
      <c r="R19" s="527"/>
      <c r="S19" s="491"/>
      <c r="T19" s="527"/>
      <c r="U19" s="491"/>
      <c r="V19" s="527"/>
      <c r="W19" s="491"/>
      <c r="X19" s="527"/>
      <c r="Y19" s="491"/>
      <c r="Z19" s="527"/>
      <c r="AA19" s="491"/>
      <c r="AB19" s="527"/>
      <c r="AC19" s="491"/>
      <c r="AD19" s="527"/>
      <c r="AE19" s="491"/>
      <c r="AF19" s="489"/>
      <c r="AG19" s="491"/>
      <c r="AH19" s="489"/>
      <c r="AI19" s="491"/>
      <c r="AJ19" s="489"/>
      <c r="AK19" s="491"/>
      <c r="AL19" s="489"/>
      <c r="AM19" s="434"/>
    </row>
    <row r="20" spans="1:39" ht="18" x14ac:dyDescent="0.25">
      <c r="B20" s="528"/>
      <c r="C20" s="343"/>
      <c r="D20" s="344"/>
      <c r="E20" s="344"/>
      <c r="F20" s="502"/>
      <c r="G20" s="503"/>
      <c r="H20" s="503"/>
      <c r="I20" s="504"/>
      <c r="J20" s="504"/>
      <c r="K20" s="504"/>
      <c r="L20" s="505"/>
      <c r="M20" s="326"/>
      <c r="N20" s="497"/>
      <c r="O20" s="507"/>
      <c r="P20" s="499"/>
      <c r="Q20" s="508"/>
      <c r="AM20" s="438"/>
    </row>
    <row r="21" spans="1:39" ht="18" x14ac:dyDescent="0.25">
      <c r="B21" s="528"/>
      <c r="C21" s="340"/>
      <c r="D21" s="350"/>
      <c r="E21" s="351" t="s">
        <v>7</v>
      </c>
      <c r="F21" s="529"/>
      <c r="G21" s="352">
        <f>SUM(G24:G91)</f>
        <v>82</v>
      </c>
      <c r="H21" s="352"/>
      <c r="I21" s="353">
        <f>SUM(I24:I91)</f>
        <v>1496.61</v>
      </c>
      <c r="J21" s="353"/>
      <c r="K21" s="353">
        <f>SUM(K24:K91)</f>
        <v>1498.1</v>
      </c>
      <c r="L21" s="530"/>
      <c r="M21" s="353">
        <v>1758.47</v>
      </c>
      <c r="N21" s="531"/>
      <c r="O21" s="507"/>
      <c r="P21" s="499"/>
      <c r="Q21" s="498"/>
      <c r="R21" s="354"/>
      <c r="S21" s="500"/>
      <c r="T21" s="354"/>
      <c r="U21" s="500"/>
      <c r="V21" s="354"/>
      <c r="W21" s="500"/>
      <c r="X21" s="354"/>
      <c r="Y21" s="500"/>
      <c r="Z21" s="354"/>
      <c r="AA21" s="500"/>
      <c r="AB21" s="354"/>
      <c r="AC21" s="500"/>
      <c r="AD21" s="354"/>
      <c r="AE21" s="500"/>
      <c r="AF21" s="354"/>
      <c r="AG21" s="500"/>
      <c r="AH21" s="354"/>
      <c r="AI21" s="500"/>
      <c r="AJ21" s="354"/>
      <c r="AK21" s="500"/>
      <c r="AL21" s="354"/>
      <c r="AM21" s="501"/>
    </row>
    <row r="22" spans="1:39" x14ac:dyDescent="0.25">
      <c r="B22" s="528"/>
      <c r="C22" s="340"/>
      <c r="D22" s="350"/>
      <c r="E22" s="355"/>
      <c r="F22" s="529"/>
      <c r="G22" s="532"/>
      <c r="H22" s="532"/>
      <c r="I22" s="533"/>
      <c r="J22" s="533"/>
      <c r="K22" s="533"/>
      <c r="L22" s="530"/>
      <c r="M22" s="356"/>
      <c r="N22" s="531"/>
      <c r="O22" s="507"/>
      <c r="P22" s="499"/>
      <c r="Q22" s="498"/>
      <c r="R22" s="500"/>
      <c r="S22" s="500"/>
      <c r="T22" s="500"/>
      <c r="U22" s="500"/>
      <c r="V22" s="500"/>
      <c r="W22" s="500"/>
      <c r="X22" s="500"/>
      <c r="Y22" s="500"/>
      <c r="Z22" s="500"/>
      <c r="AA22" s="500"/>
      <c r="AB22" s="500"/>
      <c r="AC22" s="500"/>
      <c r="AD22" s="500"/>
      <c r="AE22" s="500"/>
      <c r="AF22" s="500"/>
      <c r="AG22" s="500"/>
      <c r="AH22" s="500"/>
      <c r="AI22" s="500"/>
      <c r="AJ22" s="500"/>
      <c r="AK22" s="500"/>
      <c r="AL22" s="500"/>
      <c r="AM22" s="501"/>
    </row>
    <row r="23" spans="1:39" x14ac:dyDescent="0.25">
      <c r="A23" s="454"/>
      <c r="B23" s="455"/>
      <c r="C23" s="534"/>
      <c r="D23" s="535"/>
      <c r="E23" s="536"/>
      <c r="F23" s="537"/>
      <c r="G23" s="538"/>
      <c r="H23" s="538"/>
      <c r="I23" s="539"/>
      <c r="J23" s="539"/>
      <c r="K23" s="539"/>
      <c r="L23" s="540"/>
      <c r="M23" s="541"/>
      <c r="N23" s="531"/>
      <c r="O23" s="542"/>
      <c r="P23" s="543"/>
      <c r="Q23" s="544"/>
      <c r="AM23" s="438"/>
    </row>
    <row r="24" spans="1:39" x14ac:dyDescent="0.25">
      <c r="A24" s="454"/>
      <c r="B24" s="455"/>
      <c r="C24" s="357">
        <v>1</v>
      </c>
      <c r="D24" s="358"/>
      <c r="E24" s="359" t="s">
        <v>8</v>
      </c>
      <c r="F24" s="545"/>
      <c r="G24" s="546"/>
      <c r="H24" s="546"/>
      <c r="I24" s="547">
        <v>93.01</v>
      </c>
      <c r="J24" s="547"/>
      <c r="K24" s="661">
        <v>88.41</v>
      </c>
      <c r="L24" s="548"/>
      <c r="M24" s="541"/>
      <c r="N24" s="549"/>
      <c r="O24" s="550"/>
      <c r="P24" s="551"/>
      <c r="Q24" s="552"/>
      <c r="X24" s="553"/>
      <c r="AM24" s="438"/>
    </row>
    <row r="25" spans="1:39" x14ac:dyDescent="0.25">
      <c r="A25" s="454"/>
      <c r="B25" s="455"/>
      <c r="C25" s="357" t="s">
        <v>53</v>
      </c>
      <c r="D25" s="358"/>
      <c r="E25" s="359" t="s">
        <v>9</v>
      </c>
      <c r="F25" s="545"/>
      <c r="G25" s="546"/>
      <c r="H25" s="546"/>
      <c r="I25" s="395">
        <v>0.89</v>
      </c>
      <c r="J25" s="395"/>
      <c r="K25" s="395">
        <v>1.2</v>
      </c>
      <c r="L25" s="554"/>
      <c r="M25" s="541"/>
      <c r="N25" s="549"/>
      <c r="O25" s="550"/>
      <c r="P25" s="551"/>
      <c r="Q25" s="552"/>
      <c r="AM25" s="438"/>
    </row>
    <row r="26" spans="1:39" x14ac:dyDescent="0.25">
      <c r="A26" s="454"/>
      <c r="B26" s="455"/>
      <c r="C26" s="357">
        <v>2</v>
      </c>
      <c r="D26" s="358"/>
      <c r="E26" s="359" t="s">
        <v>10</v>
      </c>
      <c r="F26" s="545"/>
      <c r="G26" s="546"/>
      <c r="H26" s="546"/>
      <c r="I26" s="395">
        <v>22.73</v>
      </c>
      <c r="J26" s="395"/>
      <c r="K26" s="395">
        <v>21.6</v>
      </c>
      <c r="L26" s="554"/>
      <c r="M26" s="541"/>
      <c r="N26" s="549"/>
      <c r="O26" s="550"/>
      <c r="P26" s="551"/>
      <c r="Q26" s="552"/>
      <c r="X26" s="553"/>
      <c r="AM26" s="438"/>
    </row>
    <row r="27" spans="1:39" x14ac:dyDescent="0.25">
      <c r="A27" s="454"/>
      <c r="B27" s="455"/>
      <c r="C27" s="357">
        <v>3</v>
      </c>
      <c r="D27" s="358"/>
      <c r="E27" s="359" t="s">
        <v>11</v>
      </c>
      <c r="F27" s="545"/>
      <c r="G27" s="546"/>
      <c r="H27" s="546"/>
      <c r="I27" s="395">
        <v>13.99</v>
      </c>
      <c r="J27" s="395"/>
      <c r="K27" s="395">
        <v>13.59</v>
      </c>
      <c r="L27" s="554"/>
      <c r="M27" s="541"/>
      <c r="N27" s="549"/>
      <c r="O27" s="550"/>
      <c r="P27" s="551"/>
      <c r="Q27" s="552"/>
      <c r="AM27" s="438"/>
    </row>
    <row r="28" spans="1:39" x14ac:dyDescent="0.25">
      <c r="A28" s="454"/>
      <c r="B28" s="455"/>
      <c r="C28" s="357">
        <v>4</v>
      </c>
      <c r="D28" s="358"/>
      <c r="E28" s="359" t="s">
        <v>121</v>
      </c>
      <c r="F28" s="545"/>
      <c r="G28" s="546"/>
      <c r="H28" s="546"/>
      <c r="I28" s="395">
        <v>16.940000000000001</v>
      </c>
      <c r="J28" s="395"/>
      <c r="K28" s="395">
        <v>21.43</v>
      </c>
      <c r="L28" s="554"/>
      <c r="M28" s="541"/>
      <c r="N28" s="555"/>
      <c r="O28" s="550"/>
      <c r="P28" s="551"/>
      <c r="Q28" s="552"/>
      <c r="AM28" s="438"/>
    </row>
    <row r="29" spans="1:39" x14ac:dyDescent="0.25">
      <c r="A29" s="454"/>
      <c r="B29" s="455"/>
      <c r="C29" s="357">
        <v>5</v>
      </c>
      <c r="D29" s="358"/>
      <c r="E29" s="359" t="s">
        <v>12</v>
      </c>
      <c r="F29" s="545"/>
      <c r="G29" s="546"/>
      <c r="H29" s="546"/>
      <c r="I29" s="395">
        <v>24.34</v>
      </c>
      <c r="J29" s="395"/>
      <c r="K29" s="395">
        <v>46.15</v>
      </c>
      <c r="L29" s="554"/>
      <c r="M29" s="541"/>
      <c r="N29" s="555"/>
      <c r="O29" s="550"/>
      <c r="P29" s="551"/>
      <c r="Q29" s="552"/>
      <c r="X29" s="553"/>
      <c r="AM29" s="438"/>
    </row>
    <row r="30" spans="1:39" x14ac:dyDescent="0.25">
      <c r="A30" s="454"/>
      <c r="B30" s="455"/>
      <c r="C30" s="357">
        <v>6</v>
      </c>
      <c r="D30" s="358"/>
      <c r="E30" s="360" t="s">
        <v>45</v>
      </c>
      <c r="F30" s="545"/>
      <c r="G30" s="546"/>
      <c r="H30" s="546"/>
      <c r="I30" s="395"/>
      <c r="J30" s="395"/>
      <c r="K30" s="395"/>
      <c r="L30" s="554"/>
      <c r="M30" s="541"/>
      <c r="N30" s="555"/>
      <c r="O30" s="550"/>
      <c r="P30" s="551"/>
      <c r="Q30" s="552"/>
      <c r="X30" s="553"/>
      <c r="AM30" s="438"/>
    </row>
    <row r="31" spans="1:39" x14ac:dyDescent="0.25">
      <c r="A31" s="454"/>
      <c r="B31" s="455"/>
      <c r="C31" s="357">
        <v>7</v>
      </c>
      <c r="D31" s="358"/>
      <c r="E31" s="359" t="s">
        <v>12</v>
      </c>
      <c r="F31" s="545"/>
      <c r="G31" s="546"/>
      <c r="H31" s="546"/>
      <c r="I31" s="395">
        <v>36.409999999999997</v>
      </c>
      <c r="J31" s="395"/>
      <c r="K31" s="395">
        <v>35.35</v>
      </c>
      <c r="L31" s="554"/>
      <c r="M31" s="541"/>
      <c r="N31" s="555"/>
      <c r="O31" s="550"/>
      <c r="P31" s="551"/>
      <c r="Q31" s="552"/>
      <c r="X31" s="553"/>
      <c r="AM31" s="438"/>
    </row>
    <row r="32" spans="1:39" x14ac:dyDescent="0.25">
      <c r="A32" s="454"/>
      <c r="B32" s="455"/>
      <c r="C32" s="357">
        <v>8</v>
      </c>
      <c r="D32" s="358"/>
      <c r="E32" s="359" t="s">
        <v>13</v>
      </c>
      <c r="F32" s="545"/>
      <c r="G32" s="546"/>
      <c r="H32" s="546"/>
      <c r="I32" s="395">
        <v>46.24</v>
      </c>
      <c r="J32" s="395"/>
      <c r="K32" s="395">
        <v>50.4</v>
      </c>
      <c r="L32" s="554"/>
      <c r="M32" s="541"/>
      <c r="N32" s="555"/>
      <c r="O32" s="550"/>
      <c r="P32" s="551"/>
      <c r="Q32" s="552"/>
      <c r="Z32" s="553"/>
      <c r="AM32" s="438"/>
    </row>
    <row r="33" spans="1:39" x14ac:dyDescent="0.25">
      <c r="A33" s="454"/>
      <c r="B33" s="455"/>
      <c r="C33" s="357" t="s">
        <v>14</v>
      </c>
      <c r="D33" s="358"/>
      <c r="E33" s="359" t="s">
        <v>15</v>
      </c>
      <c r="F33" s="545"/>
      <c r="G33" s="546"/>
      <c r="H33" s="546"/>
      <c r="I33" s="395">
        <v>16.09</v>
      </c>
      <c r="J33" s="395"/>
      <c r="K33" s="395">
        <v>11.51</v>
      </c>
      <c r="L33" s="554"/>
      <c r="M33" s="541"/>
      <c r="N33" s="555"/>
      <c r="O33" s="550"/>
      <c r="P33" s="551"/>
      <c r="Q33" s="552"/>
      <c r="Z33" s="553"/>
      <c r="AM33" s="438"/>
    </row>
    <row r="34" spans="1:39" x14ac:dyDescent="0.25">
      <c r="A34" s="454"/>
      <c r="B34" s="455"/>
      <c r="C34" s="357">
        <v>9</v>
      </c>
      <c r="D34" s="358"/>
      <c r="E34" s="359" t="s">
        <v>16</v>
      </c>
      <c r="F34" s="545"/>
      <c r="G34" s="546">
        <v>4</v>
      </c>
      <c r="H34" s="546"/>
      <c r="I34" s="395">
        <v>36.409999999999997</v>
      </c>
      <c r="J34" s="395"/>
      <c r="K34" s="395">
        <v>35.35</v>
      </c>
      <c r="L34" s="554"/>
      <c r="M34" s="541"/>
      <c r="N34" s="555"/>
      <c r="O34" s="550"/>
      <c r="P34" s="551"/>
      <c r="Q34" s="552"/>
      <c r="Z34" s="553"/>
      <c r="AM34" s="438"/>
    </row>
    <row r="35" spans="1:39" x14ac:dyDescent="0.25">
      <c r="A35" s="454"/>
      <c r="B35" s="455"/>
      <c r="C35" s="357">
        <v>10</v>
      </c>
      <c r="D35" s="358"/>
      <c r="E35" s="360" t="s">
        <v>45</v>
      </c>
      <c r="F35" s="545"/>
      <c r="G35" s="546"/>
      <c r="H35" s="546"/>
      <c r="I35" s="395"/>
      <c r="J35" s="395"/>
      <c r="K35" s="395"/>
      <c r="L35" s="554"/>
      <c r="M35" s="541"/>
      <c r="N35" s="555"/>
      <c r="O35" s="550"/>
      <c r="P35" s="551"/>
      <c r="Q35" s="552"/>
      <c r="AM35" s="438"/>
    </row>
    <row r="36" spans="1:39" x14ac:dyDescent="0.25">
      <c r="A36" s="454"/>
      <c r="B36" s="455"/>
      <c r="C36" s="357">
        <v>11</v>
      </c>
      <c r="D36" s="358"/>
      <c r="E36" s="359" t="s">
        <v>16</v>
      </c>
      <c r="F36" s="545"/>
      <c r="G36" s="546">
        <v>2</v>
      </c>
      <c r="H36" s="546"/>
      <c r="I36" s="395">
        <v>24.34</v>
      </c>
      <c r="J36" s="395"/>
      <c r="K36" s="395">
        <v>23.63</v>
      </c>
      <c r="L36" s="554"/>
      <c r="M36" s="541"/>
      <c r="N36" s="555"/>
      <c r="O36" s="550"/>
      <c r="P36" s="551"/>
      <c r="Q36" s="552"/>
      <c r="Z36" s="553"/>
      <c r="AM36" s="438"/>
    </row>
    <row r="37" spans="1:39" x14ac:dyDescent="0.25">
      <c r="A37" s="454"/>
      <c r="B37" s="455"/>
      <c r="C37" s="357">
        <v>12</v>
      </c>
      <c r="D37" s="358"/>
      <c r="E37" s="359" t="s">
        <v>16</v>
      </c>
      <c r="F37" s="545"/>
      <c r="G37" s="546">
        <v>4</v>
      </c>
      <c r="H37" s="546"/>
      <c r="I37" s="395">
        <v>37.17</v>
      </c>
      <c r="J37" s="395"/>
      <c r="K37" s="395">
        <v>36.090000000000003</v>
      </c>
      <c r="L37" s="554"/>
      <c r="M37" s="541"/>
      <c r="N37" s="555"/>
      <c r="O37" s="550"/>
      <c r="P37" s="551"/>
      <c r="Q37" s="552"/>
      <c r="AB37" s="553"/>
      <c r="AM37" s="438"/>
    </row>
    <row r="38" spans="1:39" x14ac:dyDescent="0.25">
      <c r="A38" s="454"/>
      <c r="B38" s="455"/>
      <c r="C38" s="357">
        <v>13</v>
      </c>
      <c r="D38" s="358"/>
      <c r="E38" s="360" t="s">
        <v>45</v>
      </c>
      <c r="F38" s="545"/>
      <c r="G38" s="546"/>
      <c r="H38" s="546"/>
      <c r="I38" s="395"/>
      <c r="J38" s="395"/>
      <c r="K38" s="395"/>
      <c r="L38" s="554"/>
      <c r="M38" s="541"/>
      <c r="N38" s="555"/>
      <c r="O38" s="550"/>
      <c r="P38" s="551"/>
      <c r="Q38" s="552"/>
      <c r="AM38" s="438"/>
    </row>
    <row r="39" spans="1:39" x14ac:dyDescent="0.25">
      <c r="A39" s="454"/>
      <c r="B39" s="455"/>
      <c r="C39" s="361">
        <v>14</v>
      </c>
      <c r="D39" s="362"/>
      <c r="E39" s="359" t="s">
        <v>16</v>
      </c>
      <c r="F39" s="545"/>
      <c r="G39" s="546">
        <v>4</v>
      </c>
      <c r="H39" s="546"/>
      <c r="I39" s="395">
        <v>33</v>
      </c>
      <c r="J39" s="395"/>
      <c r="K39" s="395">
        <v>35.299999999999997</v>
      </c>
      <c r="L39" s="554"/>
      <c r="M39" s="541"/>
      <c r="N39" s="555"/>
      <c r="O39" s="550"/>
      <c r="P39" s="551"/>
      <c r="Q39" s="552"/>
      <c r="AB39" s="553"/>
      <c r="AM39" s="438"/>
    </row>
    <row r="40" spans="1:39" x14ac:dyDescent="0.25">
      <c r="A40" s="454"/>
      <c r="B40" s="455"/>
      <c r="C40" s="361">
        <v>15</v>
      </c>
      <c r="D40" s="362"/>
      <c r="E40" s="360" t="s">
        <v>45</v>
      </c>
      <c r="F40" s="545"/>
      <c r="G40" s="546"/>
      <c r="H40" s="546"/>
      <c r="I40" s="395"/>
      <c r="J40" s="395"/>
      <c r="K40" s="395"/>
      <c r="L40" s="554"/>
      <c r="M40" s="541"/>
      <c r="N40" s="555"/>
      <c r="O40" s="550"/>
      <c r="P40" s="551"/>
      <c r="Q40" s="552"/>
      <c r="AM40" s="438"/>
    </row>
    <row r="41" spans="1:39" x14ac:dyDescent="0.25">
      <c r="A41" s="454"/>
      <c r="B41" s="455"/>
      <c r="C41" s="361">
        <v>16</v>
      </c>
      <c r="D41" s="362"/>
      <c r="E41" s="359" t="s">
        <v>18</v>
      </c>
      <c r="F41" s="545"/>
      <c r="G41" s="546"/>
      <c r="H41" s="546"/>
      <c r="I41" s="395">
        <v>47.87</v>
      </c>
      <c r="J41" s="395"/>
      <c r="K41" s="395">
        <v>47.87</v>
      </c>
      <c r="L41" s="554"/>
      <c r="M41" s="541"/>
      <c r="N41" s="555"/>
      <c r="O41" s="550"/>
      <c r="P41" s="551"/>
      <c r="Q41" s="552"/>
      <c r="AJ41" s="553"/>
      <c r="AM41" s="438"/>
    </row>
    <row r="42" spans="1:39" x14ac:dyDescent="0.25">
      <c r="A42" s="454"/>
      <c r="B42" s="455"/>
      <c r="C42" s="361">
        <v>17</v>
      </c>
      <c r="D42" s="362"/>
      <c r="E42" s="359" t="s">
        <v>13</v>
      </c>
      <c r="F42" s="545"/>
      <c r="G42" s="546"/>
      <c r="H42" s="546"/>
      <c r="I42" s="395">
        <v>29.44</v>
      </c>
      <c r="J42" s="395"/>
      <c r="K42" s="395">
        <v>29.44</v>
      </c>
      <c r="L42" s="554"/>
      <c r="M42" s="541"/>
      <c r="N42" s="555"/>
      <c r="O42" s="550"/>
      <c r="P42" s="551"/>
      <c r="Q42" s="552"/>
      <c r="AD42" s="553"/>
      <c r="AM42" s="438"/>
    </row>
    <row r="43" spans="1:39" x14ac:dyDescent="0.25">
      <c r="A43" s="454"/>
      <c r="B43" s="455"/>
      <c r="C43" s="361">
        <v>18</v>
      </c>
      <c r="D43" s="362"/>
      <c r="E43" s="359" t="s">
        <v>19</v>
      </c>
      <c r="F43" s="545"/>
      <c r="G43" s="546"/>
      <c r="H43" s="546"/>
      <c r="I43" s="395">
        <v>11.98</v>
      </c>
      <c r="J43" s="395"/>
      <c r="K43" s="395">
        <v>11.98</v>
      </c>
      <c r="L43" s="554"/>
      <c r="M43" s="541"/>
      <c r="N43" s="555"/>
      <c r="O43" s="550"/>
      <c r="P43" s="551"/>
      <c r="Q43" s="552"/>
      <c r="AL43" s="553"/>
      <c r="AM43" s="438"/>
    </row>
    <row r="44" spans="1:39" x14ac:dyDescent="0.25">
      <c r="A44" s="454"/>
      <c r="B44" s="455"/>
      <c r="C44" s="361">
        <v>19</v>
      </c>
      <c r="D44" s="362"/>
      <c r="E44" s="359" t="s">
        <v>16</v>
      </c>
      <c r="F44" s="545"/>
      <c r="G44" s="546">
        <v>2</v>
      </c>
      <c r="H44" s="546"/>
      <c r="I44" s="395">
        <v>22.89</v>
      </c>
      <c r="J44" s="395"/>
      <c r="K44" s="395">
        <v>22.24</v>
      </c>
      <c r="L44" s="554"/>
      <c r="M44" s="541"/>
      <c r="N44" s="555"/>
      <c r="O44" s="550"/>
      <c r="P44" s="551"/>
      <c r="Q44" s="552"/>
      <c r="AD44" s="553"/>
      <c r="AM44" s="438"/>
    </row>
    <row r="45" spans="1:39" x14ac:dyDescent="0.25">
      <c r="A45" s="454"/>
      <c r="B45" s="455"/>
      <c r="C45" s="361">
        <v>20</v>
      </c>
      <c r="D45" s="362"/>
      <c r="E45" s="359" t="s">
        <v>16</v>
      </c>
      <c r="F45" s="545"/>
      <c r="G45" s="546">
        <v>4</v>
      </c>
      <c r="H45" s="546"/>
      <c r="I45" s="395">
        <v>27.28</v>
      </c>
      <c r="J45" s="395"/>
      <c r="K45" s="395">
        <v>21.78</v>
      </c>
      <c r="L45" s="554"/>
      <c r="M45" s="541"/>
      <c r="N45" s="555"/>
      <c r="O45" s="550"/>
      <c r="P45" s="551"/>
      <c r="Q45" s="552"/>
      <c r="AM45" s="438"/>
    </row>
    <row r="46" spans="1:39" x14ac:dyDescent="0.25">
      <c r="A46" s="454"/>
      <c r="B46" s="455"/>
      <c r="C46" s="361">
        <v>21</v>
      </c>
      <c r="D46" s="362"/>
      <c r="E46" s="360" t="s">
        <v>16</v>
      </c>
      <c r="F46" s="545"/>
      <c r="G46" s="546">
        <v>4</v>
      </c>
      <c r="H46" s="546"/>
      <c r="I46" s="395">
        <v>34.24</v>
      </c>
      <c r="J46" s="395"/>
      <c r="K46" s="395">
        <v>37.24</v>
      </c>
      <c r="L46" s="554"/>
      <c r="M46" s="541"/>
      <c r="N46" s="555"/>
      <c r="O46" s="550"/>
      <c r="P46" s="551"/>
      <c r="Q46" s="552"/>
      <c r="AM46" s="438"/>
    </row>
    <row r="47" spans="1:39" x14ac:dyDescent="0.25">
      <c r="A47" s="454"/>
      <c r="B47" s="455"/>
      <c r="C47" s="361">
        <v>22</v>
      </c>
      <c r="D47" s="362"/>
      <c r="E47" s="359" t="s">
        <v>16</v>
      </c>
      <c r="F47" s="545"/>
      <c r="G47" s="546">
        <v>4</v>
      </c>
      <c r="H47" s="546"/>
      <c r="I47" s="395">
        <v>35.630000000000003</v>
      </c>
      <c r="J47" s="395"/>
      <c r="K47" s="395">
        <v>33.53</v>
      </c>
      <c r="L47" s="554"/>
      <c r="M47" s="541"/>
      <c r="N47" s="555"/>
      <c r="O47" s="550"/>
      <c r="P47" s="551"/>
      <c r="Q47" s="552"/>
      <c r="AD47" s="553"/>
      <c r="AM47" s="438"/>
    </row>
    <row r="48" spans="1:39" x14ac:dyDescent="0.25">
      <c r="A48" s="454"/>
      <c r="B48" s="455"/>
      <c r="C48" s="361">
        <v>23</v>
      </c>
      <c r="D48" s="362"/>
      <c r="E48" s="359" t="s">
        <v>16</v>
      </c>
      <c r="F48" s="545"/>
      <c r="G48" s="546">
        <v>4</v>
      </c>
      <c r="H48" s="546"/>
      <c r="I48" s="395">
        <v>24.79</v>
      </c>
      <c r="J48" s="395"/>
      <c r="K48" s="395">
        <v>23.73</v>
      </c>
      <c r="L48" s="554"/>
      <c r="M48" s="541"/>
      <c r="N48" s="555"/>
      <c r="O48" s="550"/>
      <c r="P48" s="551"/>
      <c r="Q48" s="552"/>
      <c r="AD48" s="553"/>
      <c r="AM48" s="438"/>
    </row>
    <row r="49" spans="1:39" x14ac:dyDescent="0.25">
      <c r="A49" s="454"/>
      <c r="B49" s="455"/>
      <c r="C49" s="361">
        <v>24</v>
      </c>
      <c r="D49" s="362"/>
      <c r="E49" s="359" t="s">
        <v>16</v>
      </c>
      <c r="F49" s="545"/>
      <c r="G49" s="546">
        <v>2</v>
      </c>
      <c r="H49" s="546"/>
      <c r="I49" s="395">
        <v>23.94</v>
      </c>
      <c r="J49" s="395"/>
      <c r="K49" s="395">
        <v>22.92</v>
      </c>
      <c r="L49" s="554"/>
      <c r="M49" s="541"/>
      <c r="N49" s="555"/>
      <c r="O49" s="550"/>
      <c r="P49" s="551"/>
      <c r="Q49" s="552"/>
      <c r="AD49" s="553"/>
      <c r="AM49" s="438"/>
    </row>
    <row r="50" spans="1:39" x14ac:dyDescent="0.25">
      <c r="A50" s="454"/>
      <c r="B50" s="455"/>
      <c r="C50" s="361">
        <v>25</v>
      </c>
      <c r="D50" s="362"/>
      <c r="E50" s="363" t="s">
        <v>13</v>
      </c>
      <c r="F50" s="545"/>
      <c r="G50" s="546"/>
      <c r="H50" s="546"/>
      <c r="I50" s="395">
        <v>36.42</v>
      </c>
      <c r="J50" s="395"/>
      <c r="K50" s="395">
        <v>36.42</v>
      </c>
      <c r="L50" s="554"/>
      <c r="M50" s="541"/>
      <c r="N50" s="555"/>
      <c r="O50" s="550"/>
      <c r="P50" s="551"/>
      <c r="Q50" s="552"/>
      <c r="AB50" s="553"/>
      <c r="AM50" s="438"/>
    </row>
    <row r="51" spans="1:39" x14ac:dyDescent="0.25">
      <c r="A51" s="454"/>
      <c r="B51" s="455"/>
      <c r="C51" s="361">
        <v>26</v>
      </c>
      <c r="D51" s="362"/>
      <c r="E51" s="359" t="s">
        <v>58</v>
      </c>
      <c r="F51" s="545"/>
      <c r="G51" s="546"/>
      <c r="H51" s="546"/>
      <c r="I51" s="395">
        <v>23.58</v>
      </c>
      <c r="J51" s="395"/>
      <c r="K51" s="395">
        <v>22.9</v>
      </c>
      <c r="L51" s="554"/>
      <c r="M51" s="541"/>
      <c r="N51" s="555"/>
      <c r="O51" s="550"/>
      <c r="P51" s="551"/>
      <c r="Q51" s="552"/>
      <c r="AB51" s="553"/>
      <c r="AM51" s="438"/>
    </row>
    <row r="52" spans="1:39" x14ac:dyDescent="0.25">
      <c r="A52" s="454"/>
      <c r="B52" s="455"/>
      <c r="C52" s="361" t="s">
        <v>22</v>
      </c>
      <c r="D52" s="362"/>
      <c r="E52" s="359" t="s">
        <v>92</v>
      </c>
      <c r="F52" s="545"/>
      <c r="G52" s="546"/>
      <c r="H52" s="546"/>
      <c r="I52" s="395">
        <v>11.16</v>
      </c>
      <c r="J52" s="395"/>
      <c r="K52" s="395">
        <v>10.82</v>
      </c>
      <c r="L52" s="554"/>
      <c r="M52" s="541"/>
      <c r="N52" s="555"/>
      <c r="O52" s="550"/>
      <c r="P52" s="551"/>
      <c r="Q52" s="552"/>
      <c r="AB52" s="553"/>
      <c r="AM52" s="438"/>
    </row>
    <row r="53" spans="1:39" x14ac:dyDescent="0.25">
      <c r="A53" s="454"/>
      <c r="B53" s="455"/>
      <c r="C53" s="361">
        <v>27</v>
      </c>
      <c r="D53" s="362"/>
      <c r="E53" s="359" t="s">
        <v>93</v>
      </c>
      <c r="F53" s="545"/>
      <c r="G53" s="546"/>
      <c r="H53" s="546"/>
      <c r="I53" s="395">
        <v>11.16</v>
      </c>
      <c r="J53" s="395"/>
      <c r="K53" s="395">
        <v>10.82</v>
      </c>
      <c r="L53" s="554"/>
      <c r="M53" s="541"/>
      <c r="N53" s="555"/>
      <c r="O53" s="550"/>
      <c r="P53" s="551"/>
      <c r="Q53" s="552"/>
      <c r="AB53" s="553"/>
      <c r="AM53" s="438"/>
    </row>
    <row r="54" spans="1:39" x14ac:dyDescent="0.25">
      <c r="A54" s="454"/>
      <c r="B54" s="455"/>
      <c r="C54" s="361">
        <v>28</v>
      </c>
      <c r="D54" s="362"/>
      <c r="E54" s="359" t="s">
        <v>24</v>
      </c>
      <c r="F54" s="545"/>
      <c r="G54" s="546"/>
      <c r="H54" s="546"/>
      <c r="I54" s="395">
        <v>24.85</v>
      </c>
      <c r="J54" s="395"/>
      <c r="K54" s="395">
        <v>24.12</v>
      </c>
      <c r="L54" s="554"/>
      <c r="M54" s="541"/>
      <c r="N54" s="555"/>
      <c r="O54" s="550"/>
      <c r="P54" s="551"/>
      <c r="Q54" s="552"/>
      <c r="AB54" s="553"/>
      <c r="AM54" s="438"/>
    </row>
    <row r="55" spans="1:39" x14ac:dyDescent="0.25">
      <c r="A55" s="454"/>
      <c r="B55" s="455"/>
      <c r="C55" s="361">
        <v>29</v>
      </c>
      <c r="D55" s="362"/>
      <c r="E55" s="359" t="s">
        <v>16</v>
      </c>
      <c r="F55" s="545"/>
      <c r="G55" s="546">
        <v>2</v>
      </c>
      <c r="H55" s="546"/>
      <c r="I55" s="395">
        <v>24.34</v>
      </c>
      <c r="J55" s="395"/>
      <c r="K55" s="395">
        <v>23.63</v>
      </c>
      <c r="L55" s="554"/>
      <c r="M55" s="541"/>
      <c r="N55" s="555"/>
      <c r="O55" s="550"/>
      <c r="P55" s="551"/>
      <c r="Q55" s="552"/>
      <c r="Z55" s="553"/>
      <c r="AM55" s="438"/>
    </row>
    <row r="56" spans="1:39" x14ac:dyDescent="0.25">
      <c r="A56" s="454"/>
      <c r="B56" s="455"/>
      <c r="C56" s="361">
        <v>30</v>
      </c>
      <c r="D56" s="362"/>
      <c r="E56" s="359" t="s">
        <v>122</v>
      </c>
      <c r="F56" s="545"/>
      <c r="G56" s="546">
        <v>2</v>
      </c>
      <c r="H56" s="546"/>
      <c r="I56" s="395">
        <v>25.81</v>
      </c>
      <c r="J56" s="395"/>
      <c r="K56" s="395">
        <v>22.55</v>
      </c>
      <c r="L56" s="554"/>
      <c r="M56" s="541"/>
      <c r="N56" s="555"/>
      <c r="O56" s="550"/>
      <c r="P56" s="551"/>
      <c r="Q56" s="552"/>
      <c r="Z56" s="553"/>
      <c r="AM56" s="438"/>
    </row>
    <row r="57" spans="1:39" ht="31.5" x14ac:dyDescent="0.25">
      <c r="A57" s="454"/>
      <c r="B57" s="455"/>
      <c r="C57" s="361">
        <v>31</v>
      </c>
      <c r="D57" s="362"/>
      <c r="E57" s="363" t="s">
        <v>95</v>
      </c>
      <c r="F57" s="545"/>
      <c r="G57" s="546"/>
      <c r="H57" s="546"/>
      <c r="I57" s="395">
        <v>10.1</v>
      </c>
      <c r="J57" s="395"/>
      <c r="K57" s="395">
        <v>6.51</v>
      </c>
      <c r="L57" s="554"/>
      <c r="M57" s="541"/>
      <c r="N57" s="555"/>
      <c r="O57" s="550"/>
      <c r="P57" s="551"/>
      <c r="Q57" s="552"/>
      <c r="Z57" s="553"/>
      <c r="AM57" s="438"/>
    </row>
    <row r="58" spans="1:39" x14ac:dyDescent="0.25">
      <c r="A58" s="454"/>
      <c r="B58" s="455"/>
      <c r="C58" s="361">
        <v>32</v>
      </c>
      <c r="D58" s="362"/>
      <c r="E58" s="359" t="s">
        <v>17</v>
      </c>
      <c r="F58" s="545"/>
      <c r="G58" s="546"/>
      <c r="H58" s="546"/>
      <c r="I58" s="395">
        <v>6.15</v>
      </c>
      <c r="J58" s="395"/>
      <c r="K58" s="395">
        <v>5.55</v>
      </c>
      <c r="L58" s="554"/>
      <c r="M58" s="541"/>
      <c r="N58" s="555"/>
      <c r="O58" s="550"/>
      <c r="P58" s="551"/>
      <c r="Q58" s="552"/>
      <c r="Z58" s="553"/>
      <c r="AM58" s="438"/>
    </row>
    <row r="59" spans="1:39" x14ac:dyDescent="0.25">
      <c r="A59" s="454"/>
      <c r="B59" s="455"/>
      <c r="C59" s="361">
        <v>33</v>
      </c>
      <c r="D59" s="362"/>
      <c r="E59" s="363" t="s">
        <v>21</v>
      </c>
      <c r="F59" s="545"/>
      <c r="G59" s="546"/>
      <c r="H59" s="546"/>
      <c r="I59" s="395">
        <v>6.28</v>
      </c>
      <c r="J59" s="395"/>
      <c r="K59" s="395">
        <v>15.85</v>
      </c>
      <c r="L59" s="554"/>
      <c r="M59" s="541"/>
      <c r="N59" s="555"/>
      <c r="O59" s="550"/>
      <c r="P59" s="551"/>
      <c r="Q59" s="552"/>
      <c r="Z59" s="553"/>
      <c r="AM59" s="438"/>
    </row>
    <row r="60" spans="1:39" x14ac:dyDescent="0.25">
      <c r="A60" s="454"/>
      <c r="B60" s="455"/>
      <c r="C60" s="361">
        <v>34</v>
      </c>
      <c r="D60" s="364"/>
      <c r="E60" s="363" t="s">
        <v>94</v>
      </c>
      <c r="F60" s="545"/>
      <c r="G60" s="546"/>
      <c r="H60" s="546"/>
      <c r="I60" s="395">
        <v>12.68</v>
      </c>
      <c r="J60" s="395"/>
      <c r="K60" s="395">
        <v>18.04</v>
      </c>
      <c r="L60" s="554"/>
      <c r="M60" s="541"/>
      <c r="N60" s="555"/>
      <c r="O60" s="550"/>
      <c r="P60" s="551"/>
      <c r="Q60" s="552"/>
      <c r="Z60" s="553"/>
      <c r="AM60" s="438"/>
    </row>
    <row r="61" spans="1:39" x14ac:dyDescent="0.25">
      <c r="A61" s="454"/>
      <c r="B61" s="455"/>
      <c r="C61" s="361">
        <v>35</v>
      </c>
      <c r="D61" s="364"/>
      <c r="E61" s="714" t="s">
        <v>45</v>
      </c>
      <c r="F61" s="545"/>
      <c r="G61" s="546"/>
      <c r="H61" s="546"/>
      <c r="I61" s="395"/>
      <c r="J61" s="395"/>
      <c r="K61" s="395"/>
      <c r="L61" s="554"/>
      <c r="M61" s="541"/>
      <c r="N61" s="531"/>
      <c r="O61" s="550"/>
      <c r="P61" s="551"/>
      <c r="Q61" s="552"/>
      <c r="Z61" s="553"/>
      <c r="AM61" s="438"/>
    </row>
    <row r="62" spans="1:39" x14ac:dyDescent="0.25">
      <c r="A62" s="454"/>
      <c r="B62" s="455"/>
      <c r="C62" s="361">
        <v>36</v>
      </c>
      <c r="D62" s="364"/>
      <c r="E62" s="363" t="s">
        <v>13</v>
      </c>
      <c r="F62" s="545"/>
      <c r="G62" s="546"/>
      <c r="H62" s="546"/>
      <c r="I62" s="395">
        <v>32.35</v>
      </c>
      <c r="J62" s="395"/>
      <c r="K62" s="395">
        <v>32.35</v>
      </c>
      <c r="L62" s="554"/>
      <c r="M62" s="541"/>
      <c r="N62" s="531"/>
      <c r="O62" s="550"/>
      <c r="P62" s="551"/>
      <c r="Q62" s="552"/>
      <c r="AM62" s="438"/>
    </row>
    <row r="63" spans="1:39" x14ac:dyDescent="0.25">
      <c r="A63" s="454"/>
      <c r="B63" s="455"/>
      <c r="C63" s="361" t="s">
        <v>28</v>
      </c>
      <c r="D63" s="365"/>
      <c r="E63" s="363" t="s">
        <v>29</v>
      </c>
      <c r="F63" s="545"/>
      <c r="G63" s="546"/>
      <c r="H63" s="546"/>
      <c r="I63" s="395">
        <v>12.16</v>
      </c>
      <c r="J63" s="395"/>
      <c r="K63" s="395">
        <v>12.16</v>
      </c>
      <c r="L63" s="554"/>
      <c r="M63" s="541"/>
      <c r="N63" s="531"/>
      <c r="O63" s="550"/>
      <c r="P63" s="551"/>
      <c r="Q63" s="552"/>
      <c r="V63" s="553"/>
      <c r="AM63" s="438"/>
    </row>
    <row r="64" spans="1:39" x14ac:dyDescent="0.25">
      <c r="A64" s="454"/>
      <c r="B64" s="455"/>
      <c r="C64" s="361">
        <v>37</v>
      </c>
      <c r="D64" s="365"/>
      <c r="E64" s="363" t="s">
        <v>16</v>
      </c>
      <c r="F64" s="545"/>
      <c r="G64" s="546">
        <v>4</v>
      </c>
      <c r="H64" s="546"/>
      <c r="I64" s="395">
        <v>40.340000000000003</v>
      </c>
      <c r="J64" s="395"/>
      <c r="K64" s="395">
        <v>39.17</v>
      </c>
      <c r="L64" s="554"/>
      <c r="M64" s="541"/>
      <c r="N64" s="531"/>
      <c r="O64" s="550"/>
      <c r="P64" s="551"/>
      <c r="Q64" s="552"/>
      <c r="X64" s="553"/>
      <c r="AM64" s="438"/>
    </row>
    <row r="65" spans="1:39" x14ac:dyDescent="0.25">
      <c r="A65" s="454"/>
      <c r="B65" s="455"/>
      <c r="C65" s="361">
        <v>38</v>
      </c>
      <c r="D65" s="365"/>
      <c r="E65" s="363" t="s">
        <v>20</v>
      </c>
      <c r="F65" s="545"/>
      <c r="G65" s="546"/>
      <c r="H65" s="546"/>
      <c r="I65" s="395"/>
      <c r="J65" s="395"/>
      <c r="K65" s="395"/>
      <c r="L65" s="554"/>
      <c r="M65" s="541"/>
      <c r="N65" s="531"/>
      <c r="O65" s="550"/>
      <c r="P65" s="551"/>
      <c r="Q65" s="552"/>
      <c r="AM65" s="438"/>
    </row>
    <row r="66" spans="1:39" x14ac:dyDescent="0.25">
      <c r="A66" s="454"/>
      <c r="B66" s="455"/>
      <c r="C66" s="361">
        <v>39</v>
      </c>
      <c r="D66" s="365"/>
      <c r="E66" s="363" t="s">
        <v>16</v>
      </c>
      <c r="F66" s="545"/>
      <c r="G66" s="546">
        <v>4</v>
      </c>
      <c r="H66" s="546"/>
      <c r="I66" s="395">
        <v>36.31</v>
      </c>
      <c r="J66" s="395"/>
      <c r="K66" s="395">
        <v>35.25</v>
      </c>
      <c r="L66" s="554"/>
      <c r="M66" s="541"/>
      <c r="N66" s="531"/>
      <c r="O66" s="550"/>
      <c r="P66" s="551"/>
      <c r="Q66" s="552"/>
      <c r="V66" s="553"/>
      <c r="AM66" s="438"/>
    </row>
    <row r="67" spans="1:39" x14ac:dyDescent="0.25">
      <c r="A67" s="454"/>
      <c r="B67" s="455"/>
      <c r="C67" s="361">
        <v>40</v>
      </c>
      <c r="D67" s="365"/>
      <c r="E67" s="363" t="s">
        <v>20</v>
      </c>
      <c r="F67" s="545"/>
      <c r="G67" s="546"/>
      <c r="H67" s="546"/>
      <c r="I67" s="395"/>
      <c r="J67" s="395"/>
      <c r="K67" s="395"/>
      <c r="L67" s="554"/>
      <c r="M67" s="541"/>
      <c r="N67" s="531"/>
      <c r="O67" s="550"/>
      <c r="P67" s="551"/>
      <c r="Q67" s="552"/>
      <c r="V67" s="553"/>
      <c r="AM67" s="438"/>
    </row>
    <row r="68" spans="1:39" x14ac:dyDescent="0.25">
      <c r="A68" s="454"/>
      <c r="B68" s="455"/>
      <c r="C68" s="361">
        <v>41</v>
      </c>
      <c r="D68" s="365"/>
      <c r="E68" s="363" t="s">
        <v>16</v>
      </c>
      <c r="F68" s="545"/>
      <c r="G68" s="546">
        <v>2</v>
      </c>
      <c r="H68" s="546"/>
      <c r="I68" s="395">
        <v>24.34</v>
      </c>
      <c r="J68" s="395"/>
      <c r="K68" s="395">
        <v>23.63</v>
      </c>
      <c r="L68" s="554"/>
      <c r="M68" s="541"/>
      <c r="N68" s="531"/>
      <c r="O68" s="550"/>
      <c r="P68" s="551"/>
      <c r="Q68" s="552"/>
      <c r="V68" s="553"/>
      <c r="AM68" s="438"/>
    </row>
    <row r="69" spans="1:39" x14ac:dyDescent="0.25">
      <c r="A69" s="454"/>
      <c r="B69" s="455"/>
      <c r="C69" s="361">
        <v>42</v>
      </c>
      <c r="D69" s="365"/>
      <c r="E69" s="363" t="s">
        <v>96</v>
      </c>
      <c r="F69" s="545"/>
      <c r="G69" s="546"/>
      <c r="H69" s="546"/>
      <c r="I69" s="395">
        <v>25.05</v>
      </c>
      <c r="J69" s="395"/>
      <c r="K69" s="395">
        <v>24.32</v>
      </c>
      <c r="L69" s="554"/>
      <c r="M69" s="394"/>
      <c r="N69" s="531"/>
      <c r="O69" s="550"/>
      <c r="P69" s="551"/>
      <c r="Q69" s="552"/>
      <c r="T69" s="553"/>
      <c r="AM69" s="438"/>
    </row>
    <row r="70" spans="1:39" x14ac:dyDescent="0.25">
      <c r="A70" s="454"/>
      <c r="B70" s="455"/>
      <c r="C70" s="361">
        <v>43</v>
      </c>
      <c r="D70" s="365"/>
      <c r="E70" s="363" t="s">
        <v>20</v>
      </c>
      <c r="F70" s="545"/>
      <c r="G70" s="546"/>
      <c r="H70" s="546"/>
      <c r="I70" s="395"/>
      <c r="J70" s="395"/>
      <c r="K70" s="395"/>
      <c r="L70" s="554"/>
      <c r="M70" s="394"/>
      <c r="N70" s="531"/>
      <c r="O70" s="550"/>
      <c r="P70" s="551"/>
      <c r="Q70" s="552"/>
      <c r="AM70" s="438"/>
    </row>
    <row r="71" spans="1:39" x14ac:dyDescent="0.25">
      <c r="A71" s="454"/>
      <c r="B71" s="455"/>
      <c r="C71" s="361">
        <v>44</v>
      </c>
      <c r="D71" s="365"/>
      <c r="E71" s="363" t="s">
        <v>97</v>
      </c>
      <c r="F71" s="545"/>
      <c r="G71" s="546"/>
      <c r="H71" s="546"/>
      <c r="I71" s="395">
        <v>10.96</v>
      </c>
      <c r="J71" s="395"/>
      <c r="K71" s="395">
        <v>10.62</v>
      </c>
      <c r="L71" s="554"/>
      <c r="M71" s="394"/>
      <c r="N71" s="531"/>
      <c r="O71" s="550"/>
      <c r="P71" s="551"/>
      <c r="Q71" s="552"/>
      <c r="T71" s="553"/>
      <c r="AM71" s="438"/>
    </row>
    <row r="72" spans="1:39" x14ac:dyDescent="0.25">
      <c r="A72" s="454"/>
      <c r="B72" s="455"/>
      <c r="C72" s="361">
        <v>45</v>
      </c>
      <c r="D72" s="365"/>
      <c r="E72" s="363" t="s">
        <v>92</v>
      </c>
      <c r="F72" s="545"/>
      <c r="G72" s="546"/>
      <c r="H72" s="546"/>
      <c r="I72" s="395">
        <v>10.96</v>
      </c>
      <c r="J72" s="395"/>
      <c r="K72" s="395">
        <v>10.62</v>
      </c>
      <c r="L72" s="554"/>
      <c r="M72" s="394"/>
      <c r="N72" s="531"/>
      <c r="O72" s="550"/>
      <c r="P72" s="551"/>
      <c r="Q72" s="552"/>
      <c r="T72" s="553"/>
      <c r="AM72" s="438"/>
    </row>
    <row r="73" spans="1:39" x14ac:dyDescent="0.25">
      <c r="A73" s="454"/>
      <c r="B73" s="455"/>
      <c r="C73" s="361">
        <v>46</v>
      </c>
      <c r="D73" s="365"/>
      <c r="E73" s="363" t="s">
        <v>58</v>
      </c>
      <c r="F73" s="545"/>
      <c r="G73" s="546"/>
      <c r="H73" s="546"/>
      <c r="I73" s="395">
        <v>23.77</v>
      </c>
      <c r="J73" s="395"/>
      <c r="K73" s="395">
        <v>23.09</v>
      </c>
      <c r="L73" s="554"/>
      <c r="M73" s="394"/>
      <c r="N73" s="531"/>
      <c r="O73" s="550"/>
      <c r="P73" s="551"/>
      <c r="Q73" s="552"/>
      <c r="T73" s="553"/>
      <c r="AM73" s="438"/>
    </row>
    <row r="74" spans="1:39" x14ac:dyDescent="0.25">
      <c r="A74" s="454"/>
      <c r="B74" s="455"/>
      <c r="C74" s="361">
        <v>47</v>
      </c>
      <c r="D74" s="365"/>
      <c r="E74" s="363" t="s">
        <v>31</v>
      </c>
      <c r="F74" s="545"/>
      <c r="G74" s="546"/>
      <c r="H74" s="546"/>
      <c r="I74" s="395">
        <v>47.79</v>
      </c>
      <c r="J74" s="395"/>
      <c r="K74" s="395">
        <v>47.79</v>
      </c>
      <c r="L74" s="554"/>
      <c r="M74" s="394"/>
      <c r="N74" s="531"/>
      <c r="O74" s="550"/>
      <c r="P74" s="551"/>
      <c r="Q74" s="552"/>
      <c r="AH74" s="553"/>
      <c r="AM74" s="438"/>
    </row>
    <row r="75" spans="1:39" x14ac:dyDescent="0.25">
      <c r="A75" s="454"/>
      <c r="B75" s="455"/>
      <c r="C75" s="361">
        <v>48</v>
      </c>
      <c r="D75" s="365"/>
      <c r="E75" s="363" t="s">
        <v>13</v>
      </c>
      <c r="F75" s="545"/>
      <c r="G75" s="546"/>
      <c r="H75" s="546"/>
      <c r="I75" s="395">
        <v>29.67</v>
      </c>
      <c r="J75" s="395"/>
      <c r="K75" s="395">
        <v>29.67</v>
      </c>
      <c r="L75" s="554"/>
      <c r="M75" s="394"/>
      <c r="N75" s="531"/>
      <c r="O75" s="550"/>
      <c r="P75" s="551"/>
      <c r="Q75" s="552"/>
      <c r="R75" s="553"/>
      <c r="AM75" s="438"/>
    </row>
    <row r="76" spans="1:39" x14ac:dyDescent="0.25">
      <c r="A76" s="454"/>
      <c r="B76" s="455"/>
      <c r="C76" s="361">
        <v>49</v>
      </c>
      <c r="D76" s="365"/>
      <c r="E76" s="363" t="s">
        <v>19</v>
      </c>
      <c r="F76" s="545"/>
      <c r="G76" s="546"/>
      <c r="H76" s="546"/>
      <c r="I76" s="395">
        <v>12.16</v>
      </c>
      <c r="J76" s="395"/>
      <c r="K76" s="395">
        <v>12.16</v>
      </c>
      <c r="L76" s="554"/>
      <c r="M76" s="394"/>
      <c r="N76" s="531"/>
      <c r="O76" s="550"/>
      <c r="P76" s="551"/>
      <c r="Q76" s="552"/>
      <c r="AF76" s="553"/>
      <c r="AM76" s="438"/>
    </row>
    <row r="77" spans="1:39" x14ac:dyDescent="0.25">
      <c r="A77" s="454"/>
      <c r="B77" s="455"/>
      <c r="C77" s="361">
        <v>50</v>
      </c>
      <c r="D77" s="365"/>
      <c r="E77" s="363" t="s">
        <v>16</v>
      </c>
      <c r="F77" s="545"/>
      <c r="G77" s="546">
        <v>2</v>
      </c>
      <c r="H77" s="546"/>
      <c r="I77" s="395">
        <v>23.99</v>
      </c>
      <c r="J77" s="395"/>
      <c r="K77" s="395">
        <v>23.29</v>
      </c>
      <c r="L77" s="554"/>
      <c r="M77" s="394"/>
      <c r="N77" s="531"/>
      <c r="O77" s="550"/>
      <c r="P77" s="551"/>
      <c r="Q77" s="552"/>
      <c r="R77" s="553"/>
      <c r="AM77" s="438"/>
    </row>
    <row r="78" spans="1:39" x14ac:dyDescent="0.25">
      <c r="A78" s="454"/>
      <c r="B78" s="455"/>
      <c r="C78" s="361">
        <v>51</v>
      </c>
      <c r="D78" s="365"/>
      <c r="E78" s="363" t="s">
        <v>16</v>
      </c>
      <c r="F78" s="545"/>
      <c r="G78" s="546">
        <v>4</v>
      </c>
      <c r="H78" s="546"/>
      <c r="I78" s="395">
        <v>25</v>
      </c>
      <c r="J78" s="395"/>
      <c r="K78" s="395">
        <v>24.27</v>
      </c>
      <c r="L78" s="554"/>
      <c r="M78" s="394"/>
      <c r="N78" s="531"/>
      <c r="O78" s="550"/>
      <c r="P78" s="551"/>
      <c r="Q78" s="552"/>
      <c r="AM78" s="438"/>
    </row>
    <row r="79" spans="1:39" x14ac:dyDescent="0.25">
      <c r="A79" s="454"/>
      <c r="B79" s="455"/>
      <c r="C79" s="361">
        <v>52</v>
      </c>
      <c r="D79" s="365"/>
      <c r="E79" s="363" t="s">
        <v>16</v>
      </c>
      <c r="F79" s="545"/>
      <c r="G79" s="546">
        <v>4</v>
      </c>
      <c r="H79" s="546"/>
      <c r="I79" s="395">
        <v>35.25</v>
      </c>
      <c r="J79" s="395"/>
      <c r="K79" s="395">
        <v>33.5</v>
      </c>
      <c r="L79" s="554"/>
      <c r="M79" s="394"/>
      <c r="N79" s="531"/>
      <c r="O79" s="550"/>
      <c r="P79" s="551"/>
      <c r="Q79" s="552"/>
      <c r="R79" s="553"/>
      <c r="AM79" s="438"/>
    </row>
    <row r="80" spans="1:39" x14ac:dyDescent="0.25">
      <c r="A80" s="454"/>
      <c r="B80" s="455"/>
      <c r="C80" s="361">
        <v>53</v>
      </c>
      <c r="D80" s="365"/>
      <c r="E80" s="363" t="s">
        <v>16</v>
      </c>
      <c r="F80" s="545"/>
      <c r="G80" s="546">
        <v>4</v>
      </c>
      <c r="H80" s="546"/>
      <c r="I80" s="395">
        <v>35.25</v>
      </c>
      <c r="J80" s="395"/>
      <c r="K80" s="395">
        <v>33.5</v>
      </c>
      <c r="L80" s="554"/>
      <c r="M80" s="394"/>
      <c r="N80" s="531"/>
      <c r="O80" s="550"/>
      <c r="P80" s="551"/>
      <c r="Q80" s="552"/>
      <c r="R80" s="553"/>
      <c r="AM80" s="438"/>
    </row>
    <row r="81" spans="1:39" x14ac:dyDescent="0.25">
      <c r="A81" s="454"/>
      <c r="B81" s="455"/>
      <c r="C81" s="361">
        <v>54</v>
      </c>
      <c r="D81" s="365"/>
      <c r="E81" s="363" t="s">
        <v>16</v>
      </c>
      <c r="F81" s="545"/>
      <c r="G81" s="546">
        <v>4</v>
      </c>
      <c r="H81" s="546"/>
      <c r="I81" s="395">
        <v>27.48</v>
      </c>
      <c r="J81" s="395"/>
      <c r="K81" s="395">
        <v>26.68</v>
      </c>
      <c r="L81" s="554"/>
      <c r="M81" s="394"/>
      <c r="N81" s="531"/>
      <c r="O81" s="550"/>
      <c r="P81" s="551"/>
      <c r="Q81" s="552"/>
      <c r="AM81" s="438"/>
    </row>
    <row r="82" spans="1:39" x14ac:dyDescent="0.25">
      <c r="A82" s="454"/>
      <c r="B82" s="455"/>
      <c r="C82" s="361">
        <v>55</v>
      </c>
      <c r="D82" s="365"/>
      <c r="E82" s="363" t="s">
        <v>16</v>
      </c>
      <c r="F82" s="545"/>
      <c r="G82" s="546">
        <v>2</v>
      </c>
      <c r="H82" s="546"/>
      <c r="I82" s="395">
        <v>22.02</v>
      </c>
      <c r="J82" s="395"/>
      <c r="K82" s="395">
        <v>21.38</v>
      </c>
      <c r="L82" s="554"/>
      <c r="M82" s="394"/>
      <c r="N82" s="531"/>
      <c r="O82" s="550"/>
      <c r="P82" s="551"/>
      <c r="Q82" s="552"/>
      <c r="R82" s="553"/>
      <c r="AM82" s="438"/>
    </row>
    <row r="83" spans="1:39" x14ac:dyDescent="0.25">
      <c r="A83" s="454"/>
      <c r="B83" s="455"/>
      <c r="C83" s="361">
        <v>56</v>
      </c>
      <c r="D83" s="365"/>
      <c r="E83" s="363" t="s">
        <v>13</v>
      </c>
      <c r="F83" s="545"/>
      <c r="G83" s="546"/>
      <c r="H83" s="546"/>
      <c r="I83" s="395">
        <v>36.479999999999997</v>
      </c>
      <c r="J83" s="395"/>
      <c r="K83" s="395">
        <v>36.479999999999997</v>
      </c>
      <c r="L83" s="554"/>
      <c r="M83" s="394"/>
      <c r="N83" s="531"/>
      <c r="O83" s="550"/>
      <c r="P83" s="551"/>
      <c r="Q83" s="552"/>
      <c r="T83" s="553"/>
      <c r="AM83" s="438"/>
    </row>
    <row r="84" spans="1:39" x14ac:dyDescent="0.25">
      <c r="A84" s="454"/>
      <c r="B84" s="455"/>
      <c r="C84" s="361">
        <v>57</v>
      </c>
      <c r="D84" s="365"/>
      <c r="E84" s="363" t="s">
        <v>16</v>
      </c>
      <c r="F84" s="545"/>
      <c r="G84" s="546">
        <v>4</v>
      </c>
      <c r="H84" s="546"/>
      <c r="I84" s="395">
        <v>36.56</v>
      </c>
      <c r="J84" s="395"/>
      <c r="K84" s="395">
        <v>35.5</v>
      </c>
      <c r="L84" s="554"/>
      <c r="M84" s="394"/>
      <c r="N84" s="531"/>
      <c r="O84" s="550"/>
      <c r="P84" s="551"/>
      <c r="Q84" s="552"/>
      <c r="T84" s="553"/>
      <c r="AM84" s="438"/>
    </row>
    <row r="85" spans="1:39" x14ac:dyDescent="0.25">
      <c r="A85" s="454"/>
      <c r="B85" s="455"/>
      <c r="C85" s="361">
        <v>58</v>
      </c>
      <c r="D85" s="365"/>
      <c r="E85" s="363" t="s">
        <v>20</v>
      </c>
      <c r="F85" s="545"/>
      <c r="G85" s="546"/>
      <c r="H85" s="546"/>
      <c r="I85" s="395"/>
      <c r="J85" s="395"/>
      <c r="K85" s="395"/>
      <c r="L85" s="554"/>
      <c r="M85" s="394"/>
      <c r="N85" s="531"/>
      <c r="O85" s="550"/>
      <c r="P85" s="551"/>
      <c r="Q85" s="552"/>
      <c r="T85" s="553"/>
      <c r="AM85" s="438"/>
    </row>
    <row r="86" spans="1:39" x14ac:dyDescent="0.25">
      <c r="A86" s="454"/>
      <c r="B86" s="455"/>
      <c r="C86" s="361">
        <v>59</v>
      </c>
      <c r="D86" s="365"/>
      <c r="E86" s="363" t="s">
        <v>16</v>
      </c>
      <c r="F86" s="545"/>
      <c r="G86" s="546">
        <v>4</v>
      </c>
      <c r="H86" s="546"/>
      <c r="I86" s="395">
        <v>36.97</v>
      </c>
      <c r="J86" s="395"/>
      <c r="K86" s="395">
        <v>35.89</v>
      </c>
      <c r="L86" s="554"/>
      <c r="M86" s="394"/>
      <c r="N86" s="531"/>
      <c r="O86" s="550"/>
      <c r="P86" s="551"/>
      <c r="Q86" s="552"/>
      <c r="T86" s="553"/>
      <c r="AM86" s="438"/>
    </row>
    <row r="87" spans="1:39" x14ac:dyDescent="0.25">
      <c r="A87" s="454"/>
      <c r="B87" s="455"/>
      <c r="C87" s="361">
        <v>60</v>
      </c>
      <c r="D87" s="365"/>
      <c r="E87" s="363" t="s">
        <v>20</v>
      </c>
      <c r="F87" s="545"/>
      <c r="G87" s="546"/>
      <c r="H87" s="546"/>
      <c r="I87" s="395"/>
      <c r="J87" s="395"/>
      <c r="K87" s="395"/>
      <c r="L87" s="554"/>
      <c r="M87" s="394"/>
      <c r="N87" s="531"/>
      <c r="O87" s="550"/>
      <c r="P87" s="551"/>
      <c r="Q87" s="552"/>
      <c r="AM87" s="438"/>
    </row>
    <row r="88" spans="1:39" x14ac:dyDescent="0.25">
      <c r="A88" s="454"/>
      <c r="B88" s="455"/>
      <c r="C88" s="361">
        <v>61</v>
      </c>
      <c r="D88" s="365"/>
      <c r="E88" s="363" t="s">
        <v>16</v>
      </c>
      <c r="F88" s="545"/>
      <c r="G88" s="546">
        <v>2</v>
      </c>
      <c r="H88" s="546"/>
      <c r="I88" s="395">
        <v>24.24</v>
      </c>
      <c r="J88" s="395"/>
      <c r="K88" s="395">
        <v>23.53</v>
      </c>
      <c r="L88" s="554"/>
      <c r="M88" s="394"/>
      <c r="N88" s="531"/>
      <c r="O88" s="550"/>
      <c r="P88" s="551"/>
      <c r="Q88" s="552"/>
      <c r="V88" s="553"/>
      <c r="AM88" s="438"/>
    </row>
    <row r="89" spans="1:39" x14ac:dyDescent="0.25">
      <c r="A89" s="454"/>
      <c r="B89" s="455"/>
      <c r="C89" s="361">
        <v>62</v>
      </c>
      <c r="D89" s="365"/>
      <c r="E89" s="363" t="s">
        <v>16</v>
      </c>
      <c r="F89" s="545"/>
      <c r="G89" s="546">
        <v>4</v>
      </c>
      <c r="H89" s="546"/>
      <c r="I89" s="395">
        <v>35.36</v>
      </c>
      <c r="J89" s="395"/>
      <c r="K89" s="395">
        <v>35.299999999999997</v>
      </c>
      <c r="L89" s="554"/>
      <c r="M89" s="394"/>
      <c r="N89" s="531"/>
      <c r="O89" s="550"/>
      <c r="P89" s="551"/>
      <c r="Q89" s="552"/>
      <c r="V89" s="553"/>
      <c r="AM89" s="438"/>
    </row>
    <row r="90" spans="1:39" x14ac:dyDescent="0.25">
      <c r="A90" s="454"/>
      <c r="B90" s="455"/>
      <c r="C90" s="361">
        <v>63</v>
      </c>
      <c r="D90" s="365"/>
      <c r="E90" s="363" t="s">
        <v>20</v>
      </c>
      <c r="F90" s="545"/>
      <c r="G90" s="546"/>
      <c r="H90" s="546"/>
      <c r="I90" s="395"/>
      <c r="J90" s="395"/>
      <c r="K90" s="395"/>
      <c r="L90" s="554"/>
      <c r="M90" s="394"/>
      <c r="N90" s="531"/>
      <c r="O90" s="550"/>
      <c r="P90" s="551"/>
      <c r="Q90" s="552"/>
      <c r="AM90" s="438"/>
    </row>
    <row r="91" spans="1:39" x14ac:dyDescent="0.25">
      <c r="A91" s="454"/>
      <c r="B91" s="455"/>
      <c r="C91" s="361"/>
      <c r="D91" s="365"/>
      <c r="E91" s="366"/>
      <c r="F91" s="545"/>
      <c r="G91" s="546"/>
      <c r="H91" s="546"/>
      <c r="I91" s="395"/>
      <c r="J91" s="395"/>
      <c r="K91" s="395"/>
      <c r="L91" s="554"/>
      <c r="M91" s="394"/>
      <c r="N91" s="531"/>
      <c r="O91" s="550"/>
      <c r="P91" s="551"/>
      <c r="Q91" s="552"/>
      <c r="AM91" s="438"/>
    </row>
    <row r="92" spans="1:39" x14ac:dyDescent="0.25">
      <c r="A92" s="454"/>
      <c r="B92" s="455"/>
      <c r="C92" s="361"/>
      <c r="D92" s="365"/>
      <c r="E92" s="359"/>
      <c r="F92" s="113"/>
      <c r="G92" s="532"/>
      <c r="H92" s="532"/>
      <c r="I92" s="367"/>
      <c r="J92" s="390"/>
      <c r="K92" s="390"/>
      <c r="L92" s="368"/>
      <c r="M92" s="394"/>
      <c r="N92" s="531"/>
      <c r="O92" s="550"/>
      <c r="P92" s="551"/>
      <c r="Q92" s="552"/>
      <c r="AM92" s="438"/>
    </row>
    <row r="93" spans="1:39" ht="16.5" thickBot="1" x14ac:dyDescent="0.3">
      <c r="A93" s="421"/>
      <c r="B93" s="556"/>
      <c r="C93" s="369"/>
      <c r="D93" s="370"/>
      <c r="E93" s="371"/>
      <c r="F93" s="92"/>
      <c r="G93" s="557"/>
      <c r="H93" s="557"/>
      <c r="I93" s="372"/>
      <c r="J93" s="413"/>
      <c r="K93" s="413"/>
      <c r="L93" s="373"/>
      <c r="M93" s="558"/>
      <c r="N93" s="559"/>
      <c r="O93" s="550"/>
      <c r="P93" s="551"/>
      <c r="Q93" s="560"/>
      <c r="R93" s="561"/>
      <c r="S93" s="476"/>
      <c r="T93" s="476"/>
      <c r="U93" s="476"/>
      <c r="V93" s="476"/>
      <c r="W93" s="476"/>
      <c r="X93" s="476"/>
      <c r="Y93" s="476"/>
      <c r="Z93" s="476"/>
      <c r="AA93" s="476"/>
      <c r="AB93" s="476"/>
      <c r="AC93" s="476"/>
      <c r="AD93" s="476"/>
      <c r="AE93" s="476"/>
      <c r="AF93" s="476"/>
      <c r="AG93" s="476"/>
      <c r="AH93" s="476"/>
      <c r="AI93" s="476"/>
      <c r="AJ93" s="476"/>
      <c r="AK93" s="476"/>
      <c r="AL93" s="476"/>
      <c r="AM93" s="477"/>
    </row>
    <row r="94" spans="1:39" ht="16.5" thickBot="1" x14ac:dyDescent="0.3">
      <c r="A94" s="332"/>
      <c r="B94" s="562"/>
      <c r="C94" s="374"/>
      <c r="D94" s="375"/>
      <c r="E94" s="376"/>
      <c r="F94" s="377"/>
      <c r="G94" s="563"/>
      <c r="H94" s="563"/>
      <c r="I94" s="378"/>
      <c r="J94" s="378"/>
      <c r="K94" s="378"/>
      <c r="L94" s="379"/>
      <c r="M94" s="564"/>
      <c r="N94" s="565"/>
      <c r="O94" s="668"/>
      <c r="P94" s="669"/>
      <c r="Q94" s="566"/>
    </row>
    <row r="95" spans="1:39" ht="16.5" thickBot="1" x14ac:dyDescent="0.3">
      <c r="A95" s="332"/>
      <c r="B95" s="567"/>
      <c r="C95" s="381"/>
      <c r="D95" s="382"/>
      <c r="E95" s="371"/>
      <c r="F95" s="92"/>
      <c r="G95" s="557"/>
      <c r="H95" s="557"/>
      <c r="I95" s="372"/>
      <c r="J95" s="413"/>
      <c r="K95" s="413"/>
      <c r="L95" s="373"/>
      <c r="M95" s="558"/>
      <c r="N95" s="568"/>
      <c r="O95" s="670"/>
      <c r="P95" s="671"/>
      <c r="Q95" s="566"/>
    </row>
    <row r="96" spans="1:39" ht="63" x14ac:dyDescent="0.3">
      <c r="B96" s="424"/>
      <c r="C96" s="478" t="s">
        <v>3</v>
      </c>
      <c r="D96" s="479"/>
      <c r="E96" s="480" t="s">
        <v>50</v>
      </c>
      <c r="F96" s="523" t="s">
        <v>4</v>
      </c>
      <c r="G96" s="482" t="s">
        <v>108</v>
      </c>
      <c r="H96" s="482" t="s">
        <v>109</v>
      </c>
      <c r="I96" s="524" t="s">
        <v>51</v>
      </c>
      <c r="J96" s="525"/>
      <c r="K96" s="483" t="s">
        <v>107</v>
      </c>
      <c r="L96" s="525"/>
      <c r="M96" s="524" t="s">
        <v>52</v>
      </c>
      <c r="N96" s="485"/>
      <c r="O96" s="486"/>
      <c r="P96" s="487"/>
      <c r="Q96" s="488"/>
      <c r="R96" s="527"/>
      <c r="S96" s="491"/>
      <c r="T96" s="527"/>
      <c r="U96" s="491"/>
      <c r="V96" s="527"/>
      <c r="W96" s="491"/>
      <c r="X96" s="527"/>
      <c r="Y96" s="491"/>
      <c r="Z96" s="527"/>
      <c r="AA96" s="491"/>
      <c r="AB96" s="527"/>
      <c r="AC96" s="491"/>
      <c r="AD96" s="527"/>
      <c r="AE96" s="491"/>
      <c r="AF96" s="489"/>
      <c r="AG96" s="491"/>
      <c r="AH96" s="489"/>
      <c r="AI96" s="491"/>
      <c r="AJ96" s="489"/>
      <c r="AK96" s="491"/>
      <c r="AL96" s="489"/>
      <c r="AM96" s="434"/>
    </row>
    <row r="97" spans="1:39" x14ac:dyDescent="0.25">
      <c r="B97" s="331"/>
      <c r="C97" s="380"/>
      <c r="D97" s="383"/>
      <c r="E97" s="384"/>
      <c r="F97" s="385"/>
      <c r="G97" s="570"/>
      <c r="H97" s="570"/>
      <c r="I97" s="386"/>
      <c r="J97" s="386"/>
      <c r="K97" s="386"/>
      <c r="L97" s="387"/>
      <c r="M97" s="356"/>
      <c r="N97" s="571"/>
      <c r="O97" s="569"/>
      <c r="P97" s="566"/>
      <c r="Q97" s="572"/>
      <c r="AM97" s="438"/>
    </row>
    <row r="98" spans="1:39" ht="18" x14ac:dyDescent="0.25">
      <c r="B98" s="331"/>
      <c r="C98" s="322"/>
      <c r="D98" s="323"/>
      <c r="E98" s="388" t="s">
        <v>32</v>
      </c>
      <c r="F98" s="113"/>
      <c r="G98" s="352">
        <f>SUM(G101:G168)</f>
        <v>72</v>
      </c>
      <c r="H98" s="352"/>
      <c r="I98" s="389">
        <f>SUM(I100:I169)</f>
        <v>1319.4599999999998</v>
      </c>
      <c r="J98" s="389"/>
      <c r="K98" s="389">
        <f>SUM(K100:K169)</f>
        <v>1295.2100000000003</v>
      </c>
      <c r="L98" s="390"/>
      <c r="M98" s="389">
        <v>1560.93</v>
      </c>
      <c r="N98" s="555"/>
      <c r="O98" s="569"/>
      <c r="P98" s="566"/>
      <c r="Q98" s="573"/>
      <c r="R98" s="389"/>
      <c r="S98" s="500"/>
      <c r="T98" s="389"/>
      <c r="U98" s="500"/>
      <c r="V98" s="389"/>
      <c r="W98" s="500"/>
      <c r="X98" s="389"/>
      <c r="Y98" s="500"/>
      <c r="Z98" s="389"/>
      <c r="AA98" s="500"/>
      <c r="AB98" s="389"/>
      <c r="AC98" s="500"/>
      <c r="AD98" s="389"/>
      <c r="AE98" s="500"/>
      <c r="AF98" s="389"/>
      <c r="AG98" s="500"/>
      <c r="AH98" s="389"/>
      <c r="AI98" s="500"/>
      <c r="AJ98" s="389"/>
      <c r="AK98" s="500"/>
      <c r="AL98" s="389"/>
      <c r="AM98" s="501"/>
    </row>
    <row r="99" spans="1:39" x14ac:dyDescent="0.25">
      <c r="B99" s="331"/>
      <c r="C99" s="391"/>
      <c r="D99" s="392"/>
      <c r="E99" s="393"/>
      <c r="F99" s="113"/>
      <c r="G99" s="574"/>
      <c r="H99" s="575"/>
      <c r="I99" s="394"/>
      <c r="J99" s="394"/>
      <c r="K99" s="394"/>
      <c r="L99" s="395"/>
      <c r="M99" s="394"/>
      <c r="N99" s="555"/>
      <c r="O99" s="569"/>
      <c r="P99" s="566"/>
      <c r="Q99" s="573"/>
      <c r="R99" s="500"/>
      <c r="S99" s="500"/>
      <c r="T99" s="500"/>
      <c r="U99" s="500"/>
      <c r="V99" s="500"/>
      <c r="W99" s="500"/>
      <c r="X99" s="500"/>
      <c r="Y99" s="500"/>
      <c r="Z99" s="500"/>
      <c r="AA99" s="500"/>
      <c r="AB99" s="500"/>
      <c r="AC99" s="500"/>
      <c r="AD99" s="500"/>
      <c r="AE99" s="500"/>
      <c r="AF99" s="500"/>
      <c r="AG99" s="500"/>
      <c r="AH99" s="500"/>
      <c r="AI99" s="500"/>
      <c r="AJ99" s="500"/>
      <c r="AK99" s="500"/>
      <c r="AL99" s="500"/>
      <c r="AM99" s="501"/>
    </row>
    <row r="100" spans="1:39" x14ac:dyDescent="0.25">
      <c r="A100" s="454"/>
      <c r="B100" s="576"/>
      <c r="C100" s="396"/>
      <c r="D100" s="397"/>
      <c r="E100" s="359"/>
      <c r="F100" s="113"/>
      <c r="G100" s="532"/>
      <c r="H100" s="532"/>
      <c r="I100" s="367"/>
      <c r="J100" s="367"/>
      <c r="K100" s="367"/>
      <c r="L100" s="398"/>
      <c r="M100" s="356"/>
      <c r="N100" s="555"/>
      <c r="O100" s="550"/>
      <c r="P100" s="551"/>
      <c r="Q100" s="552"/>
      <c r="AM100" s="438"/>
    </row>
    <row r="101" spans="1:39" x14ac:dyDescent="0.25">
      <c r="A101" s="454"/>
      <c r="B101" s="576"/>
      <c r="C101" s="399">
        <v>101</v>
      </c>
      <c r="D101" s="400"/>
      <c r="E101" s="359" t="s">
        <v>33</v>
      </c>
      <c r="F101" s="113"/>
      <c r="G101" s="532"/>
      <c r="H101" s="532"/>
      <c r="I101" s="539">
        <v>77.38</v>
      </c>
      <c r="J101" s="539"/>
      <c r="K101" s="539">
        <v>77.38</v>
      </c>
      <c r="L101" s="540"/>
      <c r="M101" s="541"/>
      <c r="N101" s="555"/>
      <c r="O101" s="550"/>
      <c r="P101" s="551"/>
      <c r="Q101" s="552"/>
      <c r="X101" s="553"/>
      <c r="AM101" s="438"/>
    </row>
    <row r="102" spans="1:39" x14ac:dyDescent="0.25">
      <c r="A102" s="454"/>
      <c r="B102" s="576"/>
      <c r="C102" s="401" t="s">
        <v>34</v>
      </c>
      <c r="D102" s="115"/>
      <c r="E102" s="359" t="s">
        <v>35</v>
      </c>
      <c r="F102" s="113"/>
      <c r="G102" s="532"/>
      <c r="H102" s="532"/>
      <c r="I102" s="367">
        <v>1.2</v>
      </c>
      <c r="J102" s="367"/>
      <c r="K102" s="367">
        <v>1.2</v>
      </c>
      <c r="L102" s="398"/>
      <c r="M102" s="541"/>
      <c r="N102" s="555"/>
      <c r="O102" s="550"/>
      <c r="P102" s="551"/>
      <c r="Q102" s="552"/>
      <c r="AM102" s="438"/>
    </row>
    <row r="103" spans="1:39" x14ac:dyDescent="0.25">
      <c r="A103" s="454"/>
      <c r="B103" s="576"/>
      <c r="C103" s="374">
        <v>102</v>
      </c>
      <c r="D103" s="115"/>
      <c r="E103" s="359" t="s">
        <v>98</v>
      </c>
      <c r="F103" s="113"/>
      <c r="G103" s="532">
        <v>2</v>
      </c>
      <c r="H103" s="532"/>
      <c r="I103" s="367">
        <v>24</v>
      </c>
      <c r="J103" s="367"/>
      <c r="K103" s="367">
        <v>23.27</v>
      </c>
      <c r="L103" s="398"/>
      <c r="M103" s="541"/>
      <c r="N103" s="555"/>
      <c r="O103" s="550"/>
      <c r="P103" s="551"/>
      <c r="Q103" s="552"/>
      <c r="X103" s="553"/>
      <c r="AM103" s="438"/>
    </row>
    <row r="104" spans="1:39" x14ac:dyDescent="0.25">
      <c r="A104" s="454"/>
      <c r="B104" s="576"/>
      <c r="C104" s="374">
        <v>103</v>
      </c>
      <c r="D104" s="115"/>
      <c r="E104" s="359" t="s">
        <v>36</v>
      </c>
      <c r="F104" s="113"/>
      <c r="G104" s="532"/>
      <c r="H104" s="532"/>
      <c r="I104" s="367">
        <v>36.17</v>
      </c>
      <c r="J104" s="367"/>
      <c r="K104" s="367">
        <v>36.17</v>
      </c>
      <c r="L104" s="398"/>
      <c r="M104" s="541"/>
      <c r="N104" s="555"/>
      <c r="O104" s="550"/>
      <c r="P104" s="551"/>
      <c r="Q104" s="552"/>
      <c r="X104" s="553"/>
      <c r="AM104" s="438"/>
    </row>
    <row r="105" spans="1:39" x14ac:dyDescent="0.25">
      <c r="A105" s="454"/>
      <c r="B105" s="576"/>
      <c r="C105" s="374">
        <v>104</v>
      </c>
      <c r="D105" s="115"/>
      <c r="E105" s="359" t="s">
        <v>98</v>
      </c>
      <c r="F105" s="113"/>
      <c r="G105" s="532">
        <v>4</v>
      </c>
      <c r="H105" s="532"/>
      <c r="I105" s="367">
        <v>34.21</v>
      </c>
      <c r="J105" s="367"/>
      <c r="K105" s="367">
        <v>33.14</v>
      </c>
      <c r="L105" s="398"/>
      <c r="M105" s="541"/>
      <c r="N105" s="555"/>
      <c r="O105" s="550"/>
      <c r="P105" s="551"/>
      <c r="Q105" s="552"/>
      <c r="X105" s="553"/>
      <c r="AM105" s="438"/>
    </row>
    <row r="106" spans="1:39" x14ac:dyDescent="0.25">
      <c r="A106" s="454"/>
      <c r="B106" s="576"/>
      <c r="C106" s="374">
        <v>105</v>
      </c>
      <c r="D106" s="115"/>
      <c r="E106" s="359" t="s">
        <v>37</v>
      </c>
      <c r="F106" s="113"/>
      <c r="G106" s="532"/>
      <c r="H106" s="532"/>
      <c r="I106" s="367"/>
      <c r="J106" s="367"/>
      <c r="K106" s="367"/>
      <c r="L106" s="398"/>
      <c r="M106" s="541"/>
      <c r="N106" s="555"/>
      <c r="O106" s="550"/>
      <c r="P106" s="551"/>
      <c r="Q106" s="552"/>
      <c r="AM106" s="438"/>
    </row>
    <row r="107" spans="1:39" x14ac:dyDescent="0.25">
      <c r="A107" s="454"/>
      <c r="B107" s="576"/>
      <c r="C107" s="374">
        <v>106</v>
      </c>
      <c r="D107" s="115"/>
      <c r="E107" s="359" t="s">
        <v>98</v>
      </c>
      <c r="F107" s="577"/>
      <c r="G107" s="532">
        <v>4</v>
      </c>
      <c r="H107" s="546"/>
      <c r="I107" s="395">
        <v>38.659999999999997</v>
      </c>
      <c r="J107" s="395"/>
      <c r="K107" s="395">
        <v>37.44</v>
      </c>
      <c r="L107" s="554"/>
      <c r="M107" s="541"/>
      <c r="N107" s="555"/>
      <c r="O107" s="550"/>
      <c r="P107" s="551"/>
      <c r="Q107" s="552"/>
      <c r="Z107" s="553"/>
      <c r="AM107" s="438"/>
    </row>
    <row r="108" spans="1:39" x14ac:dyDescent="0.25">
      <c r="A108" s="454"/>
      <c r="B108" s="576"/>
      <c r="C108" s="374">
        <v>107</v>
      </c>
      <c r="D108" s="115"/>
      <c r="E108" s="359" t="s">
        <v>37</v>
      </c>
      <c r="F108" s="577"/>
      <c r="G108" s="532"/>
      <c r="H108" s="546"/>
      <c r="I108" s="395"/>
      <c r="J108" s="395"/>
      <c r="K108" s="395"/>
      <c r="L108" s="554"/>
      <c r="M108" s="541"/>
      <c r="N108" s="555"/>
      <c r="O108" s="550"/>
      <c r="P108" s="551"/>
      <c r="Q108" s="552"/>
      <c r="AM108" s="438"/>
    </row>
    <row r="109" spans="1:39" x14ac:dyDescent="0.25">
      <c r="A109" s="454"/>
      <c r="B109" s="576"/>
      <c r="C109" s="374">
        <v>108</v>
      </c>
      <c r="D109" s="115"/>
      <c r="E109" s="359" t="s">
        <v>98</v>
      </c>
      <c r="F109" s="113"/>
      <c r="G109" s="532">
        <v>4</v>
      </c>
      <c r="H109" s="546"/>
      <c r="I109" s="395">
        <v>34.020000000000003</v>
      </c>
      <c r="J109" s="395"/>
      <c r="K109" s="395">
        <v>32.96</v>
      </c>
      <c r="L109" s="554"/>
      <c r="M109" s="541"/>
      <c r="N109" s="555"/>
      <c r="O109" s="550"/>
      <c r="P109" s="551"/>
      <c r="Q109" s="552"/>
      <c r="Z109" s="553"/>
      <c r="AM109" s="438"/>
    </row>
    <row r="110" spans="1:39" x14ac:dyDescent="0.25">
      <c r="A110" s="454"/>
      <c r="B110" s="576"/>
      <c r="C110" s="374">
        <v>109</v>
      </c>
      <c r="D110" s="115"/>
      <c r="E110" s="359" t="s">
        <v>37</v>
      </c>
      <c r="F110" s="577"/>
      <c r="G110" s="532"/>
      <c r="H110" s="546"/>
      <c r="I110" s="395"/>
      <c r="J110" s="395"/>
      <c r="K110" s="395"/>
      <c r="L110" s="554"/>
      <c r="M110" s="541"/>
      <c r="N110" s="555"/>
      <c r="O110" s="550"/>
      <c r="P110" s="551"/>
      <c r="Q110" s="552"/>
      <c r="AM110" s="438"/>
    </row>
    <row r="111" spans="1:39" x14ac:dyDescent="0.25">
      <c r="A111" s="454"/>
      <c r="B111" s="576"/>
      <c r="C111" s="374">
        <v>110</v>
      </c>
      <c r="D111" s="115"/>
      <c r="E111" s="359" t="s">
        <v>16</v>
      </c>
      <c r="F111" s="113"/>
      <c r="G111" s="532">
        <v>4</v>
      </c>
      <c r="H111" s="546"/>
      <c r="I111" s="395">
        <v>34.44</v>
      </c>
      <c r="J111" s="395"/>
      <c r="K111" s="395">
        <v>33.36</v>
      </c>
      <c r="L111" s="554"/>
      <c r="M111" s="541"/>
      <c r="N111" s="555"/>
      <c r="O111" s="550"/>
      <c r="P111" s="551"/>
      <c r="Q111" s="552"/>
      <c r="AB111" s="553"/>
      <c r="AM111" s="438"/>
    </row>
    <row r="112" spans="1:39" x14ac:dyDescent="0.25">
      <c r="A112" s="454"/>
      <c r="B112" s="576"/>
      <c r="C112" s="374">
        <v>111</v>
      </c>
      <c r="D112" s="115"/>
      <c r="E112" s="359" t="s">
        <v>38</v>
      </c>
      <c r="F112" s="113"/>
      <c r="G112" s="532"/>
      <c r="H112" s="546"/>
      <c r="I112" s="395"/>
      <c r="J112" s="395"/>
      <c r="K112" s="395"/>
      <c r="L112" s="554"/>
      <c r="M112" s="541"/>
      <c r="N112" s="555"/>
      <c r="O112" s="550"/>
      <c r="P112" s="551"/>
      <c r="Q112" s="552"/>
      <c r="AB112" s="553"/>
      <c r="AM112" s="438"/>
    </row>
    <row r="113" spans="1:39" x14ac:dyDescent="0.25">
      <c r="A113" s="454"/>
      <c r="B113" s="576"/>
      <c r="C113" s="374">
        <v>112</v>
      </c>
      <c r="D113" s="115"/>
      <c r="E113" s="359" t="s">
        <v>16</v>
      </c>
      <c r="F113" s="113"/>
      <c r="G113" s="532">
        <v>4</v>
      </c>
      <c r="H113" s="546"/>
      <c r="I113" s="395">
        <v>33.700000000000003</v>
      </c>
      <c r="J113" s="395"/>
      <c r="K113" s="395">
        <v>32.64</v>
      </c>
      <c r="L113" s="554"/>
      <c r="M113" s="541"/>
      <c r="N113" s="555"/>
      <c r="O113" s="550"/>
      <c r="P113" s="551"/>
      <c r="Q113" s="552"/>
      <c r="AB113" s="553"/>
      <c r="AM113" s="438"/>
    </row>
    <row r="114" spans="1:39" x14ac:dyDescent="0.25">
      <c r="A114" s="454"/>
      <c r="B114" s="576"/>
      <c r="C114" s="374">
        <v>113</v>
      </c>
      <c r="D114" s="115"/>
      <c r="E114" s="359" t="s">
        <v>38</v>
      </c>
      <c r="F114" s="537"/>
      <c r="G114" s="532"/>
      <c r="H114" s="546"/>
      <c r="I114" s="395"/>
      <c r="J114" s="395"/>
      <c r="K114" s="395"/>
      <c r="L114" s="554"/>
      <c r="M114" s="541"/>
      <c r="N114" s="555"/>
      <c r="O114" s="550"/>
      <c r="P114" s="551"/>
      <c r="Q114" s="552"/>
      <c r="AB114" s="553"/>
      <c r="AM114" s="438"/>
    </row>
    <row r="115" spans="1:39" x14ac:dyDescent="0.25">
      <c r="A115" s="454"/>
      <c r="B115" s="576"/>
      <c r="C115" s="374">
        <v>114</v>
      </c>
      <c r="D115" s="115"/>
      <c r="E115" s="359" t="s">
        <v>16</v>
      </c>
      <c r="F115" s="537"/>
      <c r="G115" s="532">
        <v>2</v>
      </c>
      <c r="H115" s="532"/>
      <c r="I115" s="539">
        <v>27.09</v>
      </c>
      <c r="J115" s="539"/>
      <c r="K115" s="539">
        <v>26.25</v>
      </c>
      <c r="L115" s="540"/>
      <c r="M115" s="541"/>
      <c r="N115" s="555"/>
      <c r="O115" s="550"/>
      <c r="P115" s="551"/>
      <c r="Q115" s="552"/>
      <c r="AD115" s="553"/>
      <c r="AM115" s="438"/>
    </row>
    <row r="116" spans="1:39" x14ac:dyDescent="0.25">
      <c r="A116" s="454"/>
      <c r="B116" s="576"/>
      <c r="C116" s="374">
        <v>115</v>
      </c>
      <c r="D116" s="115"/>
      <c r="E116" s="359" t="s">
        <v>16</v>
      </c>
      <c r="F116" s="537"/>
      <c r="G116" s="532">
        <v>4</v>
      </c>
      <c r="H116" s="546"/>
      <c r="I116" s="395">
        <v>34.33</v>
      </c>
      <c r="J116" s="395"/>
      <c r="K116" s="395">
        <v>33.28</v>
      </c>
      <c r="L116" s="554"/>
      <c r="M116" s="541"/>
      <c r="N116" s="555"/>
      <c r="O116" s="550"/>
      <c r="P116" s="551"/>
      <c r="Q116" s="552"/>
      <c r="AD116" s="553"/>
      <c r="AM116" s="438"/>
    </row>
    <row r="117" spans="1:39" x14ac:dyDescent="0.25">
      <c r="A117" s="454"/>
      <c r="B117" s="576"/>
      <c r="C117" s="374">
        <v>116</v>
      </c>
      <c r="D117" s="115"/>
      <c r="E117" s="359" t="s">
        <v>38</v>
      </c>
      <c r="F117" s="537"/>
      <c r="G117" s="532"/>
      <c r="H117" s="546"/>
      <c r="I117" s="395"/>
      <c r="J117" s="395"/>
      <c r="K117" s="395"/>
      <c r="L117" s="554"/>
      <c r="M117" s="541"/>
      <c r="N117" s="555"/>
      <c r="O117" s="550"/>
      <c r="P117" s="551"/>
      <c r="Q117" s="552"/>
      <c r="AM117" s="438"/>
    </row>
    <row r="118" spans="1:39" x14ac:dyDescent="0.25">
      <c r="A118" s="454"/>
      <c r="B118" s="576"/>
      <c r="C118" s="374">
        <v>117</v>
      </c>
      <c r="D118" s="115"/>
      <c r="E118" s="359" t="s">
        <v>123</v>
      </c>
      <c r="F118" s="537"/>
      <c r="G118" s="532"/>
      <c r="H118" s="546"/>
      <c r="I118" s="395">
        <v>20.25</v>
      </c>
      <c r="J118" s="395"/>
      <c r="K118" s="395">
        <v>19.43</v>
      </c>
      <c r="L118" s="554"/>
      <c r="M118" s="541"/>
      <c r="N118" s="555"/>
      <c r="O118" s="550"/>
      <c r="P118" s="551"/>
      <c r="Q118" s="552"/>
      <c r="AD118" s="553"/>
      <c r="AM118" s="438"/>
    </row>
    <row r="119" spans="1:39" x14ac:dyDescent="0.25">
      <c r="A119" s="454"/>
      <c r="B119" s="576"/>
      <c r="C119" s="374">
        <v>118</v>
      </c>
      <c r="D119" s="115"/>
      <c r="E119" s="359" t="s">
        <v>39</v>
      </c>
      <c r="F119" s="537"/>
      <c r="G119" s="532"/>
      <c r="H119" s="546"/>
      <c r="I119" s="395">
        <v>6.49</v>
      </c>
      <c r="J119" s="395"/>
      <c r="K119" s="395">
        <v>6.49</v>
      </c>
      <c r="L119" s="554"/>
      <c r="M119" s="541"/>
      <c r="N119" s="578"/>
      <c r="O119" s="579"/>
      <c r="P119" s="580"/>
      <c r="Q119" s="581"/>
      <c r="AL119" s="553"/>
      <c r="AM119" s="438"/>
    </row>
    <row r="120" spans="1:39" x14ac:dyDescent="0.25">
      <c r="A120" s="454"/>
      <c r="B120" s="576"/>
      <c r="C120" s="374">
        <v>119</v>
      </c>
      <c r="D120" s="115"/>
      <c r="E120" s="359" t="s">
        <v>124</v>
      </c>
      <c r="F120" s="537"/>
      <c r="G120" s="532"/>
      <c r="H120" s="546"/>
      <c r="I120" s="395">
        <v>20.25</v>
      </c>
      <c r="J120" s="395"/>
      <c r="K120" s="395">
        <v>19.43</v>
      </c>
      <c r="L120" s="554"/>
      <c r="M120" s="541"/>
      <c r="N120" s="578"/>
      <c r="O120" s="582"/>
      <c r="P120" s="421"/>
      <c r="Q120" s="576"/>
      <c r="AD120" s="553"/>
      <c r="AM120" s="438"/>
    </row>
    <row r="121" spans="1:39" x14ac:dyDescent="0.25">
      <c r="A121" s="454"/>
      <c r="B121" s="576"/>
      <c r="C121" s="374">
        <v>120</v>
      </c>
      <c r="D121" s="115"/>
      <c r="E121" s="536" t="s">
        <v>16</v>
      </c>
      <c r="F121" s="537"/>
      <c r="G121" s="538">
        <v>4</v>
      </c>
      <c r="H121" s="538"/>
      <c r="I121" s="539">
        <v>32.64</v>
      </c>
      <c r="J121" s="539"/>
      <c r="K121" s="539">
        <v>32.64</v>
      </c>
      <c r="L121" s="540"/>
      <c r="M121" s="541"/>
      <c r="N121" s="578"/>
      <c r="O121" s="582"/>
      <c r="P121" s="421"/>
      <c r="Q121" s="576"/>
      <c r="AD121" s="553"/>
      <c r="AM121" s="438"/>
    </row>
    <row r="122" spans="1:39" x14ac:dyDescent="0.25">
      <c r="A122" s="454"/>
      <c r="B122" s="576"/>
      <c r="C122" s="374">
        <v>121</v>
      </c>
      <c r="D122" s="115"/>
      <c r="E122" s="359" t="s">
        <v>119</v>
      </c>
      <c r="F122" s="537"/>
      <c r="G122" s="538"/>
      <c r="H122" s="538"/>
      <c r="I122" s="539">
        <v>10.15</v>
      </c>
      <c r="J122" s="539"/>
      <c r="K122" s="539">
        <v>10.15</v>
      </c>
      <c r="L122" s="540"/>
      <c r="M122" s="541"/>
      <c r="N122" s="536"/>
      <c r="O122" s="582"/>
      <c r="P122" s="421"/>
      <c r="Q122" s="576"/>
      <c r="AD122" s="553"/>
      <c r="AM122" s="438"/>
    </row>
    <row r="123" spans="1:39" x14ac:dyDescent="0.25">
      <c r="A123" s="454"/>
      <c r="B123" s="576"/>
      <c r="C123" s="374">
        <v>122</v>
      </c>
      <c r="D123" s="397"/>
      <c r="E123" s="588" t="s">
        <v>45</v>
      </c>
      <c r="F123" s="537"/>
      <c r="G123" s="538"/>
      <c r="H123" s="538"/>
      <c r="I123" s="539"/>
      <c r="J123" s="539"/>
      <c r="K123" s="539"/>
      <c r="L123" s="540"/>
      <c r="M123" s="541"/>
      <c r="N123" s="536"/>
      <c r="O123" s="582"/>
      <c r="P123" s="421"/>
      <c r="Q123" s="576"/>
      <c r="AD123" s="553"/>
      <c r="AM123" s="438"/>
    </row>
    <row r="124" spans="1:39" x14ac:dyDescent="0.25">
      <c r="A124" s="454"/>
      <c r="B124" s="576"/>
      <c r="C124" s="374">
        <v>123</v>
      </c>
      <c r="D124" s="397"/>
      <c r="E124" s="536" t="s">
        <v>13</v>
      </c>
      <c r="F124" s="537"/>
      <c r="G124" s="538"/>
      <c r="H124" s="538"/>
      <c r="I124" s="539">
        <v>24.41</v>
      </c>
      <c r="J124" s="539"/>
      <c r="K124" s="539">
        <v>25.55</v>
      </c>
      <c r="L124" s="540"/>
      <c r="M124" s="541"/>
      <c r="N124" s="536"/>
      <c r="O124" s="582"/>
      <c r="P124" s="421"/>
      <c r="Q124" s="576"/>
      <c r="AM124" s="438"/>
    </row>
    <row r="125" spans="1:39" x14ac:dyDescent="0.25">
      <c r="A125" s="454"/>
      <c r="B125" s="576"/>
      <c r="C125" s="374">
        <v>124</v>
      </c>
      <c r="D125" s="397"/>
      <c r="E125" s="536" t="s">
        <v>33</v>
      </c>
      <c r="F125" s="537"/>
      <c r="G125" s="538"/>
      <c r="H125" s="538"/>
      <c r="I125" s="539">
        <v>20.75</v>
      </c>
      <c r="J125" s="539"/>
      <c r="K125" s="539">
        <v>20.75</v>
      </c>
      <c r="L125" s="540"/>
      <c r="M125" s="541"/>
      <c r="N125" s="536"/>
      <c r="O125" s="582"/>
      <c r="P125" s="421"/>
      <c r="Q125" s="576"/>
      <c r="AJ125" s="553"/>
      <c r="AM125" s="438"/>
    </row>
    <row r="126" spans="1:39" x14ac:dyDescent="0.25">
      <c r="A126" s="454"/>
      <c r="B126" s="576"/>
      <c r="C126" s="374">
        <v>125</v>
      </c>
      <c r="D126" s="402"/>
      <c r="E126" s="583" t="s">
        <v>13</v>
      </c>
      <c r="F126" s="584"/>
      <c r="G126" s="585"/>
      <c r="H126" s="585"/>
      <c r="I126" s="586">
        <v>36.4</v>
      </c>
      <c r="J126" s="586"/>
      <c r="K126" s="586">
        <v>36.4</v>
      </c>
      <c r="L126" s="587"/>
      <c r="M126" s="541"/>
      <c r="N126" s="583"/>
      <c r="O126" s="582"/>
      <c r="P126" s="421"/>
      <c r="Q126" s="576"/>
      <c r="AB126" s="553"/>
      <c r="AM126" s="438"/>
    </row>
    <row r="127" spans="1:39" x14ac:dyDescent="0.25">
      <c r="A127" s="421"/>
      <c r="B127" s="576"/>
      <c r="C127" s="374">
        <v>126</v>
      </c>
      <c r="D127" s="397"/>
      <c r="E127" s="536" t="s">
        <v>13</v>
      </c>
      <c r="F127" s="537"/>
      <c r="G127" s="538"/>
      <c r="H127" s="538"/>
      <c r="I127" s="539">
        <v>39.65</v>
      </c>
      <c r="J127" s="539"/>
      <c r="K127" s="539">
        <v>39.65</v>
      </c>
      <c r="L127" s="540"/>
      <c r="M127" s="541"/>
      <c r="N127" s="536"/>
      <c r="O127" s="582"/>
      <c r="P127" s="421"/>
      <c r="Q127" s="576"/>
      <c r="Z127" s="553"/>
      <c r="AM127" s="438"/>
    </row>
    <row r="128" spans="1:39" x14ac:dyDescent="0.25">
      <c r="A128" s="421"/>
      <c r="B128" s="576"/>
      <c r="C128" s="374">
        <v>127</v>
      </c>
      <c r="D128" s="403"/>
      <c r="E128" s="536" t="s">
        <v>41</v>
      </c>
      <c r="F128" s="537"/>
      <c r="G128" s="538"/>
      <c r="H128" s="538"/>
      <c r="I128" s="539">
        <v>21.12</v>
      </c>
      <c r="J128" s="539"/>
      <c r="K128" s="539">
        <v>20.43</v>
      </c>
      <c r="L128" s="540"/>
      <c r="M128" s="541"/>
      <c r="N128" s="536"/>
      <c r="O128" s="582"/>
      <c r="P128" s="421"/>
      <c r="Q128" s="576"/>
      <c r="AB128" s="553"/>
      <c r="AM128" s="438"/>
    </row>
    <row r="129" spans="1:39" x14ac:dyDescent="0.25">
      <c r="A129" s="421"/>
      <c r="B129" s="576"/>
      <c r="C129" s="374">
        <v>128</v>
      </c>
      <c r="D129" s="397"/>
      <c r="E129" s="536" t="s">
        <v>23</v>
      </c>
      <c r="F129" s="537"/>
      <c r="G129" s="538"/>
      <c r="H129" s="538"/>
      <c r="I129" s="539">
        <v>10.48</v>
      </c>
      <c r="J129" s="539"/>
      <c r="K129" s="539">
        <v>10.14</v>
      </c>
      <c r="L129" s="540"/>
      <c r="M129" s="541"/>
      <c r="N129" s="536"/>
      <c r="O129" s="582"/>
      <c r="P129" s="421"/>
      <c r="Q129" s="576"/>
      <c r="AB129" s="553"/>
      <c r="AM129" s="438"/>
    </row>
    <row r="130" spans="1:39" x14ac:dyDescent="0.25">
      <c r="A130" s="421"/>
      <c r="B130" s="576"/>
      <c r="C130" s="374">
        <v>129</v>
      </c>
      <c r="D130" s="397"/>
      <c r="E130" s="536" t="s">
        <v>42</v>
      </c>
      <c r="F130" s="537"/>
      <c r="G130" s="538"/>
      <c r="H130" s="538"/>
      <c r="I130" s="539">
        <v>10.48</v>
      </c>
      <c r="J130" s="539"/>
      <c r="K130" s="539">
        <v>10.14</v>
      </c>
      <c r="L130" s="540"/>
      <c r="M130" s="541"/>
      <c r="N130" s="536"/>
      <c r="O130" s="582"/>
      <c r="P130" s="421"/>
      <c r="Q130" s="576"/>
      <c r="AB130" s="553"/>
      <c r="AM130" s="438"/>
    </row>
    <row r="131" spans="1:39" x14ac:dyDescent="0.25">
      <c r="A131" s="421"/>
      <c r="B131" s="576"/>
      <c r="C131" s="374">
        <v>130</v>
      </c>
      <c r="D131" s="397"/>
      <c r="E131" s="588" t="s">
        <v>49</v>
      </c>
      <c r="F131" s="537"/>
      <c r="G131" s="538"/>
      <c r="H131" s="538"/>
      <c r="I131" s="539">
        <v>23.03</v>
      </c>
      <c r="J131" s="539"/>
      <c r="K131" s="539">
        <v>22.3</v>
      </c>
      <c r="L131" s="540"/>
      <c r="M131" s="541"/>
      <c r="N131" s="536"/>
      <c r="O131" s="582"/>
      <c r="P131" s="421"/>
      <c r="Q131" s="576"/>
      <c r="AB131" s="553"/>
      <c r="AM131" s="438"/>
    </row>
    <row r="132" spans="1:39" x14ac:dyDescent="0.25">
      <c r="A132" s="421"/>
      <c r="B132" s="576"/>
      <c r="C132" s="374">
        <v>131</v>
      </c>
      <c r="D132" s="397"/>
      <c r="E132" s="588" t="s">
        <v>45</v>
      </c>
      <c r="F132" s="537"/>
      <c r="G132" s="538"/>
      <c r="H132" s="538"/>
      <c r="I132" s="539"/>
      <c r="J132" s="539"/>
      <c r="K132" s="539"/>
      <c r="L132" s="540"/>
      <c r="M132" s="541"/>
      <c r="N132" s="536"/>
      <c r="O132" s="582"/>
      <c r="P132" s="421"/>
      <c r="Q132" s="576"/>
      <c r="AM132" s="438"/>
    </row>
    <row r="133" spans="1:39" x14ac:dyDescent="0.25">
      <c r="A133" s="421"/>
      <c r="B133" s="576"/>
      <c r="C133" s="374">
        <v>132</v>
      </c>
      <c r="D133" s="397"/>
      <c r="E133" s="536" t="s">
        <v>16</v>
      </c>
      <c r="F133" s="537"/>
      <c r="G133" s="538">
        <v>4</v>
      </c>
      <c r="H133" s="538"/>
      <c r="I133" s="539">
        <v>34.020000000000003</v>
      </c>
      <c r="J133" s="539"/>
      <c r="K133" s="539">
        <v>32.96</v>
      </c>
      <c r="L133" s="540"/>
      <c r="M133" s="541"/>
      <c r="N133" s="536"/>
      <c r="O133" s="582"/>
      <c r="P133" s="421"/>
      <c r="Q133" s="576"/>
      <c r="Z133" s="553"/>
      <c r="AM133" s="438"/>
    </row>
    <row r="134" spans="1:39" x14ac:dyDescent="0.25">
      <c r="A134" s="421"/>
      <c r="B134" s="576"/>
      <c r="C134" s="374">
        <v>133</v>
      </c>
      <c r="D134" s="397"/>
      <c r="E134" s="536" t="s">
        <v>125</v>
      </c>
      <c r="F134" s="537"/>
      <c r="G134" s="538"/>
      <c r="H134" s="538"/>
      <c r="I134" s="539">
        <v>46.42</v>
      </c>
      <c r="J134" s="539"/>
      <c r="K134" s="539">
        <v>46.42</v>
      </c>
      <c r="L134" s="540"/>
      <c r="M134" s="541"/>
      <c r="N134" s="536"/>
      <c r="O134" s="582"/>
      <c r="P134" s="421"/>
      <c r="Q134" s="576"/>
      <c r="Z134" s="553"/>
      <c r="AM134" s="438"/>
    </row>
    <row r="135" spans="1:39" x14ac:dyDescent="0.25">
      <c r="A135" s="421"/>
      <c r="B135" s="576"/>
      <c r="C135" s="374">
        <v>134</v>
      </c>
      <c r="D135" s="397"/>
      <c r="E135" s="536" t="s">
        <v>38</v>
      </c>
      <c r="F135" s="537"/>
      <c r="G135" s="538"/>
      <c r="H135" s="538"/>
      <c r="I135" s="539"/>
      <c r="J135" s="539"/>
      <c r="K135" s="539"/>
      <c r="L135" s="540"/>
      <c r="M135" s="541"/>
      <c r="N135" s="536"/>
      <c r="O135" s="582"/>
      <c r="P135" s="421"/>
      <c r="Q135" s="576"/>
      <c r="AM135" s="438"/>
    </row>
    <row r="136" spans="1:39" x14ac:dyDescent="0.25">
      <c r="A136" s="421"/>
      <c r="B136" s="576"/>
      <c r="C136" s="374">
        <v>135</v>
      </c>
      <c r="D136" s="397"/>
      <c r="E136" s="536" t="s">
        <v>38</v>
      </c>
      <c r="F136" s="537"/>
      <c r="G136" s="538"/>
      <c r="H136" s="538"/>
      <c r="I136" s="539"/>
      <c r="J136" s="539"/>
      <c r="K136" s="539"/>
      <c r="L136" s="540"/>
      <c r="M136" s="541"/>
      <c r="N136" s="536"/>
      <c r="O136" s="582"/>
      <c r="P136" s="421"/>
      <c r="Q136" s="576"/>
      <c r="X136" s="553"/>
      <c r="AM136" s="438"/>
    </row>
    <row r="137" spans="1:39" x14ac:dyDescent="0.25">
      <c r="A137" s="421"/>
      <c r="B137" s="576"/>
      <c r="C137" s="374">
        <v>136</v>
      </c>
      <c r="D137" s="397"/>
      <c r="E137" s="536" t="s">
        <v>13</v>
      </c>
      <c r="F137" s="537"/>
      <c r="G137" s="538"/>
      <c r="H137" s="538"/>
      <c r="I137" s="539">
        <v>32.6</v>
      </c>
      <c r="J137" s="539"/>
      <c r="K137" s="539">
        <v>32.6</v>
      </c>
      <c r="L137" s="540"/>
      <c r="M137" s="541"/>
      <c r="N137" s="536"/>
      <c r="O137" s="582"/>
      <c r="P137" s="421"/>
      <c r="Q137" s="576"/>
      <c r="V137" s="553"/>
      <c r="AM137" s="438"/>
    </row>
    <row r="138" spans="1:39" x14ac:dyDescent="0.25">
      <c r="A138" s="421"/>
      <c r="B138" s="576"/>
      <c r="C138" s="374">
        <v>137</v>
      </c>
      <c r="D138" s="397"/>
      <c r="E138" s="536" t="s">
        <v>33</v>
      </c>
      <c r="F138" s="537"/>
      <c r="G138" s="538"/>
      <c r="H138" s="538"/>
      <c r="I138" s="539">
        <v>13.99</v>
      </c>
      <c r="J138" s="539"/>
      <c r="K138" s="539">
        <v>13.99</v>
      </c>
      <c r="L138" s="540"/>
      <c r="M138" s="541"/>
      <c r="N138" s="536"/>
      <c r="O138" s="582"/>
      <c r="P138" s="421"/>
      <c r="Q138" s="576"/>
      <c r="AH138" s="553"/>
      <c r="AM138" s="438"/>
    </row>
    <row r="139" spans="1:39" x14ac:dyDescent="0.25">
      <c r="A139" s="421"/>
      <c r="B139" s="576"/>
      <c r="C139" s="374">
        <v>138</v>
      </c>
      <c r="D139" s="397"/>
      <c r="E139" s="536" t="s">
        <v>13</v>
      </c>
      <c r="F139" s="537"/>
      <c r="G139" s="538"/>
      <c r="H139" s="538"/>
      <c r="I139" s="539">
        <v>32.35</v>
      </c>
      <c r="J139" s="539"/>
      <c r="K139" s="539">
        <v>32.35</v>
      </c>
      <c r="L139" s="540"/>
      <c r="M139" s="541"/>
      <c r="N139" s="536"/>
      <c r="O139" s="582"/>
      <c r="P139" s="421"/>
      <c r="Q139" s="576"/>
      <c r="R139" s="553"/>
      <c r="AM139" s="438"/>
    </row>
    <row r="140" spans="1:39" x14ac:dyDescent="0.25">
      <c r="A140" s="421"/>
      <c r="B140" s="576"/>
      <c r="C140" s="374">
        <v>139</v>
      </c>
      <c r="D140" s="397"/>
      <c r="E140" s="359" t="s">
        <v>39</v>
      </c>
      <c r="F140" s="537"/>
      <c r="G140" s="538"/>
      <c r="H140" s="538"/>
      <c r="I140" s="539">
        <v>6.46</v>
      </c>
      <c r="J140" s="539"/>
      <c r="K140" s="539">
        <v>6.46</v>
      </c>
      <c r="L140" s="540"/>
      <c r="M140" s="541"/>
      <c r="N140" s="536"/>
      <c r="O140" s="582"/>
      <c r="P140" s="421"/>
      <c r="Q140" s="576"/>
      <c r="AF140" s="553"/>
      <c r="AM140" s="438"/>
    </row>
    <row r="141" spans="1:39" ht="16.5" x14ac:dyDescent="0.3">
      <c r="A141" s="421"/>
      <c r="B141" s="576"/>
      <c r="C141" s="374">
        <v>140</v>
      </c>
      <c r="D141" s="397"/>
      <c r="E141" s="589" t="s">
        <v>98</v>
      </c>
      <c r="F141" s="537"/>
      <c r="G141" s="538">
        <v>4</v>
      </c>
      <c r="H141" s="538"/>
      <c r="I141" s="539">
        <v>37.630000000000003</v>
      </c>
      <c r="J141" s="539"/>
      <c r="K141" s="539">
        <v>36.450000000000003</v>
      </c>
      <c r="L141" s="540"/>
      <c r="M141" s="541"/>
      <c r="N141" s="536"/>
      <c r="O141" s="582"/>
      <c r="P141" s="421"/>
      <c r="Q141" s="576"/>
      <c r="X141" s="553"/>
      <c r="AM141" s="438"/>
    </row>
    <row r="142" spans="1:39" x14ac:dyDescent="0.25">
      <c r="A142" s="421"/>
      <c r="B142" s="576"/>
      <c r="C142" s="374">
        <v>141</v>
      </c>
      <c r="D142" s="397"/>
      <c r="E142" s="588" t="s">
        <v>45</v>
      </c>
      <c r="F142" s="537"/>
      <c r="G142" s="538"/>
      <c r="H142" s="538"/>
      <c r="I142" s="539"/>
      <c r="J142" s="539"/>
      <c r="K142" s="539"/>
      <c r="L142" s="540"/>
      <c r="M142" s="541"/>
      <c r="N142" s="536"/>
      <c r="O142" s="582"/>
      <c r="P142" s="421"/>
      <c r="Q142" s="576"/>
      <c r="AM142" s="438"/>
    </row>
    <row r="143" spans="1:39" x14ac:dyDescent="0.25">
      <c r="A143" s="421"/>
      <c r="B143" s="576"/>
      <c r="C143" s="374">
        <v>142</v>
      </c>
      <c r="D143" s="397"/>
      <c r="E143" s="588" t="s">
        <v>45</v>
      </c>
      <c r="F143" s="537"/>
      <c r="G143" s="538"/>
      <c r="H143" s="538"/>
      <c r="I143" s="539"/>
      <c r="J143" s="539"/>
      <c r="K143" s="539"/>
      <c r="L143" s="540"/>
      <c r="M143" s="541"/>
      <c r="N143" s="536"/>
      <c r="O143" s="582"/>
      <c r="P143" s="421"/>
      <c r="Q143" s="576"/>
      <c r="AM143" s="438"/>
    </row>
    <row r="144" spans="1:39" x14ac:dyDescent="0.25">
      <c r="A144" s="421"/>
      <c r="B144" s="576"/>
      <c r="C144" s="374">
        <v>143</v>
      </c>
      <c r="D144" s="397"/>
      <c r="E144" s="536" t="s">
        <v>16</v>
      </c>
      <c r="F144" s="537"/>
      <c r="G144" s="538">
        <v>4</v>
      </c>
      <c r="H144" s="538"/>
      <c r="I144" s="539">
        <v>33.700000000000003</v>
      </c>
      <c r="J144" s="539"/>
      <c r="K144" s="539">
        <v>32.64</v>
      </c>
      <c r="L144" s="540"/>
      <c r="M144" s="541"/>
      <c r="N144" s="536"/>
      <c r="O144" s="582"/>
      <c r="P144" s="421"/>
      <c r="Q144" s="576"/>
      <c r="V144" s="553"/>
      <c r="AM144" s="438"/>
    </row>
    <row r="145" spans="1:39" x14ac:dyDescent="0.25">
      <c r="A145" s="421"/>
      <c r="B145" s="576"/>
      <c r="C145" s="374">
        <v>144</v>
      </c>
      <c r="D145" s="397"/>
      <c r="E145" s="536" t="s">
        <v>16</v>
      </c>
      <c r="F145" s="537"/>
      <c r="G145" s="538">
        <v>2</v>
      </c>
      <c r="H145" s="538"/>
      <c r="I145" s="539">
        <v>22.65</v>
      </c>
      <c r="J145" s="539"/>
      <c r="K145" s="539">
        <v>21.94</v>
      </c>
      <c r="L145" s="540"/>
      <c r="M145" s="541"/>
      <c r="N145" s="536"/>
      <c r="O145" s="582"/>
      <c r="P145" s="421"/>
      <c r="Q145" s="576"/>
      <c r="V145" s="553"/>
      <c r="AM145" s="438"/>
    </row>
    <row r="146" spans="1:39" x14ac:dyDescent="0.25">
      <c r="A146" s="421"/>
      <c r="B146" s="576"/>
      <c r="C146" s="374">
        <v>145</v>
      </c>
      <c r="D146" s="397"/>
      <c r="E146" s="536" t="s">
        <v>62</v>
      </c>
      <c r="F146" s="537"/>
      <c r="G146" s="538"/>
      <c r="H146" s="538"/>
      <c r="I146" s="539">
        <v>23.21</v>
      </c>
      <c r="J146" s="539"/>
      <c r="K146" s="539">
        <v>22.48</v>
      </c>
      <c r="L146" s="540"/>
      <c r="M146" s="541"/>
      <c r="N146" s="536"/>
      <c r="O146" s="582"/>
      <c r="P146" s="421"/>
      <c r="Q146" s="576"/>
      <c r="T146" s="553"/>
      <c r="AM146" s="438"/>
    </row>
    <row r="147" spans="1:39" x14ac:dyDescent="0.25">
      <c r="A147" s="421"/>
      <c r="B147" s="576"/>
      <c r="C147" s="374">
        <v>146</v>
      </c>
      <c r="D147" s="397"/>
      <c r="E147" s="536" t="s">
        <v>99</v>
      </c>
      <c r="F147" s="537"/>
      <c r="G147" s="538"/>
      <c r="H147" s="538"/>
      <c r="I147" s="539">
        <v>10.29</v>
      </c>
      <c r="J147" s="539"/>
      <c r="K147" s="539">
        <v>9.9600000000000009</v>
      </c>
      <c r="L147" s="540"/>
      <c r="M147" s="541"/>
      <c r="N147" s="536"/>
      <c r="O147" s="582"/>
      <c r="P147" s="421"/>
      <c r="Q147" s="576"/>
      <c r="T147" s="553"/>
      <c r="AM147" s="438"/>
    </row>
    <row r="148" spans="1:39" x14ac:dyDescent="0.25">
      <c r="A148" s="421"/>
      <c r="B148" s="576"/>
      <c r="C148" s="374">
        <v>147</v>
      </c>
      <c r="D148" s="397"/>
      <c r="E148" s="536" t="s">
        <v>92</v>
      </c>
      <c r="F148" s="537"/>
      <c r="G148" s="538"/>
      <c r="H148" s="538"/>
      <c r="I148" s="539">
        <v>10.29</v>
      </c>
      <c r="J148" s="539"/>
      <c r="K148" s="539">
        <v>9.9600000000000009</v>
      </c>
      <c r="L148" s="540"/>
      <c r="M148" s="541"/>
      <c r="N148" s="536"/>
      <c r="O148" s="582"/>
      <c r="P148" s="421"/>
      <c r="Q148" s="576"/>
      <c r="T148" s="553"/>
      <c r="AM148" s="438"/>
    </row>
    <row r="149" spans="1:39" x14ac:dyDescent="0.25">
      <c r="A149" s="421"/>
      <c r="B149" s="576"/>
      <c r="C149" s="374">
        <v>148</v>
      </c>
      <c r="D149" s="397"/>
      <c r="E149" s="536" t="s">
        <v>100</v>
      </c>
      <c r="F149" s="537"/>
      <c r="G149" s="538"/>
      <c r="H149" s="538"/>
      <c r="I149" s="539">
        <v>21.25</v>
      </c>
      <c r="J149" s="539"/>
      <c r="K149" s="539">
        <v>20.56</v>
      </c>
      <c r="L149" s="540"/>
      <c r="M149" s="541"/>
      <c r="N149" s="536"/>
      <c r="O149" s="582"/>
      <c r="P149" s="421"/>
      <c r="Q149" s="576"/>
      <c r="T149" s="553"/>
      <c r="AM149" s="438"/>
    </row>
    <row r="150" spans="1:39" x14ac:dyDescent="0.25">
      <c r="A150" s="421"/>
      <c r="B150" s="576"/>
      <c r="C150" s="374">
        <v>149</v>
      </c>
      <c r="D150" s="397"/>
      <c r="E150" s="536" t="s">
        <v>13</v>
      </c>
      <c r="F150" s="537"/>
      <c r="G150" s="538"/>
      <c r="H150" s="538"/>
      <c r="I150" s="539">
        <v>36.630000000000003</v>
      </c>
      <c r="J150" s="539"/>
      <c r="K150" s="539">
        <v>36.630000000000003</v>
      </c>
      <c r="L150" s="540"/>
      <c r="M150" s="541"/>
      <c r="N150" s="536"/>
      <c r="O150" s="582"/>
      <c r="P150" s="421"/>
      <c r="Q150" s="576"/>
      <c r="T150" s="553"/>
      <c r="AM150" s="438"/>
    </row>
    <row r="151" spans="1:39" x14ac:dyDescent="0.25">
      <c r="A151" s="421"/>
      <c r="B151" s="576"/>
      <c r="C151" s="374">
        <v>150</v>
      </c>
      <c r="D151" s="397"/>
      <c r="E151" s="536" t="s">
        <v>16</v>
      </c>
      <c r="F151" s="537"/>
      <c r="G151" s="538">
        <v>2</v>
      </c>
      <c r="H151" s="538"/>
      <c r="I151" s="539">
        <v>21.53</v>
      </c>
      <c r="J151" s="539"/>
      <c r="K151" s="539">
        <v>21.53</v>
      </c>
      <c r="L151" s="540"/>
      <c r="M151" s="541"/>
      <c r="N151" s="536"/>
      <c r="O151" s="582"/>
      <c r="P151" s="421"/>
      <c r="Q151" s="576"/>
      <c r="R151" s="553"/>
      <c r="AM151" s="438"/>
    </row>
    <row r="152" spans="1:39" x14ac:dyDescent="0.25">
      <c r="A152" s="421"/>
      <c r="B152" s="576"/>
      <c r="C152" s="374">
        <v>151</v>
      </c>
      <c r="D152" s="397"/>
      <c r="E152" s="536" t="s">
        <v>16</v>
      </c>
      <c r="F152" s="537"/>
      <c r="G152" s="538">
        <v>2</v>
      </c>
      <c r="H152" s="538"/>
      <c r="I152" s="539">
        <v>22.12</v>
      </c>
      <c r="J152" s="539"/>
      <c r="K152" s="539">
        <v>22.12</v>
      </c>
      <c r="L152" s="540"/>
      <c r="M152" s="541"/>
      <c r="N152" s="536"/>
      <c r="O152" s="582"/>
      <c r="P152" s="421"/>
      <c r="Q152" s="576"/>
      <c r="R152" s="553"/>
      <c r="AM152" s="438"/>
    </row>
    <row r="153" spans="1:39" x14ac:dyDescent="0.25">
      <c r="A153" s="421"/>
      <c r="B153" s="576"/>
      <c r="C153" s="374">
        <v>152</v>
      </c>
      <c r="D153" s="397"/>
      <c r="E153" s="536" t="s">
        <v>124</v>
      </c>
      <c r="F153" s="537"/>
      <c r="G153" s="538"/>
      <c r="H153" s="538"/>
      <c r="I153" s="539">
        <v>20.46</v>
      </c>
      <c r="J153" s="539"/>
      <c r="K153" s="539">
        <v>19.649999999999999</v>
      </c>
      <c r="L153" s="540"/>
      <c r="M153" s="541"/>
      <c r="N153" s="536"/>
      <c r="O153" s="582"/>
      <c r="P153" s="421"/>
      <c r="Q153" s="576"/>
      <c r="R153" s="553"/>
      <c r="AM153" s="438"/>
    </row>
    <row r="154" spans="1:39" x14ac:dyDescent="0.25">
      <c r="A154" s="421"/>
      <c r="B154" s="576"/>
      <c r="C154" s="374">
        <v>153</v>
      </c>
      <c r="D154" s="397"/>
      <c r="E154" s="536" t="s">
        <v>123</v>
      </c>
      <c r="F154" s="537"/>
      <c r="G154" s="538"/>
      <c r="H154" s="538"/>
      <c r="I154" s="539">
        <v>20.46</v>
      </c>
      <c r="J154" s="539"/>
      <c r="K154" s="539">
        <v>19.649999999999999</v>
      </c>
      <c r="L154" s="540"/>
      <c r="M154" s="541"/>
      <c r="N154" s="536"/>
      <c r="O154" s="582"/>
      <c r="P154" s="421"/>
      <c r="Q154" s="576"/>
      <c r="R154" s="553"/>
      <c r="AM154" s="438"/>
    </row>
    <row r="155" spans="1:39" x14ac:dyDescent="0.25">
      <c r="A155" s="421"/>
      <c r="B155" s="576"/>
      <c r="C155" s="374">
        <v>154</v>
      </c>
      <c r="D155" s="397"/>
      <c r="E155" s="536" t="s">
        <v>16</v>
      </c>
      <c r="F155" s="537"/>
      <c r="G155" s="538">
        <v>2</v>
      </c>
      <c r="H155" s="538"/>
      <c r="I155" s="539">
        <v>22.84</v>
      </c>
      <c r="J155" s="539"/>
      <c r="K155" s="539">
        <v>22.12</v>
      </c>
      <c r="L155" s="540"/>
      <c r="M155" s="541"/>
      <c r="N155" s="536"/>
      <c r="O155" s="582"/>
      <c r="P155" s="421"/>
      <c r="Q155" s="576"/>
      <c r="R155" s="553"/>
      <c r="AM155" s="438"/>
    </row>
    <row r="156" spans="1:39" x14ac:dyDescent="0.25">
      <c r="A156" s="421"/>
      <c r="B156" s="576"/>
      <c r="C156" s="374">
        <v>155</v>
      </c>
      <c r="D156" s="397"/>
      <c r="E156" s="536" t="s">
        <v>16</v>
      </c>
      <c r="F156" s="537"/>
      <c r="G156" s="538">
        <v>6</v>
      </c>
      <c r="H156" s="538"/>
      <c r="I156" s="539">
        <v>38.6</v>
      </c>
      <c r="J156" s="539"/>
      <c r="K156" s="539">
        <v>37.4</v>
      </c>
      <c r="L156" s="540"/>
      <c r="M156" s="541"/>
      <c r="N156" s="536"/>
      <c r="O156" s="582"/>
      <c r="P156" s="421"/>
      <c r="Q156" s="576"/>
      <c r="R156" s="553"/>
      <c r="AM156" s="438"/>
    </row>
    <row r="157" spans="1:39" x14ac:dyDescent="0.25">
      <c r="A157" s="421"/>
      <c r="B157" s="576"/>
      <c r="C157" s="374">
        <v>156</v>
      </c>
      <c r="D157" s="397"/>
      <c r="E157" s="536" t="s">
        <v>38</v>
      </c>
      <c r="F157" s="537"/>
      <c r="G157" s="538"/>
      <c r="H157" s="538"/>
      <c r="I157" s="539"/>
      <c r="J157" s="539"/>
      <c r="K157" s="539"/>
      <c r="L157" s="540"/>
      <c r="M157" s="541"/>
      <c r="N157" s="536"/>
      <c r="O157" s="582"/>
      <c r="P157" s="421"/>
      <c r="Q157" s="576"/>
      <c r="R157" s="553"/>
      <c r="AM157" s="438"/>
    </row>
    <row r="158" spans="1:39" x14ac:dyDescent="0.25">
      <c r="A158" s="421"/>
      <c r="B158" s="576"/>
      <c r="C158" s="374">
        <v>157</v>
      </c>
      <c r="D158" s="397"/>
      <c r="E158" s="536" t="s">
        <v>16</v>
      </c>
      <c r="F158" s="537"/>
      <c r="G158" s="538">
        <v>4</v>
      </c>
      <c r="H158" s="538"/>
      <c r="I158" s="539">
        <v>33.79</v>
      </c>
      <c r="J158" s="539"/>
      <c r="K158" s="539">
        <v>32.729999999999997</v>
      </c>
      <c r="L158" s="540"/>
      <c r="M158" s="541"/>
      <c r="N158" s="536"/>
      <c r="O158" s="582"/>
      <c r="P158" s="421"/>
      <c r="Q158" s="576"/>
      <c r="R158" s="553"/>
      <c r="T158" s="553"/>
      <c r="AM158" s="438"/>
    </row>
    <row r="159" spans="1:39" x14ac:dyDescent="0.25">
      <c r="A159" s="421"/>
      <c r="B159" s="576"/>
      <c r="C159" s="374">
        <v>158</v>
      </c>
      <c r="D159" s="397"/>
      <c r="E159" s="588" t="s">
        <v>45</v>
      </c>
      <c r="F159" s="537"/>
      <c r="G159" s="538"/>
      <c r="H159" s="538"/>
      <c r="I159" s="539"/>
      <c r="J159" s="539"/>
      <c r="K159" s="539"/>
      <c r="L159" s="540"/>
      <c r="M159" s="541"/>
      <c r="N159" s="536"/>
      <c r="O159" s="582"/>
      <c r="P159" s="421"/>
      <c r="Q159" s="576"/>
      <c r="AM159" s="438"/>
    </row>
    <row r="160" spans="1:39" x14ac:dyDescent="0.25">
      <c r="A160" s="421"/>
      <c r="B160" s="576"/>
      <c r="C160" s="374">
        <v>159</v>
      </c>
      <c r="D160" s="397"/>
      <c r="E160" s="536" t="s">
        <v>16</v>
      </c>
      <c r="F160" s="537"/>
      <c r="G160" s="538">
        <v>4</v>
      </c>
      <c r="H160" s="538"/>
      <c r="I160" s="539">
        <v>34.35</v>
      </c>
      <c r="J160" s="539"/>
      <c r="K160" s="539">
        <v>33.270000000000003</v>
      </c>
      <c r="L160" s="540"/>
      <c r="M160" s="541"/>
      <c r="N160" s="536"/>
      <c r="O160" s="582"/>
      <c r="P160" s="421"/>
      <c r="Q160" s="576"/>
      <c r="T160" s="553"/>
      <c r="AM160" s="438"/>
    </row>
    <row r="161" spans="1:39" x14ac:dyDescent="0.25">
      <c r="A161" s="421"/>
      <c r="B161" s="576"/>
      <c r="C161" s="374">
        <v>160</v>
      </c>
      <c r="D161" s="397"/>
      <c r="E161" s="588" t="s">
        <v>45</v>
      </c>
      <c r="F161" s="537"/>
      <c r="G161" s="538"/>
      <c r="H161" s="538"/>
      <c r="I161" s="539"/>
      <c r="J161" s="539"/>
      <c r="K161" s="539"/>
      <c r="L161" s="540"/>
      <c r="M161" s="541"/>
      <c r="N161" s="536"/>
      <c r="O161" s="582"/>
      <c r="P161" s="421"/>
      <c r="Q161" s="576"/>
      <c r="AM161" s="438"/>
    </row>
    <row r="162" spans="1:39" x14ac:dyDescent="0.25">
      <c r="A162" s="421"/>
      <c r="B162" s="576"/>
      <c r="C162" s="374">
        <v>161</v>
      </c>
      <c r="D162" s="397"/>
      <c r="E162" s="536" t="s">
        <v>16</v>
      </c>
      <c r="F162" s="537"/>
      <c r="G162" s="538">
        <v>2</v>
      </c>
      <c r="H162" s="538"/>
      <c r="I162" s="539">
        <v>22.65</v>
      </c>
      <c r="J162" s="539"/>
      <c r="K162" s="539">
        <v>21.94</v>
      </c>
      <c r="L162" s="540"/>
      <c r="M162" s="541"/>
      <c r="N162" s="536"/>
      <c r="O162" s="582"/>
      <c r="P162" s="421"/>
      <c r="Q162" s="576"/>
      <c r="V162" s="553"/>
      <c r="AM162" s="438"/>
    </row>
    <row r="163" spans="1:39" x14ac:dyDescent="0.25">
      <c r="A163" s="421"/>
      <c r="B163" s="576"/>
      <c r="C163" s="374">
        <v>162</v>
      </c>
      <c r="D163" s="397"/>
      <c r="E163" s="536" t="s">
        <v>16</v>
      </c>
      <c r="F163" s="537"/>
      <c r="G163" s="538">
        <v>4</v>
      </c>
      <c r="H163" s="538"/>
      <c r="I163" s="539">
        <v>33.700000000000003</v>
      </c>
      <c r="J163" s="539"/>
      <c r="K163" s="539">
        <v>32.64</v>
      </c>
      <c r="L163" s="540"/>
      <c r="M163" s="541"/>
      <c r="N163" s="536"/>
      <c r="O163" s="582"/>
      <c r="P163" s="421"/>
      <c r="Q163" s="576"/>
      <c r="V163" s="553"/>
      <c r="AM163" s="438"/>
    </row>
    <row r="164" spans="1:39" x14ac:dyDescent="0.25">
      <c r="A164" s="421"/>
      <c r="B164" s="576"/>
      <c r="C164" s="374">
        <v>163</v>
      </c>
      <c r="D164" s="397"/>
      <c r="E164" s="536" t="s">
        <v>46</v>
      </c>
      <c r="F164" s="537"/>
      <c r="G164" s="538"/>
      <c r="H164" s="538"/>
      <c r="I164" s="539"/>
      <c r="J164" s="539"/>
      <c r="K164" s="539"/>
      <c r="L164" s="540"/>
      <c r="M164" s="541"/>
      <c r="N164" s="536"/>
      <c r="O164" s="582"/>
      <c r="P164" s="421"/>
      <c r="Q164" s="576"/>
      <c r="AM164" s="438"/>
    </row>
    <row r="165" spans="1:39" x14ac:dyDescent="0.25">
      <c r="A165" s="421"/>
      <c r="B165" s="576"/>
      <c r="C165" s="374">
        <v>164</v>
      </c>
      <c r="D165" s="397"/>
      <c r="E165" s="536" t="s">
        <v>16</v>
      </c>
      <c r="F165" s="537"/>
      <c r="G165" s="538"/>
      <c r="H165" s="538"/>
      <c r="I165" s="539">
        <v>36.17</v>
      </c>
      <c r="J165" s="539"/>
      <c r="K165" s="539">
        <v>36.17</v>
      </c>
      <c r="L165" s="540"/>
      <c r="M165" s="541"/>
      <c r="N165" s="536"/>
      <c r="O165" s="582"/>
      <c r="P165" s="421"/>
      <c r="Q165" s="576"/>
      <c r="X165" s="553"/>
      <c r="AM165" s="438"/>
    </row>
    <row r="166" spans="1:39" x14ac:dyDescent="0.25">
      <c r="A166" s="421"/>
      <c r="B166" s="576"/>
      <c r="C166" s="374">
        <v>165</v>
      </c>
      <c r="D166" s="397"/>
      <c r="E166" s="536" t="s">
        <v>38</v>
      </c>
      <c r="F166" s="537"/>
      <c r="G166" s="538"/>
      <c r="H166" s="538"/>
      <c r="I166" s="539"/>
      <c r="J166" s="539"/>
      <c r="K166" s="539"/>
      <c r="L166" s="540"/>
      <c r="M166" s="541"/>
      <c r="N166" s="536"/>
      <c r="O166" s="582"/>
      <c r="P166" s="421"/>
      <c r="Q166" s="576"/>
      <c r="X166" s="553"/>
      <c r="AM166" s="438"/>
    </row>
    <row r="167" spans="1:39" x14ac:dyDescent="0.25">
      <c r="A167" s="421"/>
      <c r="B167" s="576"/>
      <c r="C167" s="374"/>
      <c r="D167" s="397"/>
      <c r="E167" s="536"/>
      <c r="F167" s="537"/>
      <c r="G167" s="538"/>
      <c r="H167" s="538"/>
      <c r="I167" s="539"/>
      <c r="J167" s="539"/>
      <c r="K167" s="539"/>
      <c r="L167" s="540"/>
      <c r="M167" s="541"/>
      <c r="N167" s="536"/>
      <c r="O167" s="582"/>
      <c r="P167" s="421"/>
      <c r="Q167" s="576"/>
      <c r="AM167" s="438"/>
    </row>
    <row r="168" spans="1:39" x14ac:dyDescent="0.25">
      <c r="A168" s="421"/>
      <c r="B168" s="576"/>
      <c r="C168" s="374"/>
      <c r="D168" s="397"/>
      <c r="E168" s="536"/>
      <c r="F168" s="537"/>
      <c r="G168" s="538"/>
      <c r="H168" s="538"/>
      <c r="I168" s="539"/>
      <c r="J168" s="539"/>
      <c r="K168" s="539"/>
      <c r="L168" s="540"/>
      <c r="M168" s="541"/>
      <c r="N168" s="536"/>
      <c r="O168" s="582"/>
      <c r="P168" s="421"/>
      <c r="Q168" s="576"/>
      <c r="AM168" s="438"/>
    </row>
    <row r="169" spans="1:39" ht="16.5" thickBot="1" x14ac:dyDescent="0.3">
      <c r="A169" s="421"/>
      <c r="B169" s="590"/>
      <c r="C169" s="404"/>
      <c r="D169" s="405"/>
      <c r="E169" s="591"/>
      <c r="F169" s="592"/>
      <c r="G169" s="593"/>
      <c r="H169" s="593"/>
      <c r="I169" s="594"/>
      <c r="J169" s="594"/>
      <c r="K169" s="594"/>
      <c r="L169" s="595"/>
      <c r="M169" s="596"/>
      <c r="N169" s="591"/>
      <c r="O169" s="582"/>
      <c r="P169" s="421"/>
      <c r="Q169" s="590"/>
      <c r="R169" s="561"/>
      <c r="S169" s="476"/>
      <c r="T169" s="476"/>
      <c r="U169" s="476"/>
      <c r="V169" s="476"/>
      <c r="W169" s="476"/>
      <c r="X169" s="476"/>
      <c r="Y169" s="476"/>
      <c r="Z169" s="476"/>
      <c r="AA169" s="476"/>
      <c r="AB169" s="476"/>
      <c r="AC169" s="476"/>
      <c r="AD169" s="476"/>
      <c r="AE169" s="476"/>
      <c r="AF169" s="476"/>
      <c r="AG169" s="476"/>
      <c r="AH169" s="476"/>
      <c r="AI169" s="476"/>
      <c r="AJ169" s="476"/>
      <c r="AK169" s="476"/>
      <c r="AL169" s="476"/>
      <c r="AM169" s="477"/>
    </row>
    <row r="170" spans="1:39" ht="16.5" thickBot="1" x14ac:dyDescent="0.3">
      <c r="B170" s="597"/>
      <c r="C170" s="406"/>
      <c r="D170" s="597"/>
      <c r="E170" s="597"/>
      <c r="F170" s="598"/>
      <c r="G170" s="599"/>
      <c r="H170" s="599"/>
      <c r="I170" s="600"/>
      <c r="J170" s="600"/>
      <c r="K170" s="600"/>
      <c r="L170" s="601"/>
      <c r="M170" s="602"/>
      <c r="N170" s="672"/>
      <c r="O170" s="675"/>
      <c r="P170" s="676"/>
      <c r="Q170" s="674"/>
      <c r="R170" s="604"/>
      <c r="S170" s="604"/>
      <c r="T170" s="604"/>
      <c r="U170" s="604"/>
      <c r="V170" s="604"/>
      <c r="W170" s="604"/>
      <c r="X170" s="604"/>
      <c r="Y170" s="604"/>
      <c r="Z170" s="604"/>
      <c r="AA170" s="604"/>
      <c r="AB170" s="604"/>
      <c r="AC170" s="604"/>
      <c r="AD170" s="604"/>
      <c r="AE170" s="604"/>
      <c r="AF170" s="604"/>
      <c r="AG170" s="604"/>
      <c r="AH170" s="604"/>
      <c r="AI170" s="604"/>
      <c r="AJ170" s="604"/>
      <c r="AK170" s="604"/>
      <c r="AL170" s="604"/>
      <c r="AM170" s="604"/>
    </row>
    <row r="171" spans="1:39" x14ac:dyDescent="0.25">
      <c r="B171" s="603"/>
      <c r="C171" s="407"/>
      <c r="D171" s="603"/>
      <c r="E171" s="603"/>
      <c r="F171" s="605"/>
      <c r="G171" s="606"/>
      <c r="H171" s="606"/>
      <c r="I171" s="607"/>
      <c r="J171" s="607"/>
      <c r="K171" s="607"/>
      <c r="L171" s="608"/>
      <c r="M171" s="609"/>
      <c r="N171" s="673"/>
      <c r="O171" s="677"/>
      <c r="P171" s="678"/>
      <c r="Q171" s="674"/>
      <c r="R171" s="610"/>
      <c r="S171" s="610"/>
      <c r="T171" s="610"/>
      <c r="U171" s="610"/>
      <c r="V171" s="610"/>
      <c r="W171" s="610"/>
      <c r="X171" s="610"/>
      <c r="Y171" s="610"/>
      <c r="Z171" s="610"/>
      <c r="AA171" s="610"/>
      <c r="AB171" s="610"/>
      <c r="AC171" s="610"/>
      <c r="AD171" s="610"/>
      <c r="AE171" s="610"/>
      <c r="AF171" s="610"/>
      <c r="AG171" s="610"/>
      <c r="AH171" s="610"/>
      <c r="AI171" s="610"/>
      <c r="AJ171" s="610"/>
      <c r="AK171" s="610"/>
      <c r="AL171" s="610"/>
      <c r="AM171" s="610"/>
    </row>
    <row r="172" spans="1:39" ht="16.5" thickBot="1" x14ac:dyDescent="0.3">
      <c r="B172" s="611"/>
      <c r="C172" s="408"/>
      <c r="D172" s="611"/>
      <c r="E172" s="611"/>
      <c r="F172" s="612"/>
      <c r="G172" s="613"/>
      <c r="H172" s="613"/>
      <c r="I172" s="614"/>
      <c r="J172" s="614"/>
      <c r="K172" s="614"/>
      <c r="L172" s="615"/>
      <c r="M172" s="616"/>
      <c r="N172" s="617"/>
      <c r="O172" s="603"/>
      <c r="P172" s="603"/>
      <c r="Q172" s="603"/>
      <c r="R172" s="618"/>
      <c r="S172" s="618"/>
      <c r="T172" s="618"/>
      <c r="U172" s="618"/>
      <c r="V172" s="618"/>
      <c r="W172" s="618"/>
      <c r="X172" s="618"/>
      <c r="Y172" s="618"/>
      <c r="Z172" s="618"/>
      <c r="AA172" s="618"/>
      <c r="AB172" s="618"/>
      <c r="AC172" s="618"/>
      <c r="AD172" s="618"/>
      <c r="AE172" s="618"/>
      <c r="AF172" s="618"/>
      <c r="AG172" s="618"/>
      <c r="AH172" s="618"/>
      <c r="AI172" s="618"/>
      <c r="AJ172" s="618"/>
      <c r="AK172" s="618"/>
      <c r="AL172" s="618"/>
      <c r="AM172" s="618"/>
    </row>
    <row r="173" spans="1:39" ht="18" x14ac:dyDescent="0.25">
      <c r="B173" s="619"/>
      <c r="C173" s="409"/>
      <c r="D173" s="620"/>
      <c r="F173" s="621"/>
      <c r="G173" s="622"/>
      <c r="H173" s="622"/>
      <c r="I173" s="623"/>
      <c r="J173" s="623"/>
      <c r="K173" s="623"/>
      <c r="L173" s="624"/>
      <c r="M173" s="410" t="s">
        <v>105</v>
      </c>
      <c r="N173" s="625"/>
      <c r="O173" s="626"/>
      <c r="P173" s="626"/>
      <c r="Q173" s="627"/>
      <c r="R173" s="628"/>
      <c r="S173" s="629"/>
      <c r="T173" s="628"/>
      <c r="U173" s="629"/>
      <c r="V173" s="628"/>
      <c r="W173" s="629"/>
      <c r="X173" s="628"/>
      <c r="Y173" s="629"/>
      <c r="Z173" s="628"/>
      <c r="AA173" s="629"/>
      <c r="AB173" s="628"/>
      <c r="AC173" s="629"/>
      <c r="AD173" s="628"/>
      <c r="AE173" s="629"/>
      <c r="AF173" s="630"/>
      <c r="AG173" s="629"/>
      <c r="AH173" s="630"/>
      <c r="AI173" s="629"/>
      <c r="AJ173" s="630"/>
      <c r="AK173" s="629"/>
      <c r="AL173" s="630"/>
      <c r="AM173" s="631"/>
    </row>
    <row r="174" spans="1:39" x14ac:dyDescent="0.25">
      <c r="B174" s="619"/>
      <c r="C174" s="632"/>
      <c r="D174" s="620"/>
      <c r="F174" s="621"/>
      <c r="G174" s="622"/>
      <c r="H174" s="622"/>
      <c r="I174" s="623"/>
      <c r="J174" s="623"/>
      <c r="K174" s="623"/>
      <c r="L174" s="624"/>
      <c r="M174" s="633"/>
      <c r="N174" s="625"/>
      <c r="O174" s="626"/>
      <c r="P174" s="626"/>
      <c r="Q174" s="619"/>
      <c r="R174" s="634"/>
      <c r="S174" s="634"/>
      <c r="T174" s="634"/>
      <c r="U174" s="634"/>
      <c r="V174" s="634"/>
      <c r="W174" s="634"/>
      <c r="X174" s="634"/>
      <c r="Y174" s="634"/>
      <c r="Z174" s="634"/>
      <c r="AA174" s="634"/>
      <c r="AB174" s="634"/>
      <c r="AC174" s="634"/>
      <c r="AD174" s="634"/>
      <c r="AE174" s="634"/>
      <c r="AF174" s="634"/>
      <c r="AG174" s="634"/>
      <c r="AH174" s="634"/>
      <c r="AI174" s="634"/>
      <c r="AJ174" s="634"/>
      <c r="AK174" s="634"/>
      <c r="AL174" s="634"/>
      <c r="AM174" s="635"/>
    </row>
    <row r="175" spans="1:39" ht="18" x14ac:dyDescent="0.25">
      <c r="B175" s="619"/>
      <c r="C175" s="322"/>
      <c r="D175" s="323"/>
      <c r="F175" s="621"/>
      <c r="G175" s="622"/>
      <c r="H175" s="622"/>
      <c r="I175" s="623"/>
      <c r="J175" s="623"/>
      <c r="K175" s="623"/>
      <c r="L175" s="624"/>
      <c r="M175" s="410" t="s">
        <v>104</v>
      </c>
      <c r="N175" s="625"/>
      <c r="O175" s="626"/>
      <c r="P175" s="626"/>
      <c r="Q175" s="619"/>
      <c r="R175" s="636"/>
      <c r="S175" s="636"/>
      <c r="T175" s="636"/>
      <c r="U175" s="636"/>
      <c r="V175" s="636"/>
      <c r="W175" s="636"/>
      <c r="X175" s="636"/>
      <c r="Y175" s="636"/>
      <c r="Z175" s="636"/>
      <c r="AA175" s="636"/>
      <c r="AB175" s="636"/>
      <c r="AC175" s="636"/>
      <c r="AD175" s="636"/>
      <c r="AE175" s="636"/>
      <c r="AF175" s="636"/>
      <c r="AG175" s="636"/>
      <c r="AH175" s="636"/>
      <c r="AI175" s="636"/>
      <c r="AJ175" s="636"/>
      <c r="AK175" s="636"/>
      <c r="AL175" s="636"/>
      <c r="AM175" s="637"/>
    </row>
    <row r="176" spans="1:39" x14ac:dyDescent="0.25">
      <c r="B176" s="619"/>
      <c r="C176" s="324"/>
      <c r="D176" s="620"/>
      <c r="F176" s="621"/>
      <c r="G176" s="622"/>
      <c r="H176" s="622"/>
      <c r="I176" s="623"/>
      <c r="J176" s="623"/>
      <c r="K176" s="623"/>
      <c r="L176" s="624"/>
      <c r="M176" s="633"/>
      <c r="N176" s="625"/>
      <c r="O176" s="626"/>
      <c r="P176" s="626"/>
      <c r="Q176" s="619"/>
      <c r="R176" s="636"/>
      <c r="S176" s="636"/>
      <c r="T176" s="636"/>
      <c r="U176" s="636"/>
      <c r="V176" s="636"/>
      <c r="W176" s="636"/>
      <c r="X176" s="636"/>
      <c r="Y176" s="636"/>
      <c r="Z176" s="636"/>
      <c r="AA176" s="636"/>
      <c r="AB176" s="636"/>
      <c r="AC176" s="636"/>
      <c r="AD176" s="636"/>
      <c r="AE176" s="636"/>
      <c r="AF176" s="636"/>
      <c r="AG176" s="636"/>
      <c r="AH176" s="636"/>
      <c r="AI176" s="636"/>
      <c r="AJ176" s="636"/>
      <c r="AK176" s="636"/>
      <c r="AL176" s="636"/>
      <c r="AM176" s="637"/>
    </row>
    <row r="177" spans="2:39" ht="18" x14ac:dyDescent="0.25">
      <c r="B177" s="619"/>
      <c r="C177" s="322"/>
      <c r="D177" s="323"/>
      <c r="F177" s="621"/>
      <c r="G177" s="622"/>
      <c r="H177" s="622"/>
      <c r="I177" s="623"/>
      <c r="J177" s="623"/>
      <c r="K177" s="623"/>
      <c r="L177" s="624"/>
      <c r="M177" s="410" t="s">
        <v>32</v>
      </c>
      <c r="N177" s="625"/>
      <c r="O177" s="626"/>
      <c r="P177" s="626"/>
      <c r="Q177" s="619"/>
      <c r="R177" s="638"/>
      <c r="S177" s="638"/>
      <c r="T177" s="638"/>
      <c r="U177" s="638"/>
      <c r="V177" s="638"/>
      <c r="W177" s="638"/>
      <c r="X177" s="638"/>
      <c r="Y177" s="638"/>
      <c r="Z177" s="638"/>
      <c r="AA177" s="638"/>
      <c r="AB177" s="638"/>
      <c r="AC177" s="638"/>
      <c r="AD177" s="638"/>
      <c r="AE177" s="636"/>
      <c r="AF177" s="636"/>
      <c r="AG177" s="636"/>
      <c r="AH177" s="636"/>
      <c r="AI177" s="636"/>
      <c r="AJ177" s="636"/>
      <c r="AK177" s="636"/>
      <c r="AL177" s="636"/>
      <c r="AM177" s="637"/>
    </row>
    <row r="178" spans="2:39" ht="16.5" thickBot="1" x14ac:dyDescent="0.3">
      <c r="B178" s="619"/>
      <c r="C178" s="325"/>
      <c r="D178" s="620"/>
      <c r="F178" s="621"/>
      <c r="G178" s="622"/>
      <c r="H178" s="622"/>
      <c r="I178" s="623"/>
      <c r="J178" s="623"/>
      <c r="K178" s="623"/>
      <c r="L178" s="624"/>
      <c r="M178" s="633"/>
      <c r="N178" s="625"/>
      <c r="O178" s="626"/>
      <c r="P178" s="626"/>
      <c r="Q178" s="619"/>
      <c r="R178" s="639"/>
      <c r="S178" s="639"/>
      <c r="T178" s="639"/>
      <c r="U178" s="639"/>
      <c r="V178" s="639"/>
      <c r="W178" s="639"/>
      <c r="X178" s="639"/>
      <c r="Y178" s="639"/>
      <c r="Z178" s="639"/>
      <c r="AA178" s="639"/>
      <c r="AB178" s="639"/>
      <c r="AC178" s="639"/>
      <c r="AD178" s="639"/>
      <c r="AE178" s="636"/>
      <c r="AF178" s="636"/>
      <c r="AG178" s="636"/>
      <c r="AH178" s="636"/>
      <c r="AI178" s="636"/>
      <c r="AJ178" s="636"/>
      <c r="AK178" s="636"/>
      <c r="AL178" s="636"/>
      <c r="AM178" s="637"/>
    </row>
    <row r="179" spans="2:39" ht="18.75" thickTop="1" x14ac:dyDescent="0.25">
      <c r="B179" s="619"/>
      <c r="C179" s="322"/>
      <c r="D179" s="323"/>
      <c r="F179" s="621"/>
      <c r="G179" s="622"/>
      <c r="H179" s="622"/>
      <c r="I179" s="623"/>
      <c r="J179" s="623"/>
      <c r="K179" s="623"/>
      <c r="L179" s="624"/>
      <c r="M179" s="410" t="s">
        <v>103</v>
      </c>
      <c r="N179" s="625"/>
      <c r="O179" s="626"/>
      <c r="P179" s="626"/>
      <c r="Q179" s="619"/>
      <c r="R179" s="640"/>
      <c r="S179" s="640"/>
      <c r="T179" s="640"/>
      <c r="U179" s="640"/>
      <c r="V179" s="640"/>
      <c r="W179" s="640"/>
      <c r="X179" s="640"/>
      <c r="Y179" s="640"/>
      <c r="Z179" s="640"/>
      <c r="AA179" s="640"/>
      <c r="AB179" s="640"/>
      <c r="AC179" s="640"/>
      <c r="AD179" s="640"/>
      <c r="AE179" s="636"/>
      <c r="AF179" s="636"/>
      <c r="AG179" s="636"/>
      <c r="AH179" s="636"/>
      <c r="AI179" s="636"/>
      <c r="AJ179" s="636"/>
      <c r="AK179" s="636"/>
      <c r="AL179" s="636"/>
      <c r="AM179" s="637"/>
    </row>
    <row r="180" spans="2:39" x14ac:dyDescent="0.25">
      <c r="B180" s="619"/>
      <c r="C180" s="632"/>
      <c r="D180" s="620"/>
      <c r="E180" s="620"/>
      <c r="F180" s="621"/>
      <c r="G180" s="622"/>
      <c r="H180" s="622"/>
      <c r="I180" s="623"/>
      <c r="J180" s="623"/>
      <c r="K180" s="623"/>
      <c r="L180" s="624"/>
      <c r="M180" s="641"/>
      <c r="N180" s="625"/>
      <c r="O180" s="626"/>
      <c r="P180" s="626"/>
      <c r="Q180" s="619"/>
      <c r="R180" s="634"/>
      <c r="S180" s="634"/>
      <c r="T180" s="634"/>
      <c r="U180" s="634"/>
      <c r="V180" s="634"/>
      <c r="W180" s="634"/>
      <c r="X180" s="634"/>
      <c r="Y180" s="634"/>
      <c r="Z180" s="634"/>
      <c r="AA180" s="634"/>
      <c r="AB180" s="634"/>
      <c r="AC180" s="634"/>
      <c r="AD180" s="634"/>
      <c r="AE180" s="634"/>
      <c r="AF180" s="634"/>
      <c r="AG180" s="634"/>
      <c r="AH180" s="634"/>
      <c r="AI180" s="634"/>
      <c r="AJ180" s="634"/>
      <c r="AK180" s="634"/>
      <c r="AL180" s="634"/>
      <c r="AM180" s="635"/>
    </row>
    <row r="181" spans="2:39" ht="16.5" thickBot="1" x14ac:dyDescent="0.3">
      <c r="B181" s="642"/>
      <c r="C181" s="411"/>
      <c r="D181" s="412"/>
      <c r="E181" s="643"/>
      <c r="F181" s="644"/>
      <c r="G181" s="645"/>
      <c r="H181" s="645"/>
      <c r="I181" s="646"/>
      <c r="J181" s="646"/>
      <c r="K181" s="646"/>
      <c r="L181" s="647"/>
      <c r="M181" s="648"/>
      <c r="N181" s="649"/>
      <c r="O181" s="650"/>
      <c r="P181" s="651"/>
      <c r="Q181" s="652"/>
      <c r="R181" s="653"/>
      <c r="S181" s="654"/>
      <c r="T181" s="654"/>
      <c r="U181" s="654"/>
      <c r="V181" s="654"/>
      <c r="W181" s="654"/>
      <c r="X181" s="654"/>
      <c r="Y181" s="654"/>
      <c r="Z181" s="654"/>
      <c r="AA181" s="654"/>
      <c r="AB181" s="654"/>
      <c r="AC181" s="654"/>
      <c r="AD181" s="654"/>
      <c r="AE181" s="654"/>
      <c r="AF181" s="654"/>
      <c r="AG181" s="654"/>
      <c r="AH181" s="654"/>
      <c r="AI181" s="654"/>
      <c r="AJ181" s="654"/>
      <c r="AK181" s="654"/>
      <c r="AL181" s="654"/>
      <c r="AM181" s="655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7" orientation="portrait" r:id="rId1"/>
  <rowBreaks count="2" manualBreakCount="2">
    <brk id="17" max="37" man="1"/>
    <brk id="170" max="16383" man="1"/>
  </rowBreaks>
  <colBreaks count="2" manualBreakCount="2">
    <brk id="15" max="181" man="1"/>
    <brk id="40" max="18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Blad1</vt:lpstr>
      <vt:lpstr>Bestaande toestand</vt:lpstr>
      <vt:lpstr>Gewijzigde toestand</vt:lpstr>
      <vt:lpstr>Gewijzigde toestand COORS</vt:lpstr>
      <vt:lpstr>'Bestaande toestand'!Afdrukbereik</vt:lpstr>
      <vt:lpstr>'Gewijzigde toestand'!Afdrukbereik</vt:lpstr>
      <vt:lpstr>'Gewijzigde toestand COORS'!Afdrukbereik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Coffa, Frank</dc:creator>
  <cp:lastModifiedBy>Zeeuw, Maarten de</cp:lastModifiedBy>
  <cp:lastPrinted>2019-09-05T13:39:00Z</cp:lastPrinted>
  <dcterms:created xsi:type="dcterms:W3CDTF">2019-06-17T07:46:15Z</dcterms:created>
  <dcterms:modified xsi:type="dcterms:W3CDTF">2022-02-24T12:23:53Z</dcterms:modified>
</cp:coreProperties>
</file>