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2/Gemeente Lelystad - EA Levensmiddelen en drogisterijproducten/05 Nota van inlichtingen/"/>
    </mc:Choice>
  </mc:AlternateContent>
  <xr:revisionPtr revIDLastSave="234" documentId="8_{DB60FE94-F5EF-428D-8FBF-13A498A755A1}" xr6:coauthVersionLast="47" xr6:coauthVersionMax="47" xr10:uidLastSave="{B8E22504-E7EE-44E3-8EB1-D6991C19DAA7}"/>
  <workbookProtection workbookAlgorithmName="SHA-512" workbookHashValue="yLTg1JySSAhQAclOXnc23IzTHT1XcDVHm/1x43Juwb6kQkrVNT5L5ET3Aj/aRYIAEDDUdUGHVZUIXy3HMRCVqw==" workbookSaltValue="aOAHCklYUP2wnSH7x1FBQg==" workbookSpinCount="100000" lockStructure="1"/>
  <bookViews>
    <workbookView xWindow="22932" yWindow="-108" windowWidth="30936" windowHeight="16896" xr2:uid="{2E2485A7-6506-43E3-BC56-A7FC1085FD80}"/>
  </bookViews>
  <sheets>
    <sheet name="Voorblad" sheetId="1" r:id="rId1"/>
    <sheet name="1. Merk artike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9" i="2" l="1"/>
  <c r="M251" i="2"/>
  <c r="K7" i="2" l="1"/>
  <c r="M7" i="2" s="1"/>
  <c r="K8" i="2"/>
  <c r="M8" i="2" s="1"/>
  <c r="K9" i="2"/>
  <c r="M9" i="2" s="1"/>
  <c r="K10" i="2"/>
  <c r="M10" i="2" s="1"/>
  <c r="K11" i="2"/>
  <c r="M11" i="2" s="1"/>
  <c r="K12" i="2"/>
  <c r="M12" i="2" s="1"/>
  <c r="K13" i="2"/>
  <c r="M13" i="2" s="1"/>
  <c r="K14" i="2"/>
  <c r="M14" i="2" s="1"/>
  <c r="K15" i="2"/>
  <c r="M15" i="2" s="1"/>
  <c r="K16" i="2"/>
  <c r="M16" i="2" s="1"/>
  <c r="K17" i="2"/>
  <c r="M17" i="2" s="1"/>
  <c r="K18" i="2"/>
  <c r="M18" i="2" s="1"/>
  <c r="K19" i="2"/>
  <c r="M19" i="2" s="1"/>
  <c r="K20" i="2"/>
  <c r="M20" i="2" s="1"/>
  <c r="K21" i="2"/>
  <c r="M21" i="2" s="1"/>
  <c r="K22" i="2"/>
  <c r="M22" i="2" s="1"/>
  <c r="K23" i="2"/>
  <c r="M23" i="2" s="1"/>
  <c r="K24" i="2"/>
  <c r="M24" i="2" s="1"/>
  <c r="K25" i="2"/>
  <c r="M25" i="2" s="1"/>
  <c r="K26" i="2"/>
  <c r="M26" i="2" s="1"/>
  <c r="K27" i="2"/>
  <c r="M27" i="2" s="1"/>
  <c r="K28" i="2"/>
  <c r="M28" i="2" s="1"/>
  <c r="K29" i="2"/>
  <c r="M29" i="2" s="1"/>
  <c r="K30" i="2"/>
  <c r="M30" i="2" s="1"/>
  <c r="K31" i="2"/>
  <c r="M31" i="2" s="1"/>
  <c r="K32" i="2"/>
  <c r="M32" i="2" s="1"/>
  <c r="K33" i="2"/>
  <c r="M33" i="2" s="1"/>
  <c r="K34" i="2"/>
  <c r="M34" i="2" s="1"/>
  <c r="K35" i="2"/>
  <c r="M35" i="2" s="1"/>
  <c r="K36" i="2"/>
  <c r="M36" i="2" s="1"/>
  <c r="K37" i="2"/>
  <c r="M37" i="2" s="1"/>
  <c r="K38" i="2"/>
  <c r="M38" i="2" s="1"/>
  <c r="K39" i="2"/>
  <c r="M39" i="2" s="1"/>
  <c r="K40" i="2"/>
  <c r="M40" i="2" s="1"/>
  <c r="K41" i="2"/>
  <c r="M41" i="2" s="1"/>
  <c r="K42" i="2"/>
  <c r="M42" i="2" s="1"/>
  <c r="K43" i="2"/>
  <c r="M43" i="2" s="1"/>
  <c r="K44" i="2"/>
  <c r="M44" i="2" s="1"/>
  <c r="K45" i="2"/>
  <c r="M45" i="2" s="1"/>
  <c r="K46" i="2"/>
  <c r="M46" i="2" s="1"/>
  <c r="K47" i="2"/>
  <c r="M47" i="2" s="1"/>
  <c r="K48" i="2"/>
  <c r="M48" i="2" s="1"/>
  <c r="K49" i="2"/>
  <c r="M49" i="2" s="1"/>
  <c r="K50" i="2"/>
  <c r="M50" i="2" s="1"/>
  <c r="K51" i="2"/>
  <c r="M51" i="2" s="1"/>
  <c r="K52" i="2"/>
  <c r="M52" i="2" s="1"/>
  <c r="K53" i="2"/>
  <c r="M53" i="2" s="1"/>
  <c r="K54" i="2"/>
  <c r="M54" i="2" s="1"/>
  <c r="K55" i="2"/>
  <c r="M55" i="2" s="1"/>
  <c r="K56" i="2"/>
  <c r="M56" i="2" s="1"/>
  <c r="K57" i="2"/>
  <c r="M57" i="2" s="1"/>
  <c r="K58" i="2"/>
  <c r="M58" i="2" s="1"/>
  <c r="K59" i="2"/>
  <c r="M59" i="2" s="1"/>
  <c r="K60" i="2"/>
  <c r="M60" i="2" s="1"/>
  <c r="K61" i="2"/>
  <c r="M61" i="2" s="1"/>
  <c r="K62" i="2"/>
  <c r="M62" i="2" s="1"/>
  <c r="K63" i="2"/>
  <c r="M63" i="2" s="1"/>
  <c r="K64" i="2"/>
  <c r="M64" i="2" s="1"/>
  <c r="K65" i="2"/>
  <c r="M65" i="2" s="1"/>
  <c r="K66" i="2"/>
  <c r="M66" i="2" s="1"/>
  <c r="K67" i="2"/>
  <c r="M67" i="2" s="1"/>
  <c r="K68" i="2"/>
  <c r="M68" i="2" s="1"/>
  <c r="K69" i="2"/>
  <c r="M69" i="2" s="1"/>
  <c r="K70" i="2"/>
  <c r="M70" i="2" s="1"/>
  <c r="K71" i="2"/>
  <c r="M71" i="2" s="1"/>
  <c r="K72" i="2"/>
  <c r="M72" i="2" s="1"/>
  <c r="K73" i="2"/>
  <c r="M73" i="2" s="1"/>
  <c r="K74" i="2"/>
  <c r="M74" i="2" s="1"/>
  <c r="K75" i="2"/>
  <c r="M75" i="2" s="1"/>
  <c r="K76" i="2"/>
  <c r="M76" i="2" s="1"/>
  <c r="K77" i="2"/>
  <c r="M77" i="2" s="1"/>
  <c r="K78" i="2"/>
  <c r="M78" i="2" s="1"/>
  <c r="K79" i="2"/>
  <c r="M79" i="2" s="1"/>
  <c r="K80" i="2"/>
  <c r="M80" i="2" s="1"/>
  <c r="K81" i="2"/>
  <c r="M81" i="2" s="1"/>
  <c r="K82" i="2"/>
  <c r="M82" i="2" s="1"/>
  <c r="K83" i="2"/>
  <c r="M83" i="2" s="1"/>
  <c r="K84" i="2"/>
  <c r="M84" i="2" s="1"/>
  <c r="K85" i="2"/>
  <c r="M85" i="2" s="1"/>
  <c r="K86" i="2"/>
  <c r="M86" i="2" s="1"/>
  <c r="K87" i="2"/>
  <c r="M87" i="2" s="1"/>
  <c r="K88" i="2"/>
  <c r="M88" i="2" s="1"/>
  <c r="K89" i="2"/>
  <c r="M89" i="2" s="1"/>
  <c r="K90" i="2"/>
  <c r="M90" i="2" s="1"/>
  <c r="K91" i="2"/>
  <c r="M91" i="2" s="1"/>
  <c r="K92" i="2"/>
  <c r="M92" i="2" s="1"/>
  <c r="K93" i="2"/>
  <c r="M93" i="2" s="1"/>
  <c r="K94" i="2"/>
  <c r="M94" i="2" s="1"/>
  <c r="K95" i="2"/>
  <c r="M95" i="2" s="1"/>
  <c r="K96" i="2"/>
  <c r="M96" i="2" s="1"/>
  <c r="K97" i="2"/>
  <c r="M97" i="2" s="1"/>
  <c r="K98" i="2"/>
  <c r="M98" i="2" s="1"/>
  <c r="K99" i="2"/>
  <c r="M99" i="2" s="1"/>
  <c r="K100" i="2"/>
  <c r="M100" i="2" s="1"/>
  <c r="K101" i="2"/>
  <c r="M101" i="2" s="1"/>
  <c r="K102" i="2"/>
  <c r="M102" i="2" s="1"/>
  <c r="K103" i="2"/>
  <c r="M103" i="2" s="1"/>
  <c r="K104" i="2"/>
  <c r="M104" i="2" s="1"/>
  <c r="K105" i="2"/>
  <c r="M105" i="2" s="1"/>
  <c r="K106" i="2"/>
  <c r="M106" i="2" s="1"/>
  <c r="K107" i="2"/>
  <c r="M107" i="2" s="1"/>
  <c r="K108" i="2"/>
  <c r="M108" i="2" s="1"/>
  <c r="K109" i="2"/>
  <c r="M109" i="2" s="1"/>
  <c r="K110" i="2"/>
  <c r="M110" i="2" s="1"/>
  <c r="K111" i="2"/>
  <c r="M111" i="2" s="1"/>
  <c r="K112" i="2"/>
  <c r="M112" i="2" s="1"/>
  <c r="K113" i="2"/>
  <c r="M113" i="2" s="1"/>
  <c r="K114" i="2"/>
  <c r="M114" i="2" s="1"/>
  <c r="K115" i="2"/>
  <c r="M115" i="2" s="1"/>
  <c r="K116" i="2"/>
  <c r="M116" i="2" s="1"/>
  <c r="K117" i="2"/>
  <c r="M117" i="2" s="1"/>
  <c r="K118" i="2"/>
  <c r="M118" i="2" s="1"/>
  <c r="K119" i="2"/>
  <c r="M119" i="2" s="1"/>
  <c r="K120" i="2"/>
  <c r="M120" i="2" s="1"/>
  <c r="K121" i="2"/>
  <c r="M121" i="2" s="1"/>
  <c r="K122" i="2"/>
  <c r="M122" i="2" s="1"/>
  <c r="K123" i="2"/>
  <c r="M123" i="2" s="1"/>
  <c r="K124" i="2"/>
  <c r="M124" i="2" s="1"/>
  <c r="K125" i="2"/>
  <c r="M125" i="2" s="1"/>
  <c r="K126" i="2"/>
  <c r="M126" i="2" s="1"/>
  <c r="K127" i="2"/>
  <c r="M127" i="2" s="1"/>
  <c r="K128" i="2"/>
  <c r="M128" i="2" s="1"/>
  <c r="K129" i="2"/>
  <c r="M129" i="2" s="1"/>
  <c r="K130" i="2"/>
  <c r="M130" i="2" s="1"/>
  <c r="K131" i="2"/>
  <c r="M131" i="2" s="1"/>
  <c r="K132" i="2"/>
  <c r="M132" i="2" s="1"/>
  <c r="K133" i="2"/>
  <c r="M133" i="2" s="1"/>
  <c r="K134" i="2"/>
  <c r="M134" i="2" s="1"/>
  <c r="K135" i="2"/>
  <c r="M135" i="2" s="1"/>
  <c r="K136" i="2"/>
  <c r="M136" i="2" s="1"/>
  <c r="K137" i="2"/>
  <c r="M137" i="2" s="1"/>
  <c r="K138" i="2"/>
  <c r="M138" i="2" s="1"/>
  <c r="K139" i="2"/>
  <c r="M139" i="2" s="1"/>
  <c r="K140" i="2"/>
  <c r="M140" i="2" s="1"/>
  <c r="K141" i="2"/>
  <c r="M141" i="2" s="1"/>
  <c r="K142" i="2"/>
  <c r="M142" i="2" s="1"/>
  <c r="K143" i="2"/>
  <c r="M143" i="2" s="1"/>
  <c r="K144" i="2"/>
  <c r="M144" i="2" s="1"/>
  <c r="K145" i="2"/>
  <c r="M145" i="2" s="1"/>
  <c r="K146" i="2"/>
  <c r="M146" i="2" s="1"/>
  <c r="K147" i="2"/>
  <c r="M147" i="2" s="1"/>
  <c r="K148" i="2"/>
  <c r="M148" i="2" s="1"/>
  <c r="K149" i="2"/>
  <c r="M149" i="2" s="1"/>
  <c r="K150" i="2"/>
  <c r="M150" i="2" s="1"/>
  <c r="K151" i="2"/>
  <c r="M151" i="2" s="1"/>
  <c r="K152" i="2"/>
  <c r="M152" i="2" s="1"/>
  <c r="K153" i="2"/>
  <c r="M153" i="2" s="1"/>
  <c r="K154" i="2"/>
  <c r="M154" i="2" s="1"/>
  <c r="K155" i="2"/>
  <c r="M155" i="2" s="1"/>
  <c r="K156" i="2"/>
  <c r="M156" i="2" s="1"/>
  <c r="K157" i="2"/>
  <c r="M157" i="2" s="1"/>
  <c r="K158" i="2"/>
  <c r="M158" i="2" s="1"/>
  <c r="K159" i="2"/>
  <c r="M159" i="2" s="1"/>
  <c r="K160" i="2"/>
  <c r="M160" i="2" s="1"/>
  <c r="K161" i="2"/>
  <c r="M161" i="2" s="1"/>
  <c r="K162" i="2"/>
  <c r="M162" i="2" s="1"/>
  <c r="K163" i="2"/>
  <c r="M163" i="2" s="1"/>
  <c r="K164" i="2"/>
  <c r="M164" i="2" s="1"/>
  <c r="K165" i="2"/>
  <c r="M165" i="2" s="1"/>
  <c r="K166" i="2"/>
  <c r="M166" i="2" s="1"/>
  <c r="K167" i="2"/>
  <c r="M167" i="2" s="1"/>
  <c r="K168" i="2"/>
  <c r="M168" i="2" s="1"/>
  <c r="K169" i="2"/>
  <c r="M169" i="2" s="1"/>
  <c r="K170" i="2"/>
  <c r="M170" i="2" s="1"/>
  <c r="K171" i="2"/>
  <c r="M171" i="2" s="1"/>
  <c r="K172" i="2"/>
  <c r="M172" i="2" s="1"/>
  <c r="K173" i="2"/>
  <c r="M173" i="2" s="1"/>
  <c r="K174" i="2"/>
  <c r="M174" i="2" s="1"/>
  <c r="K175" i="2"/>
  <c r="M175" i="2" s="1"/>
  <c r="K176" i="2"/>
  <c r="M176" i="2" s="1"/>
  <c r="K177" i="2"/>
  <c r="M177" i="2" s="1"/>
  <c r="K178" i="2"/>
  <c r="M178" i="2" s="1"/>
  <c r="K179" i="2"/>
  <c r="M179" i="2" s="1"/>
  <c r="K180" i="2"/>
  <c r="M180" i="2" s="1"/>
  <c r="K181" i="2"/>
  <c r="M181" i="2" s="1"/>
  <c r="K182" i="2"/>
  <c r="M182" i="2" s="1"/>
  <c r="K183" i="2"/>
  <c r="M183" i="2" s="1"/>
  <c r="K184" i="2"/>
  <c r="M184" i="2" s="1"/>
  <c r="K185" i="2"/>
  <c r="M185" i="2" s="1"/>
  <c r="K186" i="2"/>
  <c r="M186" i="2" s="1"/>
  <c r="K187" i="2"/>
  <c r="M187" i="2" s="1"/>
  <c r="K188" i="2"/>
  <c r="M188" i="2" s="1"/>
  <c r="K189" i="2"/>
  <c r="M189" i="2" s="1"/>
  <c r="K190" i="2"/>
  <c r="M190" i="2" s="1"/>
  <c r="K191" i="2"/>
  <c r="M191" i="2" s="1"/>
  <c r="K192" i="2"/>
  <c r="M192" i="2" s="1"/>
  <c r="K193" i="2"/>
  <c r="M193" i="2" s="1"/>
  <c r="K194" i="2"/>
  <c r="M194" i="2" s="1"/>
  <c r="K195" i="2"/>
  <c r="M195" i="2" s="1"/>
  <c r="K196" i="2"/>
  <c r="M196" i="2" s="1"/>
  <c r="K197" i="2"/>
  <c r="M197" i="2" s="1"/>
  <c r="K198" i="2"/>
  <c r="M198" i="2" s="1"/>
  <c r="K199" i="2"/>
  <c r="M199" i="2" s="1"/>
  <c r="K200" i="2"/>
  <c r="M200" i="2" s="1"/>
  <c r="K201" i="2"/>
  <c r="M201" i="2" s="1"/>
  <c r="K202" i="2"/>
  <c r="M202" i="2" s="1"/>
  <c r="K203" i="2"/>
  <c r="M203" i="2" s="1"/>
  <c r="K204" i="2"/>
  <c r="M204" i="2" s="1"/>
  <c r="K205" i="2"/>
  <c r="M205" i="2" s="1"/>
  <c r="K206" i="2"/>
  <c r="M206" i="2" s="1"/>
  <c r="K207" i="2"/>
  <c r="M207" i="2" s="1"/>
  <c r="K208" i="2"/>
  <c r="M208" i="2" s="1"/>
  <c r="K209" i="2"/>
  <c r="M209" i="2" s="1"/>
  <c r="K210" i="2"/>
  <c r="M210" i="2" s="1"/>
  <c r="K211" i="2"/>
  <c r="M211" i="2" s="1"/>
  <c r="K212" i="2"/>
  <c r="M212" i="2" s="1"/>
  <c r="K213" i="2"/>
  <c r="M213" i="2" s="1"/>
  <c r="K214" i="2"/>
  <c r="M214" i="2" s="1"/>
  <c r="K215" i="2"/>
  <c r="M215" i="2" s="1"/>
  <c r="K216" i="2"/>
  <c r="M216" i="2" s="1"/>
  <c r="K217" i="2"/>
  <c r="M217" i="2" s="1"/>
  <c r="K218" i="2"/>
  <c r="M218" i="2" s="1"/>
  <c r="K219" i="2"/>
  <c r="M219" i="2" s="1"/>
  <c r="K220" i="2"/>
  <c r="M220" i="2" s="1"/>
  <c r="K221" i="2"/>
  <c r="M221" i="2" s="1"/>
  <c r="K222" i="2"/>
  <c r="M222" i="2" s="1"/>
  <c r="K223" i="2"/>
  <c r="M223" i="2" s="1"/>
  <c r="K224" i="2"/>
  <c r="M224" i="2" s="1"/>
  <c r="K225" i="2"/>
  <c r="M225" i="2" s="1"/>
  <c r="K226" i="2"/>
  <c r="M226" i="2" s="1"/>
  <c r="K227" i="2"/>
  <c r="M227" i="2" s="1"/>
  <c r="K228" i="2"/>
  <c r="M228" i="2" s="1"/>
  <c r="K229" i="2"/>
  <c r="M229" i="2" s="1"/>
  <c r="K230" i="2"/>
  <c r="M230" i="2" s="1"/>
  <c r="K231" i="2"/>
  <c r="M231" i="2" s="1"/>
  <c r="K232" i="2"/>
  <c r="M232" i="2" s="1"/>
  <c r="K233" i="2"/>
  <c r="M233" i="2" s="1"/>
  <c r="K234" i="2"/>
  <c r="M234" i="2" s="1"/>
  <c r="K235" i="2"/>
  <c r="M235" i="2" s="1"/>
  <c r="K236" i="2"/>
  <c r="M236" i="2" s="1"/>
  <c r="K237" i="2"/>
  <c r="M237" i="2" s="1"/>
  <c r="K238" i="2"/>
  <c r="M238" i="2" s="1"/>
  <c r="K239" i="2"/>
  <c r="M239" i="2" s="1"/>
  <c r="K240" i="2"/>
  <c r="M240" i="2" s="1"/>
  <c r="K241" i="2"/>
  <c r="M241" i="2" s="1"/>
  <c r="K242" i="2"/>
  <c r="M242" i="2" s="1"/>
  <c r="K243" i="2"/>
  <c r="M243" i="2" s="1"/>
  <c r="K244" i="2"/>
  <c r="M244" i="2" s="1"/>
  <c r="K245" i="2"/>
  <c r="M245" i="2" s="1"/>
  <c r="K246" i="2"/>
  <c r="M246" i="2" s="1"/>
  <c r="K247" i="2"/>
  <c r="M247" i="2" s="1"/>
  <c r="K248" i="2"/>
  <c r="M248" i="2" s="1"/>
  <c r="K249" i="2"/>
  <c r="M249" i="2" s="1"/>
  <c r="K250" i="2"/>
  <c r="M250" i="2" s="1"/>
  <c r="K251" i="2"/>
  <c r="B4" i="1" l="1"/>
  <c r="B5" i="1"/>
  <c r="B6" i="1" l="1"/>
</calcChain>
</file>

<file path=xl/sharedStrings.xml><?xml version="1.0" encoding="utf-8"?>
<sst xmlns="http://schemas.openxmlformats.org/spreadsheetml/2006/main" count="1504" uniqueCount="528">
  <si>
    <t>Tabblad 'voorblad'</t>
  </si>
  <si>
    <t>Netto inschrijfprijs:</t>
  </si>
  <si>
    <t>Naam leverancier:</t>
  </si>
  <si>
    <t>Naam contactpersoon:</t>
  </si>
  <si>
    <t>Datum:</t>
  </si>
  <si>
    <t>Handtekening:</t>
  </si>
  <si>
    <t>Plaats en datum:</t>
  </si>
  <si>
    <r>
      <t xml:space="preserve">Instructie:
* Inschrijver vult op </t>
    </r>
    <r>
      <rPr>
        <u/>
        <sz val="10"/>
        <color rgb="FF000000"/>
        <rFont val="Assistant Light"/>
      </rPr>
      <t>elk tabblad</t>
    </r>
    <r>
      <rPr>
        <sz val="10"/>
        <color rgb="FF000000"/>
        <rFont val="Assistant Light"/>
      </rPr>
      <t xml:space="preserve"> de geel gearceerde cellen in.</t>
    </r>
  </si>
  <si>
    <t>Tabblad 'Merk artikel'</t>
  </si>
  <si>
    <t>Prijs per verpakking</t>
  </si>
  <si>
    <t>Toelichting gelijkwaardig alternatief product (merk + omschrijving)</t>
  </si>
  <si>
    <t>Artikelnummer</t>
  </si>
  <si>
    <t>Drogisterijproduct</t>
  </si>
  <si>
    <t>Was, reiniging &amp; cosmetica</t>
  </si>
  <si>
    <t>Haarshampoo's</t>
  </si>
  <si>
    <t>Andrélon Shampoo glans</t>
  </si>
  <si>
    <t xml:space="preserve">Flesje </t>
  </si>
  <si>
    <t>45 cl</t>
  </si>
  <si>
    <t>Handzeep</t>
  </si>
  <si>
    <t>Palmolive Zeep antibacterial hygiene mild</t>
  </si>
  <si>
    <t>6 x 30 cl</t>
  </si>
  <si>
    <t>Levensmiddel</t>
  </si>
  <si>
    <t>Kruidenierswaren</t>
  </si>
  <si>
    <t>Koekjes &amp; biscuits</t>
  </si>
  <si>
    <t xml:space="preserve">Sultana Fruitbiscuit bosvruchten </t>
  </si>
  <si>
    <t>Pak</t>
  </si>
  <si>
    <t>6 pakken x 5 pakken x 43,6 gram</t>
  </si>
  <si>
    <t>Pindakaas</t>
  </si>
  <si>
    <t>Van Oordt Pindakaas cup</t>
  </si>
  <si>
    <t>Doos</t>
  </si>
  <si>
    <t>240 stuks</t>
  </si>
  <si>
    <t>Non-food</t>
  </si>
  <si>
    <t>Disposables</t>
  </si>
  <si>
    <t>Handschoenen</t>
  </si>
  <si>
    <t xml:space="preserve">100 stuks </t>
  </si>
  <si>
    <t>Metaalreinigers</t>
  </si>
  <si>
    <t>CaterTech. RVS-reinigerspray</t>
  </si>
  <si>
    <t>Fles</t>
  </si>
  <si>
    <t xml:space="preserve">75 cl </t>
  </si>
  <si>
    <t>Dranken</t>
  </si>
  <si>
    <t>Filterkoffie</t>
  </si>
  <si>
    <t>Kanis &amp; Gunnink Kanis &amp; Gunnink Filterkoffie Roodmerk</t>
  </si>
  <si>
    <t xml:space="preserve">Blik </t>
  </si>
  <si>
    <t>5 kilo</t>
  </si>
  <si>
    <t>Cola</t>
  </si>
  <si>
    <t>Coca-Cola Cola regular</t>
  </si>
  <si>
    <t xml:space="preserve">Fles </t>
  </si>
  <si>
    <t>6 x 1 liter</t>
  </si>
  <si>
    <t xml:space="preserve">Vlees, wild &amp; gevogelte </t>
  </si>
  <si>
    <t>Kip</t>
  </si>
  <si>
    <t>Wahid Kipfilet naturel halal</t>
  </si>
  <si>
    <t>125 gram</t>
  </si>
  <si>
    <t>Frisdranken overig</t>
  </si>
  <si>
    <t>Fanta Lemon zero</t>
  </si>
  <si>
    <t>6 x 1,5 liter</t>
  </si>
  <si>
    <t>Ontbijtgranen</t>
  </si>
  <si>
    <t>G'woon Cornflakes</t>
  </si>
  <si>
    <t>8 x 500 gram</t>
  </si>
  <si>
    <t>Strooisels</t>
  </si>
  <si>
    <t>Van Oordt Hagelslag melk stick</t>
  </si>
  <si>
    <t>300 stuks x 10 gram</t>
  </si>
  <si>
    <t>Handschoen vinyl maat L</t>
  </si>
  <si>
    <t>100 stuks</t>
  </si>
  <si>
    <t>Felicia Onderzoekshandschoenen nitril sensitive blauw, ongepoederd, getextureerd, maat S</t>
  </si>
  <si>
    <t>Kaas, zuivel &amp; vleeswaren</t>
  </si>
  <si>
    <t>Hollandse kaas</t>
  </si>
  <si>
    <t>Eyssen Smeerkaas</t>
  </si>
  <si>
    <t>Cups</t>
  </si>
  <si>
    <t>25 x 15 gram</t>
  </si>
  <si>
    <t>Babyvoeding</t>
  </si>
  <si>
    <t>Olvarit Olvarit 4M03 Appel Mango Banaan</t>
  </si>
  <si>
    <t xml:space="preserve">Potje </t>
  </si>
  <si>
    <t>6 x 125 gram</t>
  </si>
  <si>
    <t>Alex Meijer Stroopwafels mini</t>
  </si>
  <si>
    <t>150 x 10,67 gram</t>
  </si>
  <si>
    <t>ERU Naturel smeerkaas</t>
  </si>
  <si>
    <t>Tray</t>
  </si>
  <si>
    <t>24 x 15 gram</t>
  </si>
  <si>
    <t>Olvarit Olvarit 12M53 Appel Perzik Mang0</t>
  </si>
  <si>
    <t>Potje</t>
  </si>
  <si>
    <t>6 x 200 gram</t>
  </si>
  <si>
    <t>Polyzakken</t>
  </si>
  <si>
    <t>Lunchzakjes transparant, 18my 10/4 x 27 x 18 cm</t>
  </si>
  <si>
    <t>5000 stuks</t>
  </si>
  <si>
    <t>Palmolive Shampoo elke dag 1 Pak x 6 Stuks</t>
  </si>
  <si>
    <t>6 stuks</t>
  </si>
  <si>
    <t xml:space="preserve">Kellogg's Cornflakes ontbijtgranen </t>
  </si>
  <si>
    <t>Pakje</t>
  </si>
  <si>
    <t>40 pakjes x 24 gram</t>
  </si>
  <si>
    <t>Jams</t>
  </si>
  <si>
    <t>Hero Delight Jam assortiment</t>
  </si>
  <si>
    <t>120 stuks</t>
  </si>
  <si>
    <t>Brinta Volkoren graanontbijt</t>
  </si>
  <si>
    <t>5 x 500 gram</t>
  </si>
  <si>
    <t>Felicia Onderzoekshandschoenen vinyl transparant, gepoederd, glad, maat M</t>
  </si>
  <si>
    <t>Verse eieren</t>
  </si>
  <si>
    <t>De Rooie Hen Vrije uitloop eieren bruin M</t>
  </si>
  <si>
    <t>90 stuks</t>
  </si>
  <si>
    <t xml:space="preserve">Schoonmaak, veiligheid &amp; hygiëne </t>
  </si>
  <si>
    <t>Sponsen &amp; schuurmateriaal</t>
  </si>
  <si>
    <t>Felicia Schuurspons groot</t>
  </si>
  <si>
    <t xml:space="preserve">Pak </t>
  </si>
  <si>
    <t>10 stuks</t>
  </si>
  <si>
    <t xml:space="preserve">Brinta Banaan graanontbijt </t>
  </si>
  <si>
    <t>6 pakken x 5 stuks x 22 gram</t>
  </si>
  <si>
    <t xml:space="preserve">Liga Milkbreak Koeken melk single </t>
  </si>
  <si>
    <t>24 pakjes x 2 stuks x 20,25 gram</t>
  </si>
  <si>
    <t>Snacksauzen</t>
  </si>
  <si>
    <t>Heinz Tomatenketchup, sachet</t>
  </si>
  <si>
    <t>Afdekfolie</t>
  </si>
  <si>
    <t>Paardekop Rekfolie 300 mm refill Doos 3 rollen</t>
  </si>
  <si>
    <t xml:space="preserve">3 rollen </t>
  </si>
  <si>
    <t>Sinas</t>
  </si>
  <si>
    <t>Fanta Orange</t>
  </si>
  <si>
    <t>Remia Curry ketchup Doos 54 cups x 4 cl</t>
  </si>
  <si>
    <t>54 x 4 cl</t>
  </si>
  <si>
    <t>Felicia Onderzoekshandschoenen nitril zwart, ongepoederd, getextureerd, maat L</t>
  </si>
  <si>
    <t>Vuilniszakken</t>
  </si>
  <si>
    <t>Komo Huisvuilzakken 60 x 80cm 50L LDPE 50my</t>
  </si>
  <si>
    <t>Rol</t>
  </si>
  <si>
    <t>3 x 20 stuks</t>
  </si>
  <si>
    <t>Sappen</t>
  </si>
  <si>
    <t>Appelsientje Professioneel Appelsap</t>
  </si>
  <si>
    <t>8 x 1,5 liter</t>
  </si>
  <si>
    <t>Kern Tomatenketchup statube</t>
  </si>
  <si>
    <t xml:space="preserve">Tube </t>
  </si>
  <si>
    <t>75 cl</t>
  </si>
  <si>
    <t>Hoppe Koffiekoekjes</t>
  </si>
  <si>
    <t>200 stuks</t>
  </si>
  <si>
    <t>Felicia Onderzoekshandschoenen nitril zwart, ongepoederd, getextureerd, maat XL</t>
  </si>
  <si>
    <t>De Ruijter Hagelslag melk</t>
  </si>
  <si>
    <t>120 stuks x 20 gram</t>
  </si>
  <si>
    <t>Felicia Onderzoekshandschoenen nitril zwart, ongepoederd, getextureerd, maat M</t>
  </si>
  <si>
    <t>Specerijen</t>
  </si>
  <si>
    <t>Verrassend Lekker Zwarte peper</t>
  </si>
  <si>
    <t>750 stuks x 0,2 gram</t>
  </si>
  <si>
    <t>Kern Mayonaise statube</t>
  </si>
  <si>
    <t>De Goudsche Waegh Jonge kaas gesneden</t>
  </si>
  <si>
    <t>50 stuks x 20 gram</t>
  </si>
  <si>
    <t>Eike Scharreleieren wit klasse M/L</t>
  </si>
  <si>
    <t>G'woon Appelsap</t>
  </si>
  <si>
    <t>Koffiemelk, -room &amp; -creamer</t>
  </si>
  <si>
    <t xml:space="preserve">Friesche Vlag Melk halfvol </t>
  </si>
  <si>
    <t>12 pakken x 1 liter</t>
  </si>
  <si>
    <t>Snoep</t>
  </si>
  <si>
    <t>Red Band Gum foppies</t>
  </si>
  <si>
    <t>Silo</t>
  </si>
  <si>
    <t>Boter &amp; margarine</t>
  </si>
  <si>
    <t>Echte Boter Roomboter cups</t>
  </si>
  <si>
    <t>200 x 10 gram</t>
  </si>
  <si>
    <t>Tortillachips</t>
  </si>
  <si>
    <t>Doritos Tortillachips Nacho cheese chips 12 zakjes x 85 gram</t>
  </si>
  <si>
    <t>Zakje</t>
  </si>
  <si>
    <t>12 x 85 gram</t>
  </si>
  <si>
    <t>Koffie- &amp; espressobonen</t>
  </si>
  <si>
    <t>Cafe Riche Koffiebonen espresso dark roast</t>
  </si>
  <si>
    <t xml:space="preserve">Zak </t>
  </si>
  <si>
    <t>1 kilo</t>
  </si>
  <si>
    <t>Sauzen overig</t>
  </si>
  <si>
    <t>Doritos Dips mild salsa</t>
  </si>
  <si>
    <t>Pot</t>
  </si>
  <si>
    <t>6 x 280 gram</t>
  </si>
  <si>
    <t>Red Band Smullers</t>
  </si>
  <si>
    <t>525 gram</t>
  </si>
  <si>
    <t>Vetten</t>
  </si>
  <si>
    <t>Remia Bak en braad vloeibaar</t>
  </si>
  <si>
    <t>6 x 65 cl</t>
  </si>
  <si>
    <t>Red Band smikkels</t>
  </si>
  <si>
    <t>550 gram</t>
  </si>
  <si>
    <t>Yoghurt</t>
  </si>
  <si>
    <t>Optimel Yoghurt bosvruchten</t>
  </si>
  <si>
    <t>1 liter</t>
  </si>
  <si>
    <t>Menz&amp;Gasser Jam assortiment</t>
  </si>
  <si>
    <t>100 kuipjes x 25 gram</t>
  </si>
  <si>
    <t>Echte Boter Boter</t>
  </si>
  <si>
    <t>100 stuks x 10 gram</t>
  </si>
  <si>
    <t>Prominent Sinaasappelsap</t>
  </si>
  <si>
    <t>12 x 1 liter</t>
  </si>
  <si>
    <t>Melk</t>
  </si>
  <si>
    <t xml:space="preserve">Friesche Vlag Professional Volle melk </t>
  </si>
  <si>
    <t xml:space="preserve">Prominent Appelsap </t>
  </si>
  <si>
    <t>Felicia Onderzoekshandschoenen nitril zwart, ongepoederd, getextureerd, maat S</t>
  </si>
  <si>
    <t>Aardappelen, groente &amp; fruit</t>
  </si>
  <si>
    <t>Frites</t>
  </si>
  <si>
    <t>Farm Frites Frites chilled</t>
  </si>
  <si>
    <t>10 kilo</t>
  </si>
  <si>
    <t>Take Dis Polyzakken, 20 my 18 x 4 x 50 cm</t>
  </si>
  <si>
    <t xml:space="preserve">Doos </t>
  </si>
  <si>
    <t>Winner Frituurvet vloeibaar</t>
  </si>
  <si>
    <t>Emmer</t>
  </si>
  <si>
    <t>10 liter</t>
  </si>
  <si>
    <t>De Goudsche Waegh Jong belegen kaas gesneden</t>
  </si>
  <si>
    <t>Take Dis Containerzakken 115 x 138cm 240L LDPE 49my 3 rollen x 10 zakken</t>
  </si>
  <si>
    <t>3 x 10 zakken</t>
  </si>
  <si>
    <t>Soapy Handzeep antibacterieel pomp</t>
  </si>
  <si>
    <t>3 flesjes x 30 cl</t>
  </si>
  <si>
    <t>-</t>
  </si>
  <si>
    <t xml:space="preserve">Brinta Naturel graanontbijt </t>
  </si>
  <si>
    <t>6 pakken x 5 zakjes x 23 gram</t>
  </si>
  <si>
    <t>Kern Vloeibaar frituurvet basis</t>
  </si>
  <si>
    <t>Pinguin Friet</t>
  </si>
  <si>
    <t>Zak</t>
  </si>
  <si>
    <t>2,5 kilo</t>
  </si>
  <si>
    <t>Oliehoorn traditionele sauzen Currysaus</t>
  </si>
  <si>
    <t>90 cl</t>
  </si>
  <si>
    <t>Afwasmiddelen</t>
  </si>
  <si>
    <t>Felicia Afwasmiddel</t>
  </si>
  <si>
    <t>5 liter</t>
  </si>
  <si>
    <t>Bus</t>
  </si>
  <si>
    <t xml:space="preserve">Campina Langlekker Halfvolle melk </t>
  </si>
  <si>
    <t>ERU Smeerkaas prestige 48+</t>
  </si>
  <si>
    <t>24 stuks x 15 gram</t>
  </si>
  <si>
    <t xml:space="preserve">Head &amp; Shoulders Shampoo classic </t>
  </si>
  <si>
    <t>3 flesjes x 28,5 cl</t>
  </si>
  <si>
    <t>Van Oordt Hagelslag puur stick</t>
  </si>
  <si>
    <t>Menz&amp;Gasser Extra jam Abrikoos</t>
  </si>
  <si>
    <t>100 x 25 gram</t>
  </si>
  <si>
    <t>Haarnetten</t>
  </si>
  <si>
    <t>Haarnet PP non woven medium 50 cm, wit</t>
  </si>
  <si>
    <t>1000 stuks</t>
  </si>
  <si>
    <t>Menz&amp;Gasser Extra jam Bosvruchten</t>
  </si>
  <si>
    <t>Menz&amp;Gasser Extra jam Aardbei</t>
  </si>
  <si>
    <t>Menz&amp;Gasser Extra jam Kers</t>
  </si>
  <si>
    <t>100 x 2 gram</t>
  </si>
  <si>
    <t>HARIBO Bananas</t>
  </si>
  <si>
    <t>150 stuks</t>
  </si>
  <si>
    <t>Appelsientje Appelsap goudappel</t>
  </si>
  <si>
    <t>Appelsientje Sinaasappelsap</t>
  </si>
  <si>
    <t>Kern Vloeibaar frituurvet neutraal</t>
  </si>
  <si>
    <t>Afvalzakken 65 x140cm LDPE 64my, blauw</t>
  </si>
  <si>
    <t>Kern Curry ketchup</t>
  </si>
  <si>
    <t>Felicia Afwasmiddel groen</t>
  </si>
  <si>
    <t>2 x 1 liter</t>
  </si>
  <si>
    <t>Allesreiniging</t>
  </si>
  <si>
    <t>Felicia Allesreiniger citroen</t>
  </si>
  <si>
    <t>4 x 75 cl</t>
  </si>
  <si>
    <t>Nutricia Babyvoeding standaard</t>
  </si>
  <si>
    <t>800 gram</t>
  </si>
  <si>
    <t>Frico Jonge kaas gesneden</t>
  </si>
  <si>
    <t>Bundels</t>
  </si>
  <si>
    <t xml:space="preserve">30 x 2 stuks x 15 gram </t>
  </si>
  <si>
    <t>Tandenborstels</t>
  </si>
  <si>
    <t>Derlon Tandenborstel double action medium</t>
  </si>
  <si>
    <t>Blister</t>
  </si>
  <si>
    <t>12 x 2 stuks</t>
  </si>
  <si>
    <t>Campina Fruityoghurt aardbei</t>
  </si>
  <si>
    <t>Plasticfolie 11 my</t>
  </si>
  <si>
    <t>Beemster Goudse 48+ kaas Jong 50 plakken Noord Hollandse weidemelk</t>
  </si>
  <si>
    <t>Olvarit Peer-appel-abrikoos vanaf 6 maanden</t>
  </si>
  <si>
    <t>Tandpasta's</t>
  </si>
  <si>
    <t>Derlon Tandpasta coolmint</t>
  </si>
  <si>
    <t>18 stuks x 12,5 cl</t>
  </si>
  <si>
    <t>HARIBO Goudbeertjes</t>
  </si>
  <si>
    <t>Gesneden vleeswaren</t>
  </si>
  <si>
    <t>Huis van Beleg Ham dun gesneden, BL1</t>
  </si>
  <si>
    <t>750 gram</t>
  </si>
  <si>
    <t>Van Oordt Fruitbeleg aardbei cup</t>
  </si>
  <si>
    <t>240 stuks x 15 gram</t>
  </si>
  <si>
    <t>Hazelnoot- &amp; chocoladepasta</t>
  </si>
  <si>
    <t>Van Oordt Chocopasta cup</t>
  </si>
  <si>
    <t>Nutricia Babyvoeding standaard 1</t>
  </si>
  <si>
    <t>Red Band Snoepmix original</t>
  </si>
  <si>
    <t xml:space="preserve">Zakken </t>
  </si>
  <si>
    <t>10 x 220 gram</t>
  </si>
  <si>
    <t>Liga Milkbreak Milkbreak</t>
  </si>
  <si>
    <t>4 x 245 gram</t>
  </si>
  <si>
    <t>Olvarit Perzik-appel vanaf 4 maanden</t>
  </si>
  <si>
    <t>Liga Haverkick Fruitreep Appel</t>
  </si>
  <si>
    <t>24 x 33 gram</t>
  </si>
  <si>
    <t>Nutricia Babyvoeding standaard 2</t>
  </si>
  <si>
    <t>Huis van Beleg Salami</t>
  </si>
  <si>
    <t xml:space="preserve"> 285 gram</t>
  </si>
  <si>
    <t>De Rooie Hen Scharrelei bruin M</t>
  </si>
  <si>
    <t>Bad- &amp; doucheproducten</t>
  </si>
  <si>
    <t>Dove Douchegel</t>
  </si>
  <si>
    <t>3 flesjes à 50 cl</t>
  </si>
  <si>
    <t>Gezichtsreiniging</t>
  </si>
  <si>
    <t>Gillette Scheermesje blase</t>
  </si>
  <si>
    <t>4 stuks</t>
  </si>
  <si>
    <t>Van Loon Gekookte ham, vierkant gesneden</t>
  </si>
  <si>
    <t xml:space="preserve">Bak </t>
  </si>
  <si>
    <t>600 gram</t>
  </si>
  <si>
    <t>Kellogg's Cornflakes honey pops</t>
  </si>
  <si>
    <t>Kellogg's Corn flakes</t>
  </si>
  <si>
    <t xml:space="preserve">Huis van Beleg Kipfilet halal </t>
  </si>
  <si>
    <t>Bundel</t>
  </si>
  <si>
    <t>5 bundels x 3 stuks x 8,33 gram</t>
  </si>
  <si>
    <t xml:space="preserve">Huis van Beleg Boterhamworst halal </t>
  </si>
  <si>
    <t>5 bundels x 2 stuks x 12,5 gram</t>
  </si>
  <si>
    <t>Remia Curry gewurz</t>
  </si>
  <si>
    <t>80 cl</t>
  </si>
  <si>
    <t>Gouden Banier Tostiham, BL1</t>
  </si>
  <si>
    <t xml:space="preserve">500 gram </t>
  </si>
  <si>
    <t>Liga Evergreen Evergreen</t>
  </si>
  <si>
    <t>4 x 250 gram</t>
  </si>
  <si>
    <t>Campina Perzik Yoghurt</t>
  </si>
  <si>
    <t>Worsten</t>
  </si>
  <si>
    <t>Wahid Rundercervelaat, Halal</t>
  </si>
  <si>
    <t>Wahid Kalkoenham, Halal</t>
  </si>
  <si>
    <t>Optimel Yoghurt aardbei</t>
  </si>
  <si>
    <t>Remia Curry ketchup, glutenvrij</t>
  </si>
  <si>
    <t>Remia Tomatenketchup, glutenvrij</t>
  </si>
  <si>
    <t>Luiers &amp; luierbroekjes</t>
  </si>
  <si>
    <t>Pampers Babydoekjes sensitive</t>
  </si>
  <si>
    <t>3 x 52 stuks</t>
  </si>
  <si>
    <t>Farm Frites Quick oven crinkle</t>
  </si>
  <si>
    <t>2 kilo</t>
  </si>
  <si>
    <t>Farm Frites Quick oven frites</t>
  </si>
  <si>
    <t>Melkunie Yoghurt</t>
  </si>
  <si>
    <t>Body lotions</t>
  </si>
  <si>
    <t>Vaseline bodylotion</t>
  </si>
  <si>
    <t>6 flessen</t>
  </si>
  <si>
    <t>Remia Mayonaise, glutenvrij</t>
  </si>
  <si>
    <t>Rund</t>
  </si>
  <si>
    <t>Wahid Rundersalami, halal</t>
  </si>
  <si>
    <t>Deodorants</t>
  </si>
  <si>
    <t>Dove Deodorant go fresh cumcumber</t>
  </si>
  <si>
    <t>25 cl</t>
  </si>
  <si>
    <t>Kanis &amp; Gunnink Kanis &amp; Gunnink Filterkoffie Hotel Melange Rood</t>
  </si>
  <si>
    <t>Blik</t>
  </si>
  <si>
    <t>Huis van Beleg Kipfilet</t>
  </si>
  <si>
    <t>5 x 25 gram</t>
  </si>
  <si>
    <t>De Rooij kaaskampioen Gesneden jonge kaas</t>
  </si>
  <si>
    <t>G'woon Sinaasappelsap</t>
  </si>
  <si>
    <t>Flessen</t>
  </si>
  <si>
    <t>Babydoekjes</t>
  </si>
  <si>
    <t>Zwitsal Billendoekjes sensitive</t>
  </si>
  <si>
    <t>12 x 57 stuks</t>
  </si>
  <si>
    <t>HARIBO Kindermix</t>
  </si>
  <si>
    <t xml:space="preserve">28 x 75 gram </t>
  </si>
  <si>
    <t>Campina Halfvolle melk</t>
  </si>
  <si>
    <t>Derlon Handzeep hygiëne Flesje 50 cl</t>
  </si>
  <si>
    <t>50 cl</t>
  </si>
  <si>
    <t>Optimel Yoghurt perzik-passievrucht</t>
  </si>
  <si>
    <t>Appelsientje Sinaasappelsap mild</t>
  </si>
  <si>
    <t>Groene thee</t>
  </si>
  <si>
    <t>Pickwick Professional Green Pure</t>
  </si>
  <si>
    <t>75 stuks x 1,5 gram</t>
  </si>
  <si>
    <t>Soort product</t>
  </si>
  <si>
    <t>Categorie</t>
  </si>
  <si>
    <t>Productgroepnaam</t>
  </si>
  <si>
    <t>Productinformatie</t>
  </si>
  <si>
    <t>Verpakking</t>
  </si>
  <si>
    <t>Inhoud</t>
  </si>
  <si>
    <t>Aantal per bestelling</t>
  </si>
  <si>
    <t>Wahid kalkoenham</t>
  </si>
  <si>
    <t>Meester &amp; Zn. Gerookte schouderham</t>
  </si>
  <si>
    <t>150 gram</t>
  </si>
  <si>
    <t>AH Gerookte kipfilet</t>
  </si>
  <si>
    <t>AH Figuurboterhamworst</t>
  </si>
  <si>
    <t>110 gram</t>
  </si>
  <si>
    <t>Streeckgenoten Katenspek</t>
  </si>
  <si>
    <t>Wahid Kipfilet naturel</t>
  </si>
  <si>
    <t>Wahid Kip boterhamworst</t>
  </si>
  <si>
    <t xml:space="preserve">Wahid Kipfilet Provence </t>
  </si>
  <si>
    <t>Meester &amp; Zn. Scharrel gerookte kipfilet</t>
  </si>
  <si>
    <t>AH Scharrel gerookte kipfilet</t>
  </si>
  <si>
    <t>AH Katenspek</t>
  </si>
  <si>
    <t>Meester &amp; Zn. Katenspek</t>
  </si>
  <si>
    <t>200 gram</t>
  </si>
  <si>
    <t>AH Roasted kipfilet</t>
  </si>
  <si>
    <t>AH Zaanlander Jong 48+ plakken</t>
  </si>
  <si>
    <t>Plakken</t>
  </si>
  <si>
    <t>210 gram</t>
  </si>
  <si>
    <t>AH Drinkyoghurt passievrucht mango</t>
  </si>
  <si>
    <t>AH Sinaasappelsap</t>
  </si>
  <si>
    <t>1,5 liter</t>
  </si>
  <si>
    <t>De Zaanse Hoeve Jong 48+ plakken</t>
  </si>
  <si>
    <t>400 gram</t>
  </si>
  <si>
    <t>AH Cornflakes</t>
  </si>
  <si>
    <t>500 gram</t>
  </si>
  <si>
    <t>AH Drinkyoghurt aardbei kers</t>
  </si>
  <si>
    <t>Van de Boom Appelsap</t>
  </si>
  <si>
    <t>AH Halfvolle melk</t>
  </si>
  <si>
    <t xml:space="preserve">Bonne Vache Smeerkaaspuntjes </t>
  </si>
  <si>
    <t>Doosje</t>
  </si>
  <si>
    <t>AH Drinkyoghurt framboos</t>
  </si>
  <si>
    <t>De Zaanse Hoeve Jong belegen 48+ plakken</t>
  </si>
  <si>
    <t>Appelsientje goudappeltje</t>
  </si>
  <si>
    <t>AH Drinkyoghurt banaan kiwi</t>
  </si>
  <si>
    <t xml:space="preserve">Sappen </t>
  </si>
  <si>
    <t>AH Appelsap</t>
  </si>
  <si>
    <t>AH Biologische Appelsap</t>
  </si>
  <si>
    <t>Brinta graanontbijt appel-rozijn</t>
  </si>
  <si>
    <t>250 gram</t>
  </si>
  <si>
    <t>Marhaba Rundersalami</t>
  </si>
  <si>
    <t>100 gram</t>
  </si>
  <si>
    <t>AH Biologisch Fruithapje appel blauwe bes aardbei 8 m+</t>
  </si>
  <si>
    <t>AH Biologisch Fruithapje peer pruim abrikoos 8m+</t>
  </si>
  <si>
    <t xml:space="preserve">Palmolive Naturals zeeptablet original </t>
  </si>
  <si>
    <t>Tablet</t>
  </si>
  <si>
    <t xml:space="preserve">270 gram </t>
  </si>
  <si>
    <t>Palmolive Naturals zeeptablet sensitive</t>
  </si>
  <si>
    <t xml:space="preserve">Fa Men sport energy boost deodorant </t>
  </si>
  <si>
    <t>Spray</t>
  </si>
  <si>
    <t xml:space="preserve">150 ml </t>
  </si>
  <si>
    <t>Fa Caribbean wave deodorant spray</t>
  </si>
  <si>
    <t>Care Men scheerschuim</t>
  </si>
  <si>
    <t>250 ml</t>
  </si>
  <si>
    <t>Zwarte thee</t>
  </si>
  <si>
    <t>Lipton Russian earl grey black tea</t>
  </si>
  <si>
    <t xml:space="preserve">20 stuks </t>
  </si>
  <si>
    <t>Care showergel bamboo green tea</t>
  </si>
  <si>
    <t>Los &amp; bewerkt fruit</t>
  </si>
  <si>
    <t>AH Nectar sinaasappel</t>
  </si>
  <si>
    <t xml:space="preserve">Haribo mini goudbeertjes </t>
  </si>
  <si>
    <t xml:space="preserve">375 gram </t>
  </si>
  <si>
    <t>Van Wijngaarden's Zaanse mayonaise</t>
  </si>
  <si>
    <t>0,75 liter</t>
  </si>
  <si>
    <t>Suiker</t>
  </si>
  <si>
    <t>AH Suikerstaafjes</t>
  </si>
  <si>
    <t>1500 stuks</t>
  </si>
  <si>
    <t>AH Ontbijtkoek naturel ongesneden</t>
  </si>
  <si>
    <t xml:space="preserve">La Vache Qui rit smeerkaaspuntjes </t>
  </si>
  <si>
    <t>128 gram</t>
  </si>
  <si>
    <t>Natuurfarm de Boed Maïs scharreleieren M L</t>
  </si>
  <si>
    <t>30 stuks</t>
  </si>
  <si>
    <t>De Ruijter Extra Jam mini's</t>
  </si>
  <si>
    <t>Pakket</t>
  </si>
  <si>
    <t>Per stuk</t>
  </si>
  <si>
    <t>Hero Jam variatieverpakking</t>
  </si>
  <si>
    <t>AH Sinaasappelsapdrink</t>
  </si>
  <si>
    <t>2 liter</t>
  </si>
  <si>
    <t>De Ruijter kleintjes hagelslag</t>
  </si>
  <si>
    <t>8 stuks</t>
  </si>
  <si>
    <t>AH Beregoede luiers junior maat 5</t>
  </si>
  <si>
    <t>44 stuks</t>
  </si>
  <si>
    <t>Nivea fresh naturel anti-tranpirant spray</t>
  </si>
  <si>
    <t>Zwitsel billendoekjes sensitive 2 pack</t>
  </si>
  <si>
    <t>2 x 57 stuks</t>
  </si>
  <si>
    <t>Stofzuigerzakken</t>
  </si>
  <si>
    <t xml:space="preserve">AH Stofzuigerzakken type Phillips/Electrolux </t>
  </si>
  <si>
    <t>Lunchzakje</t>
  </si>
  <si>
    <t xml:space="preserve">Toppits Lunchzakjes sluiting </t>
  </si>
  <si>
    <t>50 stuks</t>
  </si>
  <si>
    <t>Nutella cups</t>
  </si>
  <si>
    <t>6 x 15 gram</t>
  </si>
  <si>
    <t>Heinz Tomaten ketchup</t>
  </si>
  <si>
    <t>400 ml</t>
  </si>
  <si>
    <t>Nivea fresh naturel anti-tranpirant roller</t>
  </si>
  <si>
    <t>Roller</t>
  </si>
  <si>
    <t>50 ml</t>
  </si>
  <si>
    <t>Natuurfarm de Boed 10 scharreleieren S/M/L</t>
  </si>
  <si>
    <t>Heinz Tomaten ketchup 0% suiker/zout</t>
  </si>
  <si>
    <t xml:space="preserve">Zwitsel lotion billendoekjes 4-pack </t>
  </si>
  <si>
    <t>4 x 65 stuks</t>
  </si>
  <si>
    <t>Schoonmaak, veiligheid &amp; hygiene</t>
  </si>
  <si>
    <t>AH Viscodoekje set voordeel</t>
  </si>
  <si>
    <t>Set</t>
  </si>
  <si>
    <t>De Zaanse Hoeve Jong belegen 30+ plakken</t>
  </si>
  <si>
    <t>300 gram</t>
  </si>
  <si>
    <t>Afwasmiddel</t>
  </si>
  <si>
    <t>AH Afwasmiddel extra hygiëne</t>
  </si>
  <si>
    <t>500 ml</t>
  </si>
  <si>
    <t>Zwitsal Shampoo baby</t>
  </si>
  <si>
    <t>200 ml</t>
  </si>
  <si>
    <t>Wilkinson Extra2 sensitive scheermesjes</t>
  </si>
  <si>
    <t>15 stuks</t>
  </si>
  <si>
    <t>AH Sinaasappel met vruchtvlees</t>
  </si>
  <si>
    <t>AH mayonaise</t>
  </si>
  <si>
    <t>De Zaanse Hoeve Roomboter ongezouten</t>
  </si>
  <si>
    <t>Vlees, wild &amp; gevogelte</t>
  </si>
  <si>
    <t>Efepasa Sosis (kip) cocktailworstjes</t>
  </si>
  <si>
    <t>Creamer</t>
  </si>
  <si>
    <t>AH Creamerstaafjes</t>
  </si>
  <si>
    <t xml:space="preserve">Dove zeep orginal </t>
  </si>
  <si>
    <t>Bar</t>
  </si>
  <si>
    <t>4 x 100 gram</t>
  </si>
  <si>
    <t xml:space="preserve">H. Nadan Masala nadan </t>
  </si>
  <si>
    <t>80 gram</t>
  </si>
  <si>
    <t>Olie en vetten</t>
  </si>
  <si>
    <t>AH Zonnebloemolie</t>
  </si>
  <si>
    <t>AH Biologisch sinaasappelsap</t>
  </si>
  <si>
    <t>Beleg</t>
  </si>
  <si>
    <t>Theha kokosbrood</t>
  </si>
  <si>
    <t>275 gram</t>
  </si>
  <si>
    <t>Schoonmaakmiddel</t>
  </si>
  <si>
    <t>AH Glasspray</t>
  </si>
  <si>
    <t>Look-O-look Dynamietstaafjes aardbei</t>
  </si>
  <si>
    <t>16 stuks</t>
  </si>
  <si>
    <t>Look-O-look App lollies</t>
  </si>
  <si>
    <t>13 stuks</t>
  </si>
  <si>
    <t>Look-O-look salmiakknotsen</t>
  </si>
  <si>
    <t>195 gram</t>
  </si>
  <si>
    <t xml:space="preserve">Look-O-look zure snoepjes en gummies </t>
  </si>
  <si>
    <t>AH strooigoed</t>
  </si>
  <si>
    <t xml:space="preserve">1 kg </t>
  </si>
  <si>
    <t>Vlees</t>
  </si>
  <si>
    <t>Bifi mini 6-pack</t>
  </si>
  <si>
    <t>6 x 10 gram</t>
  </si>
  <si>
    <t>AH Gerookte knakworsten</t>
  </si>
  <si>
    <t>360 gram</t>
  </si>
  <si>
    <t>Fruittella lange jan</t>
  </si>
  <si>
    <t>169 gram</t>
  </si>
  <si>
    <t>Care showergel water mint sea salt</t>
  </si>
  <si>
    <t xml:space="preserve">AH Beregoede baby lotiondoekjes original </t>
  </si>
  <si>
    <t>80 stuks</t>
  </si>
  <si>
    <t>Remia Barbecue tafelsaus</t>
  </si>
  <si>
    <t>Flesje</t>
  </si>
  <si>
    <t>AH Halfvolle yoghurt aardbei</t>
  </si>
  <si>
    <t>AH Halfvolle yoghurt perzik</t>
  </si>
  <si>
    <t xml:space="preserve">AH Halfvolle yoghurt bosvruchten </t>
  </si>
  <si>
    <t>Popcorn</t>
  </si>
  <si>
    <t>AH Popcorn zoet</t>
  </si>
  <si>
    <t>175 gram</t>
  </si>
  <si>
    <t>AH Popcorn zout</t>
  </si>
  <si>
    <t>Streeckgenoten grillworst</t>
  </si>
  <si>
    <t>120 gram</t>
  </si>
  <si>
    <t>Koffie</t>
  </si>
  <si>
    <t>Perla Huisblends Aroma snelfiltermaling</t>
  </si>
  <si>
    <t>Perla Biologisch Aroma snelfiltermaling bio</t>
  </si>
  <si>
    <t>Theunisse kokosbrood original</t>
  </si>
  <si>
    <t>AH Bak en braad</t>
  </si>
  <si>
    <t>Felicia Onderzoekshandschoenen nitril sensitive blauw, ongepoederd, maat M</t>
  </si>
  <si>
    <t>Aantal producten per jaar</t>
  </si>
  <si>
    <t>Totaalprijs per jaar</t>
  </si>
  <si>
    <t xml:space="preserve">Bijlage 3 Prijzenblad - EA Levering van horecamiddelen (food &amp; non-food) behorende bij Beschrijvend Document met kenmerk 3908/AB </t>
  </si>
  <si>
    <t>Link naar artikel</t>
  </si>
  <si>
    <t>Additionele kosten</t>
  </si>
  <si>
    <r>
      <t xml:space="preserve">Instructie:
* Alle ingevulde prijzen zijn in euro's en exclusief BTW;
* Inschrijver kan zich geen rechten ontlenen aan genoemde aantallen;
* Inschrijver vult enkel de gele cellen in;
*  de aangeboden prijzen van het totale assortiment zijn in euro's Excl. BTW. 
* Onder aan het prijzenblad dienen de transport, overheadkosten,overige belastingen en/of heffingen en bezorgkosten etc gespecificeerd te worden. Deze tellen mee met de inschrijfprijs.
* Inschrijver is gerechtigd voor alle artikelen een gelijkwaardig alternatief aan te bieden. Inschrijver dient zoveel als mogelijk het gevraagde artikel aan te bieden. Indien er een vergelijkbaar product wordt aangeboden dienen cel F,G en H ingevuld te worden. 
Het vaststellen van de gelijkwaardigheid van een alternatief aangeboden artikel is naar oordeel van de Aanbestedende dienst. Indien bij verificatie blijkt dat het alternatieve product, naar oordeel van de Aanbestedende dienst, niet gelijkwaardig is, dient Inschrijver voor de aangeboden prijs een ander, gelijkwaardig, product aan te bieden.
Inschrijver geeft een prijs op, o.b.v. de aantallen in kolom L.
</t>
    </r>
    <r>
      <rPr>
        <b/>
        <sz val="11"/>
        <color rgb="FF000000"/>
        <rFont val="Assistant Light"/>
      </rPr>
      <t xml:space="preserve">De prijsstelling is o.b.v. een dagprijs. De pijldatum is maandag 6 maart 2023. </t>
    </r>
  </si>
  <si>
    <t>Transportkosten</t>
  </si>
  <si>
    <t>Overheadkosten</t>
  </si>
  <si>
    <t>Bezorgkosten</t>
  </si>
  <si>
    <t>Overige belastingen en/of heffingen</t>
  </si>
  <si>
    <t>Aantal euro's per jaar</t>
  </si>
  <si>
    <t>Totaal</t>
  </si>
  <si>
    <t>Totaal prijs tabblad 1 artikelen</t>
  </si>
  <si>
    <t>Totaalprijs additionele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</si>
</sst>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ssistant Light"/>
    </font>
    <font>
      <sz val="10"/>
      <color rgb="FF000000"/>
      <name val="Assistant Light"/>
    </font>
    <font>
      <u/>
      <sz val="10"/>
      <color rgb="FF000000"/>
      <name val="Assistant Light"/>
    </font>
    <font>
      <sz val="10"/>
      <color rgb="FFFF0000"/>
      <name val="Assistant Light"/>
    </font>
    <font>
      <sz val="11"/>
      <color rgb="FF000000"/>
      <name val="Assistant Light"/>
    </font>
    <font>
      <b/>
      <sz val="11"/>
      <color theme="1"/>
      <name val="Assistant Light"/>
    </font>
    <font>
      <b/>
      <sz val="12"/>
      <color theme="1"/>
      <name val="Assistant Light"/>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theme="0"/>
      <name val="Assistant Light"/>
    </font>
    <font>
      <sz val="11"/>
      <color rgb="FFFF0000"/>
      <name val="Assistant Light"/>
    </font>
    <font>
      <b/>
      <sz val="11"/>
      <color rgb="FF000000"/>
      <name val="Assistant Light"/>
    </font>
    <font>
      <b/>
      <sz val="11"/>
      <color theme="0"/>
      <name val="Assistant Light"/>
    </font>
  </fonts>
  <fills count="37">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588E"/>
        <bgColor indexed="64"/>
      </patternFill>
    </fill>
    <fill>
      <patternFill patternType="solid">
        <fgColor theme="4" tint="0.79998168889431442"/>
        <bgColor theme="4" tint="0.79998168889431442"/>
      </patternFill>
    </fill>
    <fill>
      <patternFill patternType="solid">
        <fgColor rgb="FFFFFF00"/>
        <bgColor theme="4" tint="0.79998168889431442"/>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588E"/>
      </left>
      <right style="thin">
        <color rgb="FF3F588E"/>
      </right>
      <top style="thin">
        <color rgb="FF3F588E"/>
      </top>
      <bottom style="thin">
        <color rgb="FF3F588E"/>
      </bottom>
      <diagonal/>
    </border>
    <border>
      <left style="thin">
        <color rgb="FF3F588E"/>
      </left>
      <right/>
      <top/>
      <bottom/>
      <diagonal/>
    </border>
    <border>
      <left/>
      <right style="thin">
        <color rgb="FF3F588E"/>
      </right>
      <top/>
      <bottom/>
      <diagonal/>
    </border>
    <border>
      <left style="thin">
        <color rgb="FF3F588E"/>
      </left>
      <right style="thin">
        <color rgb="FF3F588E"/>
      </right>
      <top/>
      <bottom/>
      <diagonal/>
    </border>
    <border>
      <left style="thin">
        <color rgb="FF3F588E"/>
      </left>
      <right style="thin">
        <color rgb="FF3F588E"/>
      </right>
      <top style="thin">
        <color rgb="FF3F588E"/>
      </top>
      <bottom/>
      <diagonal/>
    </border>
    <border>
      <left/>
      <right style="thin">
        <color rgb="FF3F588E"/>
      </right>
      <top style="thin">
        <color rgb="FF3F588E"/>
      </top>
      <bottom/>
      <diagonal/>
    </border>
    <border>
      <left/>
      <right style="thin">
        <color rgb="FF3F588E"/>
      </right>
      <top style="thin">
        <color rgb="FF3F588E"/>
      </top>
      <bottom style="thin">
        <color rgb="FF3F588E"/>
      </bottom>
      <diagonal/>
    </border>
    <border>
      <left style="thin">
        <color rgb="FF3F588E"/>
      </left>
      <right/>
      <top style="thin">
        <color rgb="FF3F588E"/>
      </top>
      <bottom style="thin">
        <color rgb="FF3F588E"/>
      </bottom>
      <diagonal/>
    </border>
    <border>
      <left style="thin">
        <color rgb="FF3F588E"/>
      </left>
      <right/>
      <top style="thin">
        <color rgb="FF3F588E"/>
      </top>
      <bottom/>
      <diagonal/>
    </border>
    <border>
      <left style="thin">
        <color theme="4" tint="0.39997558519241921"/>
      </left>
      <right style="thin">
        <color rgb="FF3F588E"/>
      </right>
      <top style="thin">
        <color theme="4" tint="0.39997558519241921"/>
      </top>
      <bottom style="thin">
        <color theme="4" tint="0.39997558519241921"/>
      </bottom>
      <diagonal/>
    </border>
    <border>
      <left style="thin">
        <color theme="4" tint="0.39997558519241921"/>
      </left>
      <right style="thin">
        <color rgb="FF3F588E"/>
      </right>
      <top style="thin">
        <color rgb="FF3F588E"/>
      </top>
      <bottom style="thin">
        <color rgb="FF3F588E"/>
      </bottom>
      <diagonal/>
    </border>
  </borders>
  <cellStyleXfs count="44">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5" applyNumberFormat="0" applyAlignment="0" applyProtection="0"/>
    <xf numFmtId="0" fontId="18" fillId="7" borderId="6" applyNumberFormat="0" applyAlignment="0" applyProtection="0"/>
    <xf numFmtId="0" fontId="19" fillId="7" borderId="5" applyNumberFormat="0" applyAlignment="0" applyProtection="0"/>
    <xf numFmtId="0" fontId="20" fillId="0" borderId="7" applyNumberFormat="0" applyFill="0" applyAlignment="0" applyProtection="0"/>
    <xf numFmtId="0" fontId="21" fillId="8" borderId="8" applyNumberFormat="0" applyAlignment="0" applyProtection="0"/>
    <xf numFmtId="0" fontId="22" fillId="0" borderId="0" applyNumberFormat="0" applyFill="0" applyBorder="0" applyAlignment="0" applyProtection="0"/>
    <xf numFmtId="0" fontId="1" fillId="9" borderId="9" applyNumberFormat="0" applyFont="0" applyAlignment="0" applyProtection="0"/>
    <xf numFmtId="0" fontId="23" fillId="0" borderId="0" applyNumberFormat="0" applyFill="0" applyBorder="0" applyAlignment="0" applyProtection="0"/>
    <xf numFmtId="0" fontId="2" fillId="0" borderId="10" applyNumberFormat="0" applyFill="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cellStyleXfs>
  <cellXfs count="45">
    <xf numFmtId="0" fontId="0" fillId="0" borderId="0" xfId="0"/>
    <xf numFmtId="0" fontId="3" fillId="0" borderId="0" xfId="0" applyFont="1"/>
    <xf numFmtId="0" fontId="4" fillId="0" borderId="0" xfId="0" applyFont="1" applyAlignment="1">
      <alignment wrapText="1"/>
    </xf>
    <xf numFmtId="0" fontId="6" fillId="0" borderId="0" xfId="0" applyFont="1" applyAlignment="1">
      <alignment horizontal="left" vertical="top"/>
    </xf>
    <xf numFmtId="0" fontId="4" fillId="0" borderId="1" xfId="0" applyFont="1" applyBorder="1"/>
    <xf numFmtId="44" fontId="7" fillId="0" borderId="1" xfId="1" applyNumberFormat="1" applyFont="1" applyBorder="1" applyAlignment="1"/>
    <xf numFmtId="44" fontId="7" fillId="0" borderId="1" xfId="0" applyNumberFormat="1" applyFont="1" applyBorder="1"/>
    <xf numFmtId="0" fontId="8" fillId="0" borderId="1" xfId="0" applyFont="1" applyBorder="1"/>
    <xf numFmtId="0" fontId="7" fillId="2" borderId="1" xfId="0" applyFont="1" applyFill="1" applyBorder="1" applyProtection="1">
      <protection locked="0"/>
    </xf>
    <xf numFmtId="0" fontId="9" fillId="0" borderId="0" xfId="0" applyFont="1"/>
    <xf numFmtId="0" fontId="25" fillId="34" borderId="13" xfId="0" applyFont="1" applyFill="1" applyBorder="1"/>
    <xf numFmtId="0" fontId="3" fillId="0" borderId="11" xfId="0" applyFont="1" applyBorder="1"/>
    <xf numFmtId="44" fontId="3" fillId="0" borderId="11" xfId="43" applyFont="1" applyFill="1" applyBorder="1"/>
    <xf numFmtId="0" fontId="3" fillId="0" borderId="17" xfId="0" applyFont="1" applyBorder="1"/>
    <xf numFmtId="0" fontId="25" fillId="34" borderId="14" xfId="0" applyFont="1" applyFill="1" applyBorder="1"/>
    <xf numFmtId="0" fontId="3" fillId="0" borderId="18" xfId="0" applyFont="1" applyBorder="1" applyAlignment="1">
      <alignment horizontal="right" vertical="top"/>
    </xf>
    <xf numFmtId="0" fontId="25" fillId="34" borderId="0" xfId="0" applyFont="1" applyFill="1"/>
    <xf numFmtId="0" fontId="3" fillId="0" borderId="0" xfId="0" applyFont="1" applyAlignment="1">
      <alignment horizontal="right"/>
    </xf>
    <xf numFmtId="0" fontId="3" fillId="0" borderId="18" xfId="0" applyFont="1" applyBorder="1" applyAlignment="1">
      <alignment horizontal="right"/>
    </xf>
    <xf numFmtId="0" fontId="25" fillId="34" borderId="12" xfId="0" applyFont="1" applyFill="1" applyBorder="1"/>
    <xf numFmtId="0" fontId="3" fillId="0" borderId="16" xfId="0" applyFont="1" applyBorder="1"/>
    <xf numFmtId="0" fontId="3" fillId="0" borderId="15" xfId="0" applyFont="1" applyBorder="1"/>
    <xf numFmtId="44" fontId="3" fillId="0" borderId="15" xfId="43" applyFont="1" applyFill="1" applyBorder="1"/>
    <xf numFmtId="0" fontId="3" fillId="0" borderId="19" xfId="0" applyFont="1" applyBorder="1" applyAlignment="1">
      <alignment horizontal="right" vertical="top"/>
    </xf>
    <xf numFmtId="0" fontId="3" fillId="0" borderId="18" xfId="0" applyFont="1" applyBorder="1" applyAlignment="1">
      <alignment vertical="top"/>
    </xf>
    <xf numFmtId="0" fontId="3" fillId="0" borderId="19" xfId="0" applyFont="1" applyBorder="1" applyAlignment="1">
      <alignment vertical="top"/>
    </xf>
    <xf numFmtId="1" fontId="3" fillId="0" borderId="18" xfId="0" applyNumberFormat="1" applyFont="1" applyBorder="1" applyAlignment="1">
      <alignment horizontal="right"/>
    </xf>
    <xf numFmtId="0" fontId="25" fillId="34" borderId="12" xfId="0" applyFont="1" applyFill="1" applyBorder="1" applyAlignment="1">
      <alignment horizontal="left"/>
    </xf>
    <xf numFmtId="0" fontId="8" fillId="0" borderId="0" xfId="0" applyFont="1"/>
    <xf numFmtId="0" fontId="26" fillId="0" borderId="0" xfId="0" applyFont="1" applyAlignment="1">
      <alignment horizontal="left" vertical="top"/>
    </xf>
    <xf numFmtId="0" fontId="7" fillId="0" borderId="0" xfId="0" applyFont="1"/>
    <xf numFmtId="44" fontId="3" fillId="0" borderId="0" xfId="0" applyNumberFormat="1" applyFont="1"/>
    <xf numFmtId="0" fontId="25" fillId="34" borderId="12" xfId="0" applyFont="1" applyFill="1" applyBorder="1" applyAlignment="1">
      <alignment wrapText="1"/>
    </xf>
    <xf numFmtId="0" fontId="3" fillId="2" borderId="11" xfId="0" applyFont="1" applyFill="1" applyBorder="1" applyProtection="1">
      <protection locked="0"/>
    </xf>
    <xf numFmtId="0" fontId="3" fillId="2" borderId="15" xfId="0" applyFont="1" applyFill="1" applyBorder="1" applyProtection="1">
      <protection locked="0"/>
    </xf>
    <xf numFmtId="44" fontId="3" fillId="2" borderId="11" xfId="43" applyFont="1" applyFill="1" applyBorder="1" applyProtection="1">
      <protection locked="0"/>
    </xf>
    <xf numFmtId="1" fontId="7" fillId="0" borderId="0" xfId="0" applyNumberFormat="1" applyFont="1" applyAlignment="1">
      <alignment horizontal="left" vertical="top" wrapText="1"/>
    </xf>
    <xf numFmtId="1" fontId="7" fillId="0" borderId="0" xfId="0" applyNumberFormat="1" applyFont="1" applyAlignment="1">
      <alignment horizontal="left" vertical="top"/>
    </xf>
    <xf numFmtId="0" fontId="28" fillId="34" borderId="20" xfId="0" applyFont="1" applyFill="1" applyBorder="1"/>
    <xf numFmtId="0" fontId="3" fillId="35" borderId="21" xfId="0" applyFont="1" applyFill="1" applyBorder="1"/>
    <xf numFmtId="0" fontId="3" fillId="0" borderId="21" xfId="0" applyFont="1" applyBorder="1"/>
    <xf numFmtId="0" fontId="8" fillId="35" borderId="21" xfId="0" applyFont="1" applyFill="1" applyBorder="1"/>
    <xf numFmtId="0" fontId="3" fillId="0" borderId="21" xfId="0" applyFont="1" applyBorder="1" applyAlignment="1"/>
    <xf numFmtId="0" fontId="3" fillId="36" borderId="21" xfId="0" applyFont="1" applyFill="1" applyBorder="1" applyProtection="1">
      <protection locked="0"/>
    </xf>
    <xf numFmtId="0" fontId="3" fillId="2" borderId="21" xfId="0" applyFont="1" applyFill="1" applyBorder="1" applyProtection="1">
      <protection locked="0"/>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Procent" xfId="1" builtinId="5"/>
    <cellStyle name="Standaard" xfId="0" builtinId="0"/>
    <cellStyle name="Titel" xfId="2" builtinId="15" customBuiltin="1"/>
    <cellStyle name="Totaal" xfId="18" builtinId="25" customBuiltin="1"/>
    <cellStyle name="Uitvoer" xfId="11" builtinId="21" customBuiltin="1"/>
    <cellStyle name="Valuta 2" xfId="43" xr:uid="{2DE767E4-3F85-4DFB-B5D3-2C6B1814BB6D}"/>
    <cellStyle name="Verklarende tekst" xfId="17" builtinId="53" customBuiltin="1"/>
    <cellStyle name="Waarschuwingstekst" xfId="15" builtinId="11" customBuiltin="1"/>
  </cellStyles>
  <dxfs count="16">
    <dxf>
      <font>
        <b val="0"/>
        <i val="0"/>
        <strike val="0"/>
        <condense val="0"/>
        <extend val="0"/>
        <outline val="0"/>
        <shadow val="0"/>
        <u val="none"/>
        <vertAlign val="baseline"/>
        <sz val="11"/>
        <color theme="1"/>
        <name val="Assistant Light"/>
        <scheme val="none"/>
      </font>
      <numFmt numFmtId="34" formatCode="_ &quot;€&quot;\ * #,##0.00_ ;_ &quot;€&quot;\ * \-#,##0.00_ ;_ &quot;€&quot;\ * &quot;-&quot;??_ ;_ @_ "/>
      <fill>
        <patternFill patternType="none">
          <fgColor indexed="64"/>
          <bgColor indexed="65"/>
        </patternFill>
      </fill>
      <border outline="0">
        <left style="thin">
          <color rgb="FF3F588E"/>
        </left>
      </border>
    </dxf>
    <dxf>
      <font>
        <b val="0"/>
        <i val="0"/>
        <strike val="0"/>
        <condense val="0"/>
        <extend val="0"/>
        <outline val="0"/>
        <shadow val="0"/>
        <u val="none"/>
        <vertAlign val="baseline"/>
        <sz val="11"/>
        <color theme="1"/>
        <name val="Assistant Light"/>
        <scheme val="none"/>
      </font>
      <numFmt numFmtId="34" formatCode="_ &quot;€&quot;\ * #,##0.00_ ;_ &quot;€&quot;\ * \-#,##0.00_ ;_ &quot;€&quot;\ * &quot;-&quot;??_ ;_ @_ "/>
      <fill>
        <patternFill patternType="solid">
          <fgColor indexed="64"/>
          <bgColor rgb="FFFFFF00"/>
        </patternFill>
      </fill>
      <border diagonalUp="0" diagonalDown="0" outline="0">
        <left style="thin">
          <color rgb="FF3F588E"/>
        </left>
        <right style="thin">
          <color rgb="FF3F588E"/>
        </right>
        <top style="thin">
          <color rgb="FF3F588E"/>
        </top>
        <bottom style="thin">
          <color rgb="FF3F588E"/>
        </bottom>
      </border>
      <protection locked="0" hidden="0"/>
    </dxf>
    <dxf>
      <font>
        <b val="0"/>
        <i val="0"/>
        <strike val="0"/>
        <condense val="0"/>
        <extend val="0"/>
        <outline val="0"/>
        <shadow val="0"/>
        <u val="none"/>
        <vertAlign val="baseline"/>
        <sz val="11"/>
        <color theme="1"/>
        <name val="Assistant Light"/>
        <scheme val="none"/>
      </font>
      <numFmt numFmtId="0" formatCode="General"/>
      <alignment horizontal="general" vertical="top" textRotation="0" wrapText="0" indent="0" justifyLastLine="0" shrinkToFit="0" readingOrder="0"/>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alignment horizontal="general" vertical="top" textRotation="0" wrapText="0" indent="0" justifyLastLine="0" shrinkToFit="0" readingOrder="0"/>
      <border diagonalUp="0" diagonalDown="0">
        <left style="thin">
          <color rgb="FF3F588E"/>
        </left>
        <right/>
        <top style="thin">
          <color rgb="FF3F588E"/>
        </top>
        <bottom style="thin">
          <color rgb="FF3F588E"/>
        </bottom>
        <vertical/>
        <horizontal/>
      </border>
    </dxf>
    <dxf>
      <font>
        <b val="0"/>
        <i val="0"/>
        <strike val="0"/>
        <condense val="0"/>
        <extend val="0"/>
        <outline val="0"/>
        <shadow val="0"/>
        <u val="none"/>
        <vertAlign val="baseline"/>
        <sz val="11"/>
        <color theme="1"/>
        <name val="Assistant Light"/>
        <scheme val="none"/>
      </font>
      <fill>
        <patternFill patternType="none">
          <fgColor indexed="64"/>
          <bgColor indexed="65"/>
        </patternFill>
      </fill>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fill>
        <patternFill patternType="solid">
          <fgColor indexed="64"/>
          <bgColor rgb="FFFFFF00"/>
        </patternFill>
      </fill>
      <border diagonalUp="0" diagonalDown="0" outline="0">
        <left style="thin">
          <color rgb="FF3F588E"/>
        </left>
        <right style="thin">
          <color rgb="FF3F588E"/>
        </right>
        <top style="thin">
          <color rgb="FF3F588E"/>
        </top>
        <bottom style="thin">
          <color rgb="FF3F588E"/>
        </bottom>
      </border>
      <protection locked="0" hidden="0"/>
    </dxf>
    <dxf>
      <font>
        <b val="0"/>
        <i val="0"/>
        <strike val="0"/>
        <condense val="0"/>
        <extend val="0"/>
        <outline val="0"/>
        <shadow val="0"/>
        <u val="none"/>
        <vertAlign val="baseline"/>
        <sz val="11"/>
        <color theme="1"/>
        <name val="Assistant Light"/>
        <scheme val="none"/>
      </font>
      <fill>
        <patternFill patternType="solid">
          <fgColor indexed="64"/>
          <bgColor rgb="FFFFFF00"/>
        </patternFill>
      </fill>
      <border diagonalUp="0" diagonalDown="0" outline="0">
        <left style="thin">
          <color rgb="FF3F588E"/>
        </left>
        <right style="thin">
          <color rgb="FF3F588E"/>
        </right>
        <top style="thin">
          <color rgb="FF3F588E"/>
        </top>
        <bottom style="thin">
          <color rgb="FF3F588E"/>
        </bottom>
      </border>
      <protection locked="0" hidden="0"/>
    </dxf>
    <dxf>
      <font>
        <b val="0"/>
        <i val="0"/>
        <strike val="0"/>
        <condense val="0"/>
        <extend val="0"/>
        <outline val="0"/>
        <shadow val="0"/>
        <u val="none"/>
        <vertAlign val="baseline"/>
        <sz val="11"/>
        <color theme="1"/>
        <name val="Assistant Light"/>
        <scheme val="none"/>
      </font>
      <fill>
        <patternFill patternType="solid">
          <fgColor indexed="64"/>
          <bgColor rgb="FFFFFF00"/>
        </patternFill>
      </fill>
      <border diagonalUp="0" diagonalDown="0" outline="0">
        <left style="thin">
          <color rgb="FF3F588E"/>
        </left>
        <right style="thin">
          <color rgb="FF3F588E"/>
        </right>
        <top style="thin">
          <color rgb="FF3F588E"/>
        </top>
        <bottom style="thin">
          <color rgb="FF3F588E"/>
        </bottom>
      </border>
      <protection locked="0" hidden="0"/>
    </dxf>
    <dxf>
      <font>
        <b val="0"/>
        <i val="0"/>
        <strike val="0"/>
        <condense val="0"/>
        <extend val="0"/>
        <outline val="0"/>
        <shadow val="0"/>
        <u val="none"/>
        <vertAlign val="baseline"/>
        <sz val="11"/>
        <color theme="1"/>
        <name val="Assistant Light"/>
        <scheme val="none"/>
      </font>
      <fill>
        <patternFill patternType="none">
          <fgColor indexed="64"/>
          <bgColor indexed="65"/>
        </patternFill>
      </fill>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fill>
        <patternFill patternType="none">
          <fgColor indexed="64"/>
          <bgColor indexed="65"/>
        </patternFill>
      </fill>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fill>
        <patternFill patternType="none">
          <fgColor indexed="64"/>
          <bgColor indexed="65"/>
        </patternFill>
      </fill>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fill>
        <patternFill patternType="none">
          <fgColor indexed="64"/>
          <bgColor indexed="65"/>
        </patternFill>
      </fill>
      <border diagonalUp="0" diagonalDown="0" outline="0">
        <left style="thin">
          <color rgb="FF3F588E"/>
        </left>
        <right style="thin">
          <color rgb="FF3F588E"/>
        </right>
        <top style="thin">
          <color rgb="FF3F588E"/>
        </top>
        <bottom style="thin">
          <color rgb="FF3F588E"/>
        </bottom>
      </border>
    </dxf>
    <dxf>
      <font>
        <b val="0"/>
        <i val="0"/>
        <strike val="0"/>
        <condense val="0"/>
        <extend val="0"/>
        <outline val="0"/>
        <shadow val="0"/>
        <u val="none"/>
        <vertAlign val="baseline"/>
        <sz val="11"/>
        <color theme="1"/>
        <name val="Assistant Light"/>
        <scheme val="none"/>
      </font>
      <border diagonalUp="0" diagonalDown="0" outline="0">
        <left/>
        <right style="thin">
          <color rgb="FF3F588E"/>
        </right>
        <top style="thin">
          <color rgb="FF3F588E"/>
        </top>
        <bottom style="thin">
          <color rgb="FF3F588E"/>
        </bottom>
      </border>
    </dxf>
    <dxf>
      <border outline="0">
        <right style="thin">
          <color rgb="FF3F588E"/>
        </right>
      </border>
    </dxf>
    <dxf>
      <font>
        <b val="0"/>
        <i val="0"/>
        <strike val="0"/>
        <condense val="0"/>
        <extend val="0"/>
        <outline val="0"/>
        <shadow val="0"/>
        <u val="none"/>
        <vertAlign val="baseline"/>
        <sz val="11"/>
        <color theme="1"/>
        <name val="Assistant Light"/>
        <scheme val="none"/>
      </font>
      <fill>
        <patternFill patternType="none">
          <fgColor indexed="64"/>
          <bgColor indexed="65"/>
        </patternFill>
      </fill>
    </dxf>
    <dxf>
      <font>
        <b val="0"/>
        <i val="0"/>
        <strike val="0"/>
        <condense val="0"/>
        <extend val="0"/>
        <outline val="0"/>
        <shadow val="0"/>
        <u val="none"/>
        <vertAlign val="baseline"/>
        <sz val="11"/>
        <color theme="0"/>
        <name val="Assistant Light"/>
        <scheme val="none"/>
      </font>
      <fill>
        <patternFill patternType="solid">
          <fgColor indexed="64"/>
          <bgColor rgb="FF3F588E"/>
        </patternFill>
      </fill>
      <border diagonalUp="0" diagonalDown="0" outline="0">
        <left style="thin">
          <color rgb="FF3F588E"/>
        </left>
        <right style="thin">
          <color rgb="FF3F588E"/>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640080</xdr:colOff>
      <xdr:row>1</xdr:row>
      <xdr:rowOff>101600</xdr:rowOff>
    </xdr:from>
    <xdr:to>
      <xdr:col>6</xdr:col>
      <xdr:colOff>191631</xdr:colOff>
      <xdr:row>3</xdr:row>
      <xdr:rowOff>974090</xdr:rowOff>
    </xdr:to>
    <xdr:pic>
      <xdr:nvPicPr>
        <xdr:cNvPr id="2" name="Afbeelding 1" descr="Inwoner | Gemeente Lelystad">
          <a:extLst>
            <a:ext uri="{FF2B5EF4-FFF2-40B4-BE49-F238E27FC236}">
              <a16:creationId xmlns:a16="http://schemas.microsoft.com/office/drawing/2014/main" id="{510BBD95-A74A-6C39-0A9D-6FA0D06D2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7620" y="284480"/>
          <a:ext cx="2356532" cy="1315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376ADF-613D-4C8C-B1F8-BC31FF0BBA44}" name="Tabel1" displayName="Tabel1" ref="A6:M251" totalsRowShown="0" headerRowDxfId="15" dataDxfId="14" tableBorderDxfId="13">
  <autoFilter ref="A6:M251" xr:uid="{B8376ADF-613D-4C8C-B1F8-BC31FF0BBA44}"/>
  <tableColumns count="13">
    <tableColumn id="1" xr3:uid="{AA507456-F925-4801-AE79-1A789CF2AE38}" name="Soort product" dataDxfId="12"/>
    <tableColumn id="2" xr3:uid="{30ACA69F-EA57-434C-B031-42F34FA7398B}" name="Categorie" dataDxfId="11"/>
    <tableColumn id="3" xr3:uid="{993D7920-0550-4208-9F51-BB9311774072}" name="Productgroepnaam" dataDxfId="10"/>
    <tableColumn id="4" xr3:uid="{146E14F0-A583-426A-9BE1-267BF61D4FBB}" name="Productinformatie" dataDxfId="9"/>
    <tableColumn id="5" xr3:uid="{44E494E5-AD12-4889-A925-EEEFDFD025BF}" name="Verpakking" dataDxfId="8"/>
    <tableColumn id="11" xr3:uid="{645634FC-3CD3-4508-82FD-DE7E336E4AF4}" name="Toelichting gelijkwaardig alternatief product (merk + omschrijving)" dataDxfId="7"/>
    <tableColumn id="14" xr3:uid="{E7178289-F302-4B9C-A5CD-BE228CC5A77F}" name="Link naar artikel" dataDxfId="6"/>
    <tableColumn id="15" xr3:uid="{2541D14E-4375-416B-A2DD-B49B8858AF30}" name="Artikelnummer" dataDxfId="5"/>
    <tableColumn id="6" xr3:uid="{036C9CF4-7286-4587-9E1A-78286369CB4A}" name="Inhoud" dataDxfId="4"/>
    <tableColumn id="9" xr3:uid="{92094ECB-C5F9-4AFE-A9AA-02D9231D3596}" name="Aantal per bestelling" dataDxfId="3"/>
    <tableColumn id="10" xr3:uid="{6E6820B7-D87E-498C-BCE4-A680075208D7}" name="Aantal producten per jaar" dataDxfId="2">
      <calculatedColumnFormula>Tabel1[[#This Row],[Aantal per bestelling]]*3*52</calculatedColumnFormula>
    </tableColumn>
    <tableColumn id="7" xr3:uid="{82B318E7-69CE-435F-9B35-079F69FAFAAF}" name="Prijs per verpakking" dataDxfId="1" dataCellStyle="Valuta 2"/>
    <tableColumn id="8" xr3:uid="{BBDF785A-67AD-4DE9-B678-D71D839B8E19}" name="Totaalprijs per jaar" dataDxfId="0">
      <calculatedColumnFormula>Tabel1[[#This Row],[Aantal producten per jaar]]*Tabel1[[#This Row],[Prijs per verpakking]]</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9DE32-057D-4EEA-B53C-799DF0073438}">
  <dimension ref="A1:B11"/>
  <sheetViews>
    <sheetView tabSelected="1" zoomScale="85" zoomScaleNormal="85" workbookViewId="0">
      <selection activeCell="K9" sqref="K9"/>
    </sheetView>
  </sheetViews>
  <sheetFormatPr defaultColWidth="8.90625" defaultRowHeight="14.5" x14ac:dyDescent="0.35"/>
  <cols>
    <col min="1" max="1" width="44.1796875" style="1" customWidth="1"/>
    <col min="2" max="2" width="63.08984375" style="1" customWidth="1"/>
    <col min="3" max="16384" width="8.90625" style="1"/>
  </cols>
  <sheetData>
    <row r="1" spans="1:2" ht="17" x14ac:dyDescent="0.45">
      <c r="A1" s="9" t="s">
        <v>516</v>
      </c>
      <c r="B1" s="9"/>
    </row>
    <row r="2" spans="1:2" x14ac:dyDescent="0.35">
      <c r="A2" s="1" t="s">
        <v>0</v>
      </c>
    </row>
    <row r="3" spans="1:2" ht="40.5" x14ac:dyDescent="0.35">
      <c r="A3" s="2" t="s">
        <v>7</v>
      </c>
      <c r="B3" s="3"/>
    </row>
    <row r="4" spans="1:2" x14ac:dyDescent="0.35">
      <c r="A4" s="4" t="s">
        <v>526</v>
      </c>
      <c r="B4" s="5">
        <f>SUM(Tabel1[Totaalprijs per jaar])</f>
        <v>0</v>
      </c>
    </row>
    <row r="5" spans="1:2" x14ac:dyDescent="0.35">
      <c r="A5" s="4" t="s">
        <v>527</v>
      </c>
      <c r="B5" s="5">
        <f>'1. Merk artikel'!B259</f>
        <v>0</v>
      </c>
    </row>
    <row r="6" spans="1:2" x14ac:dyDescent="0.35">
      <c r="A6" s="4" t="s">
        <v>1</v>
      </c>
      <c r="B6" s="6">
        <f>B4+B5</f>
        <v>0</v>
      </c>
    </row>
    <row r="7" spans="1:2" ht="45" customHeight="1" x14ac:dyDescent="0.35">
      <c r="A7" s="7" t="s">
        <v>2</v>
      </c>
      <c r="B7" s="8"/>
    </row>
    <row r="8" spans="1:2" ht="53.4" customHeight="1" x14ac:dyDescent="0.35">
      <c r="A8" s="7" t="s">
        <v>3</v>
      </c>
      <c r="B8" s="8"/>
    </row>
    <row r="9" spans="1:2" ht="26.4" customHeight="1" x14ac:dyDescent="0.35">
      <c r="A9" s="7" t="s">
        <v>4</v>
      </c>
      <c r="B9" s="8"/>
    </row>
    <row r="10" spans="1:2" ht="67.75" customHeight="1" x14ac:dyDescent="0.35">
      <c r="A10" s="7" t="s">
        <v>5</v>
      </c>
      <c r="B10" s="8"/>
    </row>
    <row r="11" spans="1:2" ht="65.400000000000006" customHeight="1" x14ac:dyDescent="0.35">
      <c r="A11" s="7" t="s">
        <v>6</v>
      </c>
      <c r="B11" s="8"/>
    </row>
  </sheetData>
  <sheetProtection algorithmName="SHA-512" hashValue="fH6nNFFhaO/mgfDFIqkJ1BXZNupKHJ5hWaX2E9CqeWbvh7rrqLjna2vadTmjeGdH5FinF55Eu5QjIgoAlR/IxA==" saltValue="dV2vTclKFaaHpZCOA9ToY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8E0B7-43C2-4C55-B7CE-CF0D2FAA8149}">
  <dimension ref="A1:M259"/>
  <sheetViews>
    <sheetView zoomScale="91" zoomScaleNormal="70" workbookViewId="0">
      <selection activeCell="A258" sqref="A258"/>
    </sheetView>
  </sheetViews>
  <sheetFormatPr defaultColWidth="8.90625" defaultRowHeight="14.5" x14ac:dyDescent="0.35"/>
  <cols>
    <col min="1" max="1" width="26" style="1" customWidth="1"/>
    <col min="2" max="2" width="33" style="1" bestFit="1" customWidth="1"/>
    <col min="3" max="3" width="26.36328125" style="1" bestFit="1" customWidth="1"/>
    <col min="4" max="4" width="71.1796875" style="1" customWidth="1"/>
    <col min="5" max="5" width="14.81640625" style="1" customWidth="1"/>
    <col min="6" max="8" width="25.453125" style="1" customWidth="1"/>
    <col min="9" max="9" width="28.54296875" style="1" bestFit="1" customWidth="1"/>
    <col min="10" max="10" width="24.54296875" style="17" bestFit="1" customWidth="1"/>
    <col min="11" max="11" width="36" style="17" customWidth="1"/>
    <col min="12" max="13" width="22" style="1" customWidth="1"/>
    <col min="14" max="16384" width="8.90625" style="1"/>
  </cols>
  <sheetData>
    <row r="1" spans="1:13" x14ac:dyDescent="0.35">
      <c r="A1" s="28" t="s">
        <v>516</v>
      </c>
      <c r="B1" s="29"/>
      <c r="C1" s="28"/>
      <c r="D1" s="28"/>
    </row>
    <row r="2" spans="1:13" x14ac:dyDescent="0.35">
      <c r="A2" s="30" t="s">
        <v>8</v>
      </c>
      <c r="B2" s="29"/>
      <c r="C2" s="30"/>
      <c r="D2" s="30"/>
    </row>
    <row r="3" spans="1:13" ht="21.65" customHeight="1" x14ac:dyDescent="0.35">
      <c r="A3" s="36" t="s">
        <v>519</v>
      </c>
      <c r="B3" s="37"/>
      <c r="C3" s="37"/>
      <c r="D3" s="37"/>
    </row>
    <row r="4" spans="1:13" ht="215" customHeight="1" x14ac:dyDescent="0.35">
      <c r="A4" s="37"/>
      <c r="B4" s="37"/>
      <c r="C4" s="37"/>
      <c r="D4" s="37"/>
      <c r="I4"/>
    </row>
    <row r="5" spans="1:13" ht="15" customHeight="1" x14ac:dyDescent="0.35"/>
    <row r="6" spans="1:13" ht="43.5" x14ac:dyDescent="0.35">
      <c r="A6" s="10" t="s">
        <v>338</v>
      </c>
      <c r="B6" s="16" t="s">
        <v>339</v>
      </c>
      <c r="C6" s="16" t="s">
        <v>340</v>
      </c>
      <c r="D6" s="19" t="s">
        <v>341</v>
      </c>
      <c r="E6" s="19" t="s">
        <v>342</v>
      </c>
      <c r="F6" s="32" t="s">
        <v>10</v>
      </c>
      <c r="G6" s="32" t="s">
        <v>517</v>
      </c>
      <c r="H6" s="32" t="s">
        <v>11</v>
      </c>
      <c r="I6" s="14" t="s">
        <v>343</v>
      </c>
      <c r="J6" s="27" t="s">
        <v>344</v>
      </c>
      <c r="K6" s="27" t="s">
        <v>514</v>
      </c>
      <c r="L6" s="14" t="s">
        <v>9</v>
      </c>
      <c r="M6" s="14" t="s">
        <v>515</v>
      </c>
    </row>
    <row r="7" spans="1:13" x14ac:dyDescent="0.35">
      <c r="A7" s="11" t="s">
        <v>12</v>
      </c>
      <c r="B7" s="11" t="s">
        <v>13</v>
      </c>
      <c r="C7" s="11" t="s">
        <v>14</v>
      </c>
      <c r="D7" s="11" t="s">
        <v>15</v>
      </c>
      <c r="E7" s="11" t="s">
        <v>16</v>
      </c>
      <c r="F7" s="33"/>
      <c r="G7" s="33"/>
      <c r="H7" s="33"/>
      <c r="I7" s="11" t="s">
        <v>17</v>
      </c>
      <c r="J7" s="18">
        <v>15</v>
      </c>
      <c r="K7" s="18">
        <f>Tabel1[[#This Row],[Aantal per bestelling]]*3*52</f>
        <v>2340</v>
      </c>
      <c r="L7" s="35"/>
      <c r="M7" s="31">
        <f>Tabel1[[#This Row],[Aantal producten per jaar]]*Tabel1[[#This Row],[Prijs per verpakking]]</f>
        <v>0</v>
      </c>
    </row>
    <row r="8" spans="1:13" x14ac:dyDescent="0.35">
      <c r="A8" s="11" t="s">
        <v>12</v>
      </c>
      <c r="B8" s="11" t="s">
        <v>13</v>
      </c>
      <c r="C8" s="11" t="s">
        <v>18</v>
      </c>
      <c r="D8" s="11" t="s">
        <v>19</v>
      </c>
      <c r="E8" s="11" t="s">
        <v>16</v>
      </c>
      <c r="F8" s="33"/>
      <c r="G8" s="33"/>
      <c r="H8" s="33"/>
      <c r="I8" s="11" t="s">
        <v>20</v>
      </c>
      <c r="J8" s="18">
        <v>10</v>
      </c>
      <c r="K8" s="18">
        <f>Tabel1[[#This Row],[Aantal per bestelling]]*3*52</f>
        <v>1560</v>
      </c>
      <c r="L8" s="35"/>
      <c r="M8" s="12">
        <f>Tabel1[[#This Row],[Aantal producten per jaar]]*Tabel1[[#This Row],[Prijs per verpakking]]</f>
        <v>0</v>
      </c>
    </row>
    <row r="9" spans="1:13" x14ac:dyDescent="0.35">
      <c r="A9" s="11" t="s">
        <v>21</v>
      </c>
      <c r="B9" s="11" t="s">
        <v>22</v>
      </c>
      <c r="C9" s="11" t="s">
        <v>23</v>
      </c>
      <c r="D9" s="11" t="s">
        <v>24</v>
      </c>
      <c r="E9" s="11" t="s">
        <v>25</v>
      </c>
      <c r="F9" s="33"/>
      <c r="G9" s="33"/>
      <c r="H9" s="33"/>
      <c r="I9" s="11" t="s">
        <v>26</v>
      </c>
      <c r="J9" s="18">
        <v>10</v>
      </c>
      <c r="K9" s="18">
        <f>Tabel1[[#This Row],[Aantal per bestelling]]*3*52</f>
        <v>1560</v>
      </c>
      <c r="L9" s="35"/>
      <c r="M9" s="12">
        <f>Tabel1[[#This Row],[Aantal producten per jaar]]*Tabel1[[#This Row],[Prijs per verpakking]]</f>
        <v>0</v>
      </c>
    </row>
    <row r="10" spans="1:13" x14ac:dyDescent="0.35">
      <c r="A10" s="11" t="s">
        <v>21</v>
      </c>
      <c r="B10" s="11" t="s">
        <v>22</v>
      </c>
      <c r="C10" s="11" t="s">
        <v>27</v>
      </c>
      <c r="D10" s="11" t="s">
        <v>28</v>
      </c>
      <c r="E10" s="11" t="s">
        <v>29</v>
      </c>
      <c r="F10" s="33"/>
      <c r="G10" s="33"/>
      <c r="H10" s="33"/>
      <c r="I10" s="11" t="s">
        <v>30</v>
      </c>
      <c r="J10" s="18">
        <v>5</v>
      </c>
      <c r="K10" s="18">
        <f>Tabel1[[#This Row],[Aantal per bestelling]]*3*52</f>
        <v>780</v>
      </c>
      <c r="L10" s="35"/>
      <c r="M10" s="12">
        <f>Tabel1[[#This Row],[Aantal producten per jaar]]*Tabel1[[#This Row],[Prijs per verpakking]]</f>
        <v>0</v>
      </c>
    </row>
    <row r="11" spans="1:13" x14ac:dyDescent="0.35">
      <c r="A11" s="11" t="s">
        <v>31</v>
      </c>
      <c r="B11" s="11" t="s">
        <v>32</v>
      </c>
      <c r="C11" s="11" t="s">
        <v>33</v>
      </c>
      <c r="D11" s="11" t="s">
        <v>513</v>
      </c>
      <c r="E11" s="11" t="s">
        <v>29</v>
      </c>
      <c r="F11" s="33"/>
      <c r="G11" s="33"/>
      <c r="H11" s="33"/>
      <c r="I11" s="11" t="s">
        <v>34</v>
      </c>
      <c r="J11" s="26">
        <v>10</v>
      </c>
      <c r="K11" s="26">
        <f>Tabel1[[#This Row],[Aantal per bestelling]]*3*52</f>
        <v>1560</v>
      </c>
      <c r="L11" s="35"/>
      <c r="M11" s="12">
        <f>Tabel1[[#This Row],[Aantal producten per jaar]]*Tabel1[[#This Row],[Prijs per verpakking]]</f>
        <v>0</v>
      </c>
    </row>
    <row r="12" spans="1:13" x14ac:dyDescent="0.35">
      <c r="A12" s="11" t="s">
        <v>12</v>
      </c>
      <c r="B12" s="11" t="s">
        <v>13</v>
      </c>
      <c r="C12" s="11" t="s">
        <v>35</v>
      </c>
      <c r="D12" s="11" t="s">
        <v>36</v>
      </c>
      <c r="E12" s="11" t="s">
        <v>37</v>
      </c>
      <c r="F12" s="33"/>
      <c r="G12" s="33"/>
      <c r="H12" s="33"/>
      <c r="I12" s="11" t="s">
        <v>38</v>
      </c>
      <c r="J12" s="18">
        <v>10</v>
      </c>
      <c r="K12" s="18">
        <f>Tabel1[[#This Row],[Aantal per bestelling]]*3*52</f>
        <v>1560</v>
      </c>
      <c r="L12" s="35"/>
      <c r="M12" s="12">
        <f>Tabel1[[#This Row],[Aantal producten per jaar]]*Tabel1[[#This Row],[Prijs per verpakking]]</f>
        <v>0</v>
      </c>
    </row>
    <row r="13" spans="1:13" x14ac:dyDescent="0.35">
      <c r="A13" s="11" t="s">
        <v>21</v>
      </c>
      <c r="B13" s="11" t="s">
        <v>39</v>
      </c>
      <c r="C13" s="11" t="s">
        <v>40</v>
      </c>
      <c r="D13" s="11" t="s">
        <v>41</v>
      </c>
      <c r="E13" s="11" t="s">
        <v>42</v>
      </c>
      <c r="F13" s="33"/>
      <c r="G13" s="33"/>
      <c r="H13" s="33"/>
      <c r="I13" s="11" t="s">
        <v>43</v>
      </c>
      <c r="J13" s="18">
        <v>10</v>
      </c>
      <c r="K13" s="18">
        <f>Tabel1[[#This Row],[Aantal per bestelling]]*3*52</f>
        <v>1560</v>
      </c>
      <c r="L13" s="35"/>
      <c r="M13" s="12">
        <f>Tabel1[[#This Row],[Aantal producten per jaar]]*Tabel1[[#This Row],[Prijs per verpakking]]</f>
        <v>0</v>
      </c>
    </row>
    <row r="14" spans="1:13" x14ac:dyDescent="0.35">
      <c r="A14" s="11" t="s">
        <v>21</v>
      </c>
      <c r="B14" s="11" t="s">
        <v>39</v>
      </c>
      <c r="C14" s="11" t="s">
        <v>44</v>
      </c>
      <c r="D14" s="11" t="s">
        <v>45</v>
      </c>
      <c r="E14" s="11" t="s">
        <v>46</v>
      </c>
      <c r="F14" s="33"/>
      <c r="G14" s="33"/>
      <c r="H14" s="33"/>
      <c r="I14" s="11" t="s">
        <v>47</v>
      </c>
      <c r="J14" s="18">
        <v>10</v>
      </c>
      <c r="K14" s="18">
        <f>Tabel1[[#This Row],[Aantal per bestelling]]*3*52</f>
        <v>1560</v>
      </c>
      <c r="L14" s="35"/>
      <c r="M14" s="12">
        <f>Tabel1[[#This Row],[Aantal producten per jaar]]*Tabel1[[#This Row],[Prijs per verpakking]]</f>
        <v>0</v>
      </c>
    </row>
    <row r="15" spans="1:13" x14ac:dyDescent="0.35">
      <c r="A15" s="11" t="s">
        <v>21</v>
      </c>
      <c r="B15" s="11" t="s">
        <v>48</v>
      </c>
      <c r="C15" s="11" t="s">
        <v>49</v>
      </c>
      <c r="D15" s="11" t="s">
        <v>50</v>
      </c>
      <c r="E15" s="11" t="s">
        <v>25</v>
      </c>
      <c r="F15" s="33"/>
      <c r="G15" s="33"/>
      <c r="H15" s="33"/>
      <c r="I15" s="11" t="s">
        <v>51</v>
      </c>
      <c r="J15" s="18">
        <v>25</v>
      </c>
      <c r="K15" s="18">
        <f>Tabel1[[#This Row],[Aantal per bestelling]]*3*52</f>
        <v>3900</v>
      </c>
      <c r="L15" s="35"/>
      <c r="M15" s="12">
        <f>Tabel1[[#This Row],[Aantal producten per jaar]]*Tabel1[[#This Row],[Prijs per verpakking]]</f>
        <v>0</v>
      </c>
    </row>
    <row r="16" spans="1:13" x14ac:dyDescent="0.35">
      <c r="A16" s="11" t="s">
        <v>21</v>
      </c>
      <c r="B16" s="11" t="s">
        <v>39</v>
      </c>
      <c r="C16" s="11" t="s">
        <v>52</v>
      </c>
      <c r="D16" s="11" t="s">
        <v>53</v>
      </c>
      <c r="E16" s="11" t="s">
        <v>37</v>
      </c>
      <c r="F16" s="33"/>
      <c r="G16" s="33"/>
      <c r="H16" s="33"/>
      <c r="I16" s="11" t="s">
        <v>54</v>
      </c>
      <c r="J16" s="18">
        <v>10</v>
      </c>
      <c r="K16" s="18">
        <f>Tabel1[[#This Row],[Aantal per bestelling]]*3*52</f>
        <v>1560</v>
      </c>
      <c r="L16" s="35"/>
      <c r="M16" s="12">
        <f>Tabel1[[#This Row],[Aantal producten per jaar]]*Tabel1[[#This Row],[Prijs per verpakking]]</f>
        <v>0</v>
      </c>
    </row>
    <row r="17" spans="1:13" x14ac:dyDescent="0.35">
      <c r="A17" s="11" t="s">
        <v>21</v>
      </c>
      <c r="B17" s="11" t="s">
        <v>22</v>
      </c>
      <c r="C17" s="11" t="s">
        <v>55</v>
      </c>
      <c r="D17" s="11" t="s">
        <v>56</v>
      </c>
      <c r="E17" s="11" t="s">
        <v>29</v>
      </c>
      <c r="F17" s="33"/>
      <c r="G17" s="33"/>
      <c r="H17" s="33"/>
      <c r="I17" s="11" t="s">
        <v>57</v>
      </c>
      <c r="J17" s="18">
        <v>5</v>
      </c>
      <c r="K17" s="18">
        <f>Tabel1[[#This Row],[Aantal per bestelling]]*3*52</f>
        <v>780</v>
      </c>
      <c r="L17" s="35"/>
      <c r="M17" s="12">
        <f>Tabel1[[#This Row],[Aantal producten per jaar]]*Tabel1[[#This Row],[Prijs per verpakking]]</f>
        <v>0</v>
      </c>
    </row>
    <row r="18" spans="1:13" x14ac:dyDescent="0.35">
      <c r="A18" s="11" t="s">
        <v>21</v>
      </c>
      <c r="B18" s="11" t="s">
        <v>22</v>
      </c>
      <c r="C18" s="11" t="s">
        <v>58</v>
      </c>
      <c r="D18" s="11" t="s">
        <v>59</v>
      </c>
      <c r="E18" s="11" t="s">
        <v>29</v>
      </c>
      <c r="F18" s="33"/>
      <c r="G18" s="33"/>
      <c r="H18" s="33"/>
      <c r="I18" s="11" t="s">
        <v>60</v>
      </c>
      <c r="J18" s="18">
        <v>10</v>
      </c>
      <c r="K18" s="18">
        <f>Tabel1[[#This Row],[Aantal per bestelling]]*3*52</f>
        <v>1560</v>
      </c>
      <c r="L18" s="35"/>
      <c r="M18" s="12">
        <f>Tabel1[[#This Row],[Aantal producten per jaar]]*Tabel1[[#This Row],[Prijs per verpakking]]</f>
        <v>0</v>
      </c>
    </row>
    <row r="19" spans="1:13" x14ac:dyDescent="0.35">
      <c r="A19" s="11" t="s">
        <v>31</v>
      </c>
      <c r="B19" s="11" t="s">
        <v>32</v>
      </c>
      <c r="C19" s="11" t="s">
        <v>33</v>
      </c>
      <c r="D19" s="11" t="s">
        <v>61</v>
      </c>
      <c r="E19" s="11" t="s">
        <v>29</v>
      </c>
      <c r="F19" s="33"/>
      <c r="G19" s="33"/>
      <c r="H19" s="33"/>
      <c r="I19" s="11" t="s">
        <v>62</v>
      </c>
      <c r="J19" s="18">
        <v>25</v>
      </c>
      <c r="K19" s="18">
        <f>Tabel1[[#This Row],[Aantal per bestelling]]*3*52</f>
        <v>3900</v>
      </c>
      <c r="L19" s="35"/>
      <c r="M19" s="12">
        <f>Tabel1[[#This Row],[Aantal producten per jaar]]*Tabel1[[#This Row],[Prijs per verpakking]]</f>
        <v>0</v>
      </c>
    </row>
    <row r="20" spans="1:13" x14ac:dyDescent="0.35">
      <c r="A20" s="11" t="s">
        <v>31</v>
      </c>
      <c r="B20" s="11" t="s">
        <v>32</v>
      </c>
      <c r="C20" s="11" t="s">
        <v>33</v>
      </c>
      <c r="D20" s="11" t="s">
        <v>63</v>
      </c>
      <c r="E20" s="11" t="s">
        <v>29</v>
      </c>
      <c r="F20" s="33"/>
      <c r="G20" s="33"/>
      <c r="H20" s="33"/>
      <c r="I20" s="11" t="s">
        <v>34</v>
      </c>
      <c r="J20" s="18">
        <v>25</v>
      </c>
      <c r="K20" s="18">
        <f>Tabel1[[#This Row],[Aantal per bestelling]]*3*52</f>
        <v>3900</v>
      </c>
      <c r="L20" s="35"/>
      <c r="M20" s="12">
        <f>Tabel1[[#This Row],[Aantal producten per jaar]]*Tabel1[[#This Row],[Prijs per verpakking]]</f>
        <v>0</v>
      </c>
    </row>
    <row r="21" spans="1:13" x14ac:dyDescent="0.35">
      <c r="A21" s="11" t="s">
        <v>21</v>
      </c>
      <c r="B21" s="11" t="s">
        <v>64</v>
      </c>
      <c r="C21" s="11" t="s">
        <v>65</v>
      </c>
      <c r="D21" s="11" t="s">
        <v>66</v>
      </c>
      <c r="E21" s="11" t="s">
        <v>67</v>
      </c>
      <c r="F21" s="33"/>
      <c r="G21" s="33"/>
      <c r="H21" s="33"/>
      <c r="I21" s="11" t="s">
        <v>68</v>
      </c>
      <c r="J21" s="18">
        <v>10</v>
      </c>
      <c r="K21" s="18">
        <f>Tabel1[[#This Row],[Aantal per bestelling]]*3*52</f>
        <v>1560</v>
      </c>
      <c r="L21" s="35"/>
      <c r="M21" s="12">
        <f>Tabel1[[#This Row],[Aantal producten per jaar]]*Tabel1[[#This Row],[Prijs per verpakking]]</f>
        <v>0</v>
      </c>
    </row>
    <row r="22" spans="1:13" x14ac:dyDescent="0.35">
      <c r="A22" s="11" t="s">
        <v>21</v>
      </c>
      <c r="B22" s="11" t="s">
        <v>22</v>
      </c>
      <c r="C22" s="11" t="s">
        <v>69</v>
      </c>
      <c r="D22" s="11" t="s">
        <v>70</v>
      </c>
      <c r="E22" s="11" t="s">
        <v>71</v>
      </c>
      <c r="F22" s="33"/>
      <c r="G22" s="33"/>
      <c r="H22" s="33"/>
      <c r="I22" s="11" t="s">
        <v>72</v>
      </c>
      <c r="J22" s="18">
        <v>20</v>
      </c>
      <c r="K22" s="18">
        <f>Tabel1[[#This Row],[Aantal per bestelling]]*3*52</f>
        <v>3120</v>
      </c>
      <c r="L22" s="35"/>
      <c r="M22" s="12">
        <f>Tabel1[[#This Row],[Aantal producten per jaar]]*Tabel1[[#This Row],[Prijs per verpakking]]</f>
        <v>0</v>
      </c>
    </row>
    <row r="23" spans="1:13" x14ac:dyDescent="0.35">
      <c r="A23" s="11" t="s">
        <v>21</v>
      </c>
      <c r="B23" s="11" t="s">
        <v>22</v>
      </c>
      <c r="C23" s="11" t="s">
        <v>23</v>
      </c>
      <c r="D23" s="11" t="s">
        <v>73</v>
      </c>
      <c r="E23" s="11" t="s">
        <v>29</v>
      </c>
      <c r="F23" s="33"/>
      <c r="G23" s="33"/>
      <c r="H23" s="33"/>
      <c r="I23" s="11" t="s">
        <v>74</v>
      </c>
      <c r="J23" s="18">
        <v>10</v>
      </c>
      <c r="K23" s="18">
        <f>Tabel1[[#This Row],[Aantal per bestelling]]*3*52</f>
        <v>1560</v>
      </c>
      <c r="L23" s="35"/>
      <c r="M23" s="12">
        <f>Tabel1[[#This Row],[Aantal producten per jaar]]*Tabel1[[#This Row],[Prijs per verpakking]]</f>
        <v>0</v>
      </c>
    </row>
    <row r="24" spans="1:13" x14ac:dyDescent="0.35">
      <c r="A24" s="11" t="s">
        <v>21</v>
      </c>
      <c r="B24" s="11" t="s">
        <v>64</v>
      </c>
      <c r="C24" s="11" t="s">
        <v>65</v>
      </c>
      <c r="D24" s="11" t="s">
        <v>75</v>
      </c>
      <c r="E24" s="11" t="s">
        <v>76</v>
      </c>
      <c r="F24" s="33"/>
      <c r="G24" s="33"/>
      <c r="H24" s="33"/>
      <c r="I24" s="11" t="s">
        <v>77</v>
      </c>
      <c r="J24" s="18">
        <v>10</v>
      </c>
      <c r="K24" s="18">
        <f>Tabel1[[#This Row],[Aantal per bestelling]]*3*52</f>
        <v>1560</v>
      </c>
      <c r="L24" s="35"/>
      <c r="M24" s="12">
        <f>Tabel1[[#This Row],[Aantal producten per jaar]]*Tabel1[[#This Row],[Prijs per verpakking]]</f>
        <v>0</v>
      </c>
    </row>
    <row r="25" spans="1:13" x14ac:dyDescent="0.35">
      <c r="A25" s="11" t="s">
        <v>21</v>
      </c>
      <c r="B25" s="11" t="s">
        <v>22</v>
      </c>
      <c r="C25" s="11" t="s">
        <v>69</v>
      </c>
      <c r="D25" s="11" t="s">
        <v>78</v>
      </c>
      <c r="E25" s="11" t="s">
        <v>79</v>
      </c>
      <c r="F25" s="33"/>
      <c r="G25" s="33"/>
      <c r="H25" s="33"/>
      <c r="I25" s="11" t="s">
        <v>80</v>
      </c>
      <c r="J25" s="18">
        <v>20</v>
      </c>
      <c r="K25" s="18">
        <f>Tabel1[[#This Row],[Aantal per bestelling]]*3*52</f>
        <v>3120</v>
      </c>
      <c r="L25" s="35"/>
      <c r="M25" s="12">
        <f>Tabel1[[#This Row],[Aantal producten per jaar]]*Tabel1[[#This Row],[Prijs per verpakking]]</f>
        <v>0</v>
      </c>
    </row>
    <row r="26" spans="1:13" x14ac:dyDescent="0.35">
      <c r="A26" s="11" t="s">
        <v>31</v>
      </c>
      <c r="B26" s="11" t="s">
        <v>32</v>
      </c>
      <c r="C26" s="11" t="s">
        <v>81</v>
      </c>
      <c r="D26" s="11" t="s">
        <v>82</v>
      </c>
      <c r="E26" s="11" t="s">
        <v>29</v>
      </c>
      <c r="F26" s="33"/>
      <c r="G26" s="33"/>
      <c r="H26" s="33"/>
      <c r="I26" s="11" t="s">
        <v>83</v>
      </c>
      <c r="J26" s="18">
        <v>5</v>
      </c>
      <c r="K26" s="18">
        <f>Tabel1[[#This Row],[Aantal per bestelling]]*3*52</f>
        <v>780</v>
      </c>
      <c r="L26" s="35"/>
      <c r="M26" s="12">
        <f>Tabel1[[#This Row],[Aantal producten per jaar]]*Tabel1[[#This Row],[Prijs per verpakking]]</f>
        <v>0</v>
      </c>
    </row>
    <row r="27" spans="1:13" x14ac:dyDescent="0.35">
      <c r="A27" s="11" t="s">
        <v>12</v>
      </c>
      <c r="B27" s="11" t="s">
        <v>13</v>
      </c>
      <c r="C27" s="11" t="s">
        <v>14</v>
      </c>
      <c r="D27" s="11" t="s">
        <v>84</v>
      </c>
      <c r="E27" s="11" t="s">
        <v>25</v>
      </c>
      <c r="F27" s="33"/>
      <c r="G27" s="33"/>
      <c r="H27" s="33"/>
      <c r="I27" s="11" t="s">
        <v>85</v>
      </c>
      <c r="J27" s="18">
        <v>4</v>
      </c>
      <c r="K27" s="18">
        <f>Tabel1[[#This Row],[Aantal per bestelling]]*3*52</f>
        <v>624</v>
      </c>
      <c r="L27" s="35"/>
      <c r="M27" s="12">
        <f>Tabel1[[#This Row],[Aantal producten per jaar]]*Tabel1[[#This Row],[Prijs per verpakking]]</f>
        <v>0</v>
      </c>
    </row>
    <row r="28" spans="1:13" x14ac:dyDescent="0.35">
      <c r="A28" s="11" t="s">
        <v>21</v>
      </c>
      <c r="B28" s="11" t="s">
        <v>22</v>
      </c>
      <c r="C28" s="11" t="s">
        <v>55</v>
      </c>
      <c r="D28" s="11" t="s">
        <v>86</v>
      </c>
      <c r="E28" s="11" t="s">
        <v>87</v>
      </c>
      <c r="F28" s="33"/>
      <c r="G28" s="33"/>
      <c r="H28" s="33"/>
      <c r="I28" s="11" t="s">
        <v>88</v>
      </c>
      <c r="J28" s="18">
        <v>5</v>
      </c>
      <c r="K28" s="18">
        <f>Tabel1[[#This Row],[Aantal per bestelling]]*3*52</f>
        <v>780</v>
      </c>
      <c r="L28" s="35"/>
      <c r="M28" s="12">
        <f>Tabel1[[#This Row],[Aantal producten per jaar]]*Tabel1[[#This Row],[Prijs per verpakking]]</f>
        <v>0</v>
      </c>
    </row>
    <row r="29" spans="1:13" x14ac:dyDescent="0.35">
      <c r="A29" s="11" t="s">
        <v>21</v>
      </c>
      <c r="B29" s="11" t="s">
        <v>22</v>
      </c>
      <c r="C29" s="11" t="s">
        <v>89</v>
      </c>
      <c r="D29" s="11" t="s">
        <v>90</v>
      </c>
      <c r="E29" s="11" t="s">
        <v>29</v>
      </c>
      <c r="F29" s="33"/>
      <c r="G29" s="33"/>
      <c r="H29" s="33"/>
      <c r="I29" s="11" t="s">
        <v>91</v>
      </c>
      <c r="J29" s="18">
        <v>10</v>
      </c>
      <c r="K29" s="18">
        <f>Tabel1[[#This Row],[Aantal per bestelling]]*3*52</f>
        <v>1560</v>
      </c>
      <c r="L29" s="35"/>
      <c r="M29" s="12">
        <f>Tabel1[[#This Row],[Aantal producten per jaar]]*Tabel1[[#This Row],[Prijs per verpakking]]</f>
        <v>0</v>
      </c>
    </row>
    <row r="30" spans="1:13" x14ac:dyDescent="0.35">
      <c r="A30" s="11" t="s">
        <v>21</v>
      </c>
      <c r="B30" s="11" t="s">
        <v>22</v>
      </c>
      <c r="C30" s="11" t="s">
        <v>55</v>
      </c>
      <c r="D30" s="11" t="s">
        <v>92</v>
      </c>
      <c r="E30" s="11" t="s">
        <v>25</v>
      </c>
      <c r="F30" s="33"/>
      <c r="G30" s="33"/>
      <c r="H30" s="33"/>
      <c r="I30" s="11" t="s">
        <v>93</v>
      </c>
      <c r="J30" s="18">
        <v>10</v>
      </c>
      <c r="K30" s="18">
        <f>Tabel1[[#This Row],[Aantal per bestelling]]*3*52</f>
        <v>1560</v>
      </c>
      <c r="L30" s="35"/>
      <c r="M30" s="12">
        <f>Tabel1[[#This Row],[Aantal producten per jaar]]*Tabel1[[#This Row],[Prijs per verpakking]]</f>
        <v>0</v>
      </c>
    </row>
    <row r="31" spans="1:13" x14ac:dyDescent="0.35">
      <c r="A31" s="11" t="s">
        <v>31</v>
      </c>
      <c r="B31" s="11" t="s">
        <v>32</v>
      </c>
      <c r="C31" s="11" t="s">
        <v>33</v>
      </c>
      <c r="D31" s="11" t="s">
        <v>94</v>
      </c>
      <c r="E31" s="11" t="s">
        <v>29</v>
      </c>
      <c r="F31" s="33"/>
      <c r="G31" s="33"/>
      <c r="H31" s="33"/>
      <c r="I31" s="11" t="s">
        <v>34</v>
      </c>
      <c r="J31" s="18">
        <v>25</v>
      </c>
      <c r="K31" s="18">
        <f>Tabel1[[#This Row],[Aantal per bestelling]]*3*52</f>
        <v>3900</v>
      </c>
      <c r="L31" s="35"/>
      <c r="M31" s="12">
        <f>Tabel1[[#This Row],[Aantal producten per jaar]]*Tabel1[[#This Row],[Prijs per verpakking]]</f>
        <v>0</v>
      </c>
    </row>
    <row r="32" spans="1:13" x14ac:dyDescent="0.35">
      <c r="A32" s="11" t="s">
        <v>21</v>
      </c>
      <c r="B32" s="11" t="s">
        <v>64</v>
      </c>
      <c r="C32" s="11" t="s">
        <v>95</v>
      </c>
      <c r="D32" s="11" t="s">
        <v>96</v>
      </c>
      <c r="E32" s="11" t="s">
        <v>29</v>
      </c>
      <c r="F32" s="33"/>
      <c r="G32" s="33"/>
      <c r="H32" s="33"/>
      <c r="I32" s="11" t="s">
        <v>97</v>
      </c>
      <c r="J32" s="18">
        <v>4</v>
      </c>
      <c r="K32" s="18">
        <f>Tabel1[[#This Row],[Aantal per bestelling]]*3*52</f>
        <v>624</v>
      </c>
      <c r="L32" s="35"/>
      <c r="M32" s="12">
        <f>Tabel1[[#This Row],[Aantal producten per jaar]]*Tabel1[[#This Row],[Prijs per verpakking]]</f>
        <v>0</v>
      </c>
    </row>
    <row r="33" spans="1:13" x14ac:dyDescent="0.35">
      <c r="A33" s="11" t="s">
        <v>31</v>
      </c>
      <c r="B33" s="11" t="s">
        <v>98</v>
      </c>
      <c r="C33" s="11" t="s">
        <v>99</v>
      </c>
      <c r="D33" s="11" t="s">
        <v>100</v>
      </c>
      <c r="E33" s="11" t="s">
        <v>101</v>
      </c>
      <c r="F33" s="33"/>
      <c r="G33" s="33"/>
      <c r="H33" s="33"/>
      <c r="I33" s="11" t="s">
        <v>102</v>
      </c>
      <c r="J33" s="18">
        <v>5</v>
      </c>
      <c r="K33" s="18">
        <f>Tabel1[[#This Row],[Aantal per bestelling]]*3*52</f>
        <v>780</v>
      </c>
      <c r="L33" s="35"/>
      <c r="M33" s="12">
        <f>Tabel1[[#This Row],[Aantal producten per jaar]]*Tabel1[[#This Row],[Prijs per verpakking]]</f>
        <v>0</v>
      </c>
    </row>
    <row r="34" spans="1:13" x14ac:dyDescent="0.35">
      <c r="A34" s="11" t="s">
        <v>21</v>
      </c>
      <c r="B34" s="11" t="s">
        <v>22</v>
      </c>
      <c r="C34" s="11" t="s">
        <v>55</v>
      </c>
      <c r="D34" s="11" t="s">
        <v>103</v>
      </c>
      <c r="E34" s="11" t="s">
        <v>25</v>
      </c>
      <c r="F34" s="33"/>
      <c r="G34" s="33"/>
      <c r="H34" s="33"/>
      <c r="I34" s="11" t="s">
        <v>104</v>
      </c>
      <c r="J34" s="18">
        <v>5</v>
      </c>
      <c r="K34" s="18">
        <f>Tabel1[[#This Row],[Aantal per bestelling]]*3*52</f>
        <v>780</v>
      </c>
      <c r="L34" s="35"/>
      <c r="M34" s="12">
        <f>Tabel1[[#This Row],[Aantal producten per jaar]]*Tabel1[[#This Row],[Prijs per verpakking]]</f>
        <v>0</v>
      </c>
    </row>
    <row r="35" spans="1:13" x14ac:dyDescent="0.35">
      <c r="A35" s="11" t="s">
        <v>21</v>
      </c>
      <c r="B35" s="11" t="s">
        <v>22</v>
      </c>
      <c r="C35" s="11" t="s">
        <v>23</v>
      </c>
      <c r="D35" s="11" t="s">
        <v>105</v>
      </c>
      <c r="E35" s="11" t="s">
        <v>87</v>
      </c>
      <c r="F35" s="33"/>
      <c r="G35" s="33"/>
      <c r="H35" s="33"/>
      <c r="I35" s="11" t="s">
        <v>106</v>
      </c>
      <c r="J35" s="18">
        <v>5</v>
      </c>
      <c r="K35" s="18">
        <f>Tabel1[[#This Row],[Aantal per bestelling]]*3*52</f>
        <v>780</v>
      </c>
      <c r="L35" s="35"/>
      <c r="M35" s="12">
        <f>Tabel1[[#This Row],[Aantal producten per jaar]]*Tabel1[[#This Row],[Prijs per verpakking]]</f>
        <v>0</v>
      </c>
    </row>
    <row r="36" spans="1:13" x14ac:dyDescent="0.35">
      <c r="A36" s="11" t="s">
        <v>21</v>
      </c>
      <c r="B36" s="11" t="s">
        <v>22</v>
      </c>
      <c r="C36" s="11" t="s">
        <v>107</v>
      </c>
      <c r="D36" s="11" t="s">
        <v>108</v>
      </c>
      <c r="E36" s="11" t="s">
        <v>29</v>
      </c>
      <c r="F36" s="33"/>
      <c r="G36" s="33"/>
      <c r="H36" s="33"/>
      <c r="I36" s="11" t="s">
        <v>62</v>
      </c>
      <c r="J36" s="18">
        <v>10</v>
      </c>
      <c r="K36" s="18">
        <f>Tabel1[[#This Row],[Aantal per bestelling]]*3*52</f>
        <v>1560</v>
      </c>
      <c r="L36" s="35"/>
      <c r="M36" s="12">
        <f>Tabel1[[#This Row],[Aantal producten per jaar]]*Tabel1[[#This Row],[Prijs per verpakking]]</f>
        <v>0</v>
      </c>
    </row>
    <row r="37" spans="1:13" x14ac:dyDescent="0.35">
      <c r="A37" s="11" t="s">
        <v>31</v>
      </c>
      <c r="B37" s="11" t="s">
        <v>32</v>
      </c>
      <c r="C37" s="11" t="s">
        <v>109</v>
      </c>
      <c r="D37" s="11" t="s">
        <v>110</v>
      </c>
      <c r="E37" s="11" t="s">
        <v>29</v>
      </c>
      <c r="F37" s="33"/>
      <c r="G37" s="33"/>
      <c r="H37" s="33"/>
      <c r="I37" s="11" t="s">
        <v>111</v>
      </c>
      <c r="J37" s="18">
        <v>5</v>
      </c>
      <c r="K37" s="18">
        <f>Tabel1[[#This Row],[Aantal per bestelling]]*3*52</f>
        <v>780</v>
      </c>
      <c r="L37" s="35"/>
      <c r="M37" s="12">
        <f>Tabel1[[#This Row],[Aantal producten per jaar]]*Tabel1[[#This Row],[Prijs per verpakking]]</f>
        <v>0</v>
      </c>
    </row>
    <row r="38" spans="1:13" x14ac:dyDescent="0.35">
      <c r="A38" s="11" t="s">
        <v>21</v>
      </c>
      <c r="B38" s="11" t="s">
        <v>39</v>
      </c>
      <c r="C38" s="11" t="s">
        <v>112</v>
      </c>
      <c r="D38" s="11" t="s">
        <v>113</v>
      </c>
      <c r="E38" s="11" t="s">
        <v>46</v>
      </c>
      <c r="F38" s="33"/>
      <c r="G38" s="33"/>
      <c r="H38" s="33"/>
      <c r="I38" s="11" t="s">
        <v>47</v>
      </c>
      <c r="J38" s="18">
        <v>10</v>
      </c>
      <c r="K38" s="18">
        <f>Tabel1[[#This Row],[Aantal per bestelling]]*3*52</f>
        <v>1560</v>
      </c>
      <c r="L38" s="35"/>
      <c r="M38" s="12">
        <f>Tabel1[[#This Row],[Aantal producten per jaar]]*Tabel1[[#This Row],[Prijs per verpakking]]</f>
        <v>0</v>
      </c>
    </row>
    <row r="39" spans="1:13" x14ac:dyDescent="0.35">
      <c r="A39" s="11" t="s">
        <v>21</v>
      </c>
      <c r="B39" s="11" t="s">
        <v>22</v>
      </c>
      <c r="C39" s="11" t="s">
        <v>107</v>
      </c>
      <c r="D39" s="11" t="s">
        <v>114</v>
      </c>
      <c r="E39" s="11" t="s">
        <v>29</v>
      </c>
      <c r="F39" s="33"/>
      <c r="G39" s="33"/>
      <c r="H39" s="33"/>
      <c r="I39" s="11" t="s">
        <v>115</v>
      </c>
      <c r="J39" s="18">
        <v>20</v>
      </c>
      <c r="K39" s="18">
        <f>Tabel1[[#This Row],[Aantal per bestelling]]*3*52</f>
        <v>3120</v>
      </c>
      <c r="L39" s="35"/>
      <c r="M39" s="12">
        <f>Tabel1[[#This Row],[Aantal producten per jaar]]*Tabel1[[#This Row],[Prijs per verpakking]]</f>
        <v>0</v>
      </c>
    </row>
    <row r="40" spans="1:13" x14ac:dyDescent="0.35">
      <c r="A40" s="11" t="s">
        <v>31</v>
      </c>
      <c r="B40" s="11" t="s">
        <v>32</v>
      </c>
      <c r="C40" s="11" t="s">
        <v>33</v>
      </c>
      <c r="D40" s="11" t="s">
        <v>116</v>
      </c>
      <c r="E40" s="11" t="s">
        <v>29</v>
      </c>
      <c r="F40" s="33"/>
      <c r="G40" s="33"/>
      <c r="H40" s="33"/>
      <c r="I40" s="11" t="s">
        <v>62</v>
      </c>
      <c r="J40" s="18">
        <v>25</v>
      </c>
      <c r="K40" s="18">
        <f>Tabel1[[#This Row],[Aantal per bestelling]]*3*52</f>
        <v>3900</v>
      </c>
      <c r="L40" s="35"/>
      <c r="M40" s="12">
        <f>Tabel1[[#This Row],[Aantal producten per jaar]]*Tabel1[[#This Row],[Prijs per verpakking]]</f>
        <v>0</v>
      </c>
    </row>
    <row r="41" spans="1:13" x14ac:dyDescent="0.35">
      <c r="A41" s="11" t="s">
        <v>31</v>
      </c>
      <c r="B41" s="11" t="s">
        <v>32</v>
      </c>
      <c r="C41" s="11" t="s">
        <v>117</v>
      </c>
      <c r="D41" s="11" t="s">
        <v>118</v>
      </c>
      <c r="E41" s="11" t="s">
        <v>119</v>
      </c>
      <c r="F41" s="33"/>
      <c r="G41" s="33"/>
      <c r="H41" s="33"/>
      <c r="I41" s="11" t="s">
        <v>120</v>
      </c>
      <c r="J41" s="18">
        <v>5</v>
      </c>
      <c r="K41" s="18">
        <f>Tabel1[[#This Row],[Aantal per bestelling]]*3*52</f>
        <v>780</v>
      </c>
      <c r="L41" s="35"/>
      <c r="M41" s="12">
        <f>Tabel1[[#This Row],[Aantal producten per jaar]]*Tabel1[[#This Row],[Prijs per verpakking]]</f>
        <v>0</v>
      </c>
    </row>
    <row r="42" spans="1:13" x14ac:dyDescent="0.35">
      <c r="A42" s="11" t="s">
        <v>21</v>
      </c>
      <c r="B42" s="11" t="s">
        <v>39</v>
      </c>
      <c r="C42" s="11" t="s">
        <v>121</v>
      </c>
      <c r="D42" s="11" t="s">
        <v>122</v>
      </c>
      <c r="E42" s="11" t="s">
        <v>25</v>
      </c>
      <c r="F42" s="33"/>
      <c r="G42" s="33"/>
      <c r="H42" s="33"/>
      <c r="I42" s="11" t="s">
        <v>123</v>
      </c>
      <c r="J42" s="18">
        <v>12</v>
      </c>
      <c r="K42" s="18">
        <f>Tabel1[[#This Row],[Aantal per bestelling]]*3*52</f>
        <v>1872</v>
      </c>
      <c r="L42" s="35"/>
      <c r="M42" s="12">
        <f>Tabel1[[#This Row],[Aantal producten per jaar]]*Tabel1[[#This Row],[Prijs per verpakking]]</f>
        <v>0</v>
      </c>
    </row>
    <row r="43" spans="1:13" x14ac:dyDescent="0.35">
      <c r="A43" s="11" t="s">
        <v>21</v>
      </c>
      <c r="B43" s="11" t="s">
        <v>22</v>
      </c>
      <c r="C43" s="11" t="s">
        <v>107</v>
      </c>
      <c r="D43" s="11" t="s">
        <v>124</v>
      </c>
      <c r="E43" s="11" t="s">
        <v>125</v>
      </c>
      <c r="F43" s="33"/>
      <c r="G43" s="33"/>
      <c r="H43" s="33"/>
      <c r="I43" s="11" t="s">
        <v>126</v>
      </c>
      <c r="J43" s="18">
        <v>15</v>
      </c>
      <c r="K43" s="18">
        <f>Tabel1[[#This Row],[Aantal per bestelling]]*3*52</f>
        <v>2340</v>
      </c>
      <c r="L43" s="35"/>
      <c r="M43" s="12">
        <f>Tabel1[[#This Row],[Aantal producten per jaar]]*Tabel1[[#This Row],[Prijs per verpakking]]</f>
        <v>0</v>
      </c>
    </row>
    <row r="44" spans="1:13" x14ac:dyDescent="0.35">
      <c r="A44" s="11" t="s">
        <v>21</v>
      </c>
      <c r="B44" s="11" t="s">
        <v>22</v>
      </c>
      <c r="C44" s="11" t="s">
        <v>23</v>
      </c>
      <c r="D44" s="11" t="s">
        <v>127</v>
      </c>
      <c r="E44" s="11" t="s">
        <v>29</v>
      </c>
      <c r="F44" s="33"/>
      <c r="G44" s="33"/>
      <c r="H44" s="33"/>
      <c r="I44" s="11" t="s">
        <v>128</v>
      </c>
      <c r="J44" s="18">
        <v>10</v>
      </c>
      <c r="K44" s="18">
        <f>Tabel1[[#This Row],[Aantal per bestelling]]*3*52</f>
        <v>1560</v>
      </c>
      <c r="L44" s="35"/>
      <c r="M44" s="12">
        <f>Tabel1[[#This Row],[Aantal producten per jaar]]*Tabel1[[#This Row],[Prijs per verpakking]]</f>
        <v>0</v>
      </c>
    </row>
    <row r="45" spans="1:13" x14ac:dyDescent="0.35">
      <c r="A45" s="11" t="s">
        <v>31</v>
      </c>
      <c r="B45" s="11" t="s">
        <v>32</v>
      </c>
      <c r="C45" s="11" t="s">
        <v>33</v>
      </c>
      <c r="D45" s="11" t="s">
        <v>129</v>
      </c>
      <c r="E45" s="11" t="s">
        <v>29</v>
      </c>
      <c r="F45" s="33"/>
      <c r="G45" s="33"/>
      <c r="H45" s="33"/>
      <c r="I45" s="11" t="s">
        <v>62</v>
      </c>
      <c r="J45" s="18">
        <v>25</v>
      </c>
      <c r="K45" s="18">
        <f>Tabel1[[#This Row],[Aantal per bestelling]]*3*52</f>
        <v>3900</v>
      </c>
      <c r="L45" s="35"/>
      <c r="M45" s="12">
        <f>Tabel1[[#This Row],[Aantal producten per jaar]]*Tabel1[[#This Row],[Prijs per verpakking]]</f>
        <v>0</v>
      </c>
    </row>
    <row r="46" spans="1:13" x14ac:dyDescent="0.35">
      <c r="A46" s="11" t="s">
        <v>31</v>
      </c>
      <c r="B46" s="11" t="s">
        <v>22</v>
      </c>
      <c r="C46" s="11" t="s">
        <v>58</v>
      </c>
      <c r="D46" s="11" t="s">
        <v>130</v>
      </c>
      <c r="E46" s="11" t="s">
        <v>29</v>
      </c>
      <c r="F46" s="33"/>
      <c r="G46" s="33"/>
      <c r="H46" s="33"/>
      <c r="I46" s="11" t="s">
        <v>131</v>
      </c>
      <c r="J46" s="18">
        <v>10</v>
      </c>
      <c r="K46" s="18">
        <f>Tabel1[[#This Row],[Aantal per bestelling]]*3*52</f>
        <v>1560</v>
      </c>
      <c r="L46" s="35"/>
      <c r="M46" s="12">
        <f>Tabel1[[#This Row],[Aantal producten per jaar]]*Tabel1[[#This Row],[Prijs per verpakking]]</f>
        <v>0</v>
      </c>
    </row>
    <row r="47" spans="1:13" x14ac:dyDescent="0.35">
      <c r="A47" s="11" t="s">
        <v>31</v>
      </c>
      <c r="B47" s="11" t="s">
        <v>32</v>
      </c>
      <c r="C47" s="11" t="s">
        <v>33</v>
      </c>
      <c r="D47" s="11" t="s">
        <v>132</v>
      </c>
      <c r="E47" s="11" t="s">
        <v>29</v>
      </c>
      <c r="F47" s="33"/>
      <c r="G47" s="33"/>
      <c r="H47" s="33"/>
      <c r="I47" s="11" t="s">
        <v>62</v>
      </c>
      <c r="J47" s="18">
        <v>25</v>
      </c>
      <c r="K47" s="18">
        <f>Tabel1[[#This Row],[Aantal per bestelling]]*3*52</f>
        <v>3900</v>
      </c>
      <c r="L47" s="35"/>
      <c r="M47" s="12">
        <f>Tabel1[[#This Row],[Aantal producten per jaar]]*Tabel1[[#This Row],[Prijs per verpakking]]</f>
        <v>0</v>
      </c>
    </row>
    <row r="48" spans="1:13" x14ac:dyDescent="0.35">
      <c r="A48" s="11" t="s">
        <v>21</v>
      </c>
      <c r="B48" s="11" t="s">
        <v>22</v>
      </c>
      <c r="C48" s="11" t="s">
        <v>133</v>
      </c>
      <c r="D48" s="11" t="s">
        <v>134</v>
      </c>
      <c r="E48" s="11" t="s">
        <v>29</v>
      </c>
      <c r="F48" s="33"/>
      <c r="G48" s="33"/>
      <c r="H48" s="33"/>
      <c r="I48" s="11" t="s">
        <v>135</v>
      </c>
      <c r="J48" s="18">
        <v>10</v>
      </c>
      <c r="K48" s="18">
        <f>Tabel1[[#This Row],[Aantal per bestelling]]*3*52</f>
        <v>1560</v>
      </c>
      <c r="L48" s="35"/>
      <c r="M48" s="12">
        <f>Tabel1[[#This Row],[Aantal producten per jaar]]*Tabel1[[#This Row],[Prijs per verpakking]]</f>
        <v>0</v>
      </c>
    </row>
    <row r="49" spans="1:13" x14ac:dyDescent="0.35">
      <c r="A49" s="11" t="s">
        <v>21</v>
      </c>
      <c r="B49" s="11" t="s">
        <v>22</v>
      </c>
      <c r="C49" s="11" t="s">
        <v>107</v>
      </c>
      <c r="D49" s="11" t="s">
        <v>136</v>
      </c>
      <c r="E49" s="11" t="s">
        <v>125</v>
      </c>
      <c r="F49" s="33"/>
      <c r="G49" s="33"/>
      <c r="H49" s="33"/>
      <c r="I49" s="11" t="s">
        <v>126</v>
      </c>
      <c r="J49" s="18">
        <v>20</v>
      </c>
      <c r="K49" s="18">
        <f>Tabel1[[#This Row],[Aantal per bestelling]]*3*52</f>
        <v>3120</v>
      </c>
      <c r="L49" s="35"/>
      <c r="M49" s="12">
        <f>Tabel1[[#This Row],[Aantal producten per jaar]]*Tabel1[[#This Row],[Prijs per verpakking]]</f>
        <v>0</v>
      </c>
    </row>
    <row r="50" spans="1:13" x14ac:dyDescent="0.35">
      <c r="A50" s="11" t="s">
        <v>21</v>
      </c>
      <c r="B50" s="11" t="s">
        <v>64</v>
      </c>
      <c r="C50" s="11" t="s">
        <v>65</v>
      </c>
      <c r="D50" s="11" t="s">
        <v>137</v>
      </c>
      <c r="E50" s="11" t="s">
        <v>25</v>
      </c>
      <c r="F50" s="33"/>
      <c r="G50" s="33"/>
      <c r="H50" s="33"/>
      <c r="I50" s="11" t="s">
        <v>138</v>
      </c>
      <c r="J50" s="18">
        <v>50</v>
      </c>
      <c r="K50" s="18">
        <f>Tabel1[[#This Row],[Aantal per bestelling]]*3*52</f>
        <v>7800</v>
      </c>
      <c r="L50" s="35"/>
      <c r="M50" s="12">
        <f>Tabel1[[#This Row],[Aantal producten per jaar]]*Tabel1[[#This Row],[Prijs per verpakking]]</f>
        <v>0</v>
      </c>
    </row>
    <row r="51" spans="1:13" x14ac:dyDescent="0.35">
      <c r="A51" s="11" t="s">
        <v>21</v>
      </c>
      <c r="B51" s="11" t="s">
        <v>64</v>
      </c>
      <c r="C51" s="11" t="s">
        <v>95</v>
      </c>
      <c r="D51" s="11" t="s">
        <v>139</v>
      </c>
      <c r="E51" s="11" t="s">
        <v>29</v>
      </c>
      <c r="F51" s="33"/>
      <c r="G51" s="33"/>
      <c r="H51" s="33"/>
      <c r="I51" s="11" t="s">
        <v>97</v>
      </c>
      <c r="J51" s="18">
        <v>4</v>
      </c>
      <c r="K51" s="18">
        <f>Tabel1[[#This Row],[Aantal per bestelling]]*3*52</f>
        <v>624</v>
      </c>
      <c r="L51" s="35"/>
      <c r="M51" s="12">
        <f>Tabel1[[#This Row],[Aantal producten per jaar]]*Tabel1[[#This Row],[Prijs per verpakking]]</f>
        <v>0</v>
      </c>
    </row>
    <row r="52" spans="1:13" x14ac:dyDescent="0.35">
      <c r="A52" s="11" t="s">
        <v>21</v>
      </c>
      <c r="B52" s="11" t="s">
        <v>39</v>
      </c>
      <c r="C52" s="11" t="s">
        <v>121</v>
      </c>
      <c r="D52" s="11" t="s">
        <v>140</v>
      </c>
      <c r="E52" s="11" t="s">
        <v>37</v>
      </c>
      <c r="F52" s="33"/>
      <c r="G52" s="33"/>
      <c r="H52" s="33"/>
      <c r="I52" s="11" t="s">
        <v>54</v>
      </c>
      <c r="J52" s="18">
        <v>16</v>
      </c>
      <c r="K52" s="18">
        <f>Tabel1[[#This Row],[Aantal per bestelling]]*3*52</f>
        <v>2496</v>
      </c>
      <c r="L52" s="35"/>
      <c r="M52" s="12">
        <f>Tabel1[[#This Row],[Aantal producten per jaar]]*Tabel1[[#This Row],[Prijs per verpakking]]</f>
        <v>0</v>
      </c>
    </row>
    <row r="53" spans="1:13" x14ac:dyDescent="0.35">
      <c r="A53" s="11" t="s">
        <v>21</v>
      </c>
      <c r="B53" s="11" t="s">
        <v>64</v>
      </c>
      <c r="C53" s="11" t="s">
        <v>141</v>
      </c>
      <c r="D53" s="11" t="s">
        <v>142</v>
      </c>
      <c r="E53" s="11" t="s">
        <v>25</v>
      </c>
      <c r="F53" s="33"/>
      <c r="G53" s="33"/>
      <c r="H53" s="33"/>
      <c r="I53" s="11" t="s">
        <v>143</v>
      </c>
      <c r="J53" s="18">
        <v>8</v>
      </c>
      <c r="K53" s="18">
        <f>Tabel1[[#This Row],[Aantal per bestelling]]*3*52</f>
        <v>1248</v>
      </c>
      <c r="L53" s="35"/>
      <c r="M53" s="12">
        <f>Tabel1[[#This Row],[Aantal producten per jaar]]*Tabel1[[#This Row],[Prijs per verpakking]]</f>
        <v>0</v>
      </c>
    </row>
    <row r="54" spans="1:13" x14ac:dyDescent="0.35">
      <c r="A54" s="11" t="s">
        <v>21</v>
      </c>
      <c r="B54" s="11" t="s">
        <v>22</v>
      </c>
      <c r="C54" s="11" t="s">
        <v>144</v>
      </c>
      <c r="D54" s="11" t="s">
        <v>145</v>
      </c>
      <c r="E54" s="11" t="s">
        <v>146</v>
      </c>
      <c r="F54" s="33"/>
      <c r="G54" s="33"/>
      <c r="H54" s="33"/>
      <c r="I54" s="11" t="s">
        <v>62</v>
      </c>
      <c r="J54" s="18">
        <v>5</v>
      </c>
      <c r="K54" s="18">
        <f>Tabel1[[#This Row],[Aantal per bestelling]]*3*52</f>
        <v>780</v>
      </c>
      <c r="L54" s="35"/>
      <c r="M54" s="12">
        <f>Tabel1[[#This Row],[Aantal producten per jaar]]*Tabel1[[#This Row],[Prijs per verpakking]]</f>
        <v>0</v>
      </c>
    </row>
    <row r="55" spans="1:13" x14ac:dyDescent="0.35">
      <c r="A55" s="11" t="s">
        <v>21</v>
      </c>
      <c r="B55" s="11" t="s">
        <v>64</v>
      </c>
      <c r="C55" s="11" t="s">
        <v>147</v>
      </c>
      <c r="D55" s="11" t="s">
        <v>148</v>
      </c>
      <c r="E55" s="11" t="s">
        <v>29</v>
      </c>
      <c r="F55" s="33"/>
      <c r="G55" s="33"/>
      <c r="H55" s="33"/>
      <c r="I55" s="11" t="s">
        <v>149</v>
      </c>
      <c r="J55" s="18">
        <v>10</v>
      </c>
      <c r="K55" s="18">
        <f>Tabel1[[#This Row],[Aantal per bestelling]]*3*52</f>
        <v>1560</v>
      </c>
      <c r="L55" s="35"/>
      <c r="M55" s="12">
        <f>Tabel1[[#This Row],[Aantal producten per jaar]]*Tabel1[[#This Row],[Prijs per verpakking]]</f>
        <v>0</v>
      </c>
    </row>
    <row r="56" spans="1:13" x14ac:dyDescent="0.35">
      <c r="A56" s="11" t="s">
        <v>21</v>
      </c>
      <c r="B56" s="11" t="s">
        <v>22</v>
      </c>
      <c r="C56" s="11" t="s">
        <v>150</v>
      </c>
      <c r="D56" s="11" t="s">
        <v>151</v>
      </c>
      <c r="E56" s="11" t="s">
        <v>152</v>
      </c>
      <c r="F56" s="33"/>
      <c r="G56" s="33"/>
      <c r="H56" s="33"/>
      <c r="I56" s="11" t="s">
        <v>153</v>
      </c>
      <c r="J56" s="18">
        <v>5</v>
      </c>
      <c r="K56" s="18">
        <f>Tabel1[[#This Row],[Aantal per bestelling]]*3*52</f>
        <v>780</v>
      </c>
      <c r="L56" s="35"/>
      <c r="M56" s="12">
        <f>Tabel1[[#This Row],[Aantal producten per jaar]]*Tabel1[[#This Row],[Prijs per verpakking]]</f>
        <v>0</v>
      </c>
    </row>
    <row r="57" spans="1:13" x14ac:dyDescent="0.35">
      <c r="A57" s="11" t="s">
        <v>21</v>
      </c>
      <c r="B57" s="11" t="s">
        <v>39</v>
      </c>
      <c r="C57" s="11" t="s">
        <v>154</v>
      </c>
      <c r="D57" s="11" t="s">
        <v>155</v>
      </c>
      <c r="E57" s="11" t="s">
        <v>156</v>
      </c>
      <c r="F57" s="33"/>
      <c r="G57" s="33"/>
      <c r="H57" s="33"/>
      <c r="I57" s="11" t="s">
        <v>157</v>
      </c>
      <c r="J57" s="18">
        <v>10</v>
      </c>
      <c r="K57" s="18">
        <f>Tabel1[[#This Row],[Aantal per bestelling]]*3*52</f>
        <v>1560</v>
      </c>
      <c r="L57" s="35"/>
      <c r="M57" s="12">
        <f>Tabel1[[#This Row],[Aantal producten per jaar]]*Tabel1[[#This Row],[Prijs per verpakking]]</f>
        <v>0</v>
      </c>
    </row>
    <row r="58" spans="1:13" x14ac:dyDescent="0.35">
      <c r="A58" s="11" t="s">
        <v>21</v>
      </c>
      <c r="B58" s="11" t="s">
        <v>22</v>
      </c>
      <c r="C58" s="11" t="s">
        <v>158</v>
      </c>
      <c r="D58" s="11" t="s">
        <v>159</v>
      </c>
      <c r="E58" s="11" t="s">
        <v>160</v>
      </c>
      <c r="F58" s="33"/>
      <c r="G58" s="33"/>
      <c r="H58" s="33"/>
      <c r="I58" s="11" t="s">
        <v>161</v>
      </c>
      <c r="J58" s="18">
        <v>2</v>
      </c>
      <c r="K58" s="18">
        <f>Tabel1[[#This Row],[Aantal per bestelling]]*3*52</f>
        <v>312</v>
      </c>
      <c r="L58" s="35"/>
      <c r="M58" s="12">
        <f>Tabel1[[#This Row],[Aantal producten per jaar]]*Tabel1[[#This Row],[Prijs per verpakking]]</f>
        <v>0</v>
      </c>
    </row>
    <row r="59" spans="1:13" x14ac:dyDescent="0.35">
      <c r="A59" s="11" t="s">
        <v>21</v>
      </c>
      <c r="B59" s="11" t="s">
        <v>22</v>
      </c>
      <c r="C59" s="11" t="s">
        <v>144</v>
      </c>
      <c r="D59" s="11" t="s">
        <v>162</v>
      </c>
      <c r="E59" s="11" t="s">
        <v>146</v>
      </c>
      <c r="F59" s="33"/>
      <c r="G59" s="33"/>
      <c r="H59" s="33"/>
      <c r="I59" s="11" t="s">
        <v>163</v>
      </c>
      <c r="J59" s="18">
        <v>5</v>
      </c>
      <c r="K59" s="18">
        <f>Tabel1[[#This Row],[Aantal per bestelling]]*3*52</f>
        <v>780</v>
      </c>
      <c r="L59" s="35"/>
      <c r="M59" s="12">
        <f>Tabel1[[#This Row],[Aantal producten per jaar]]*Tabel1[[#This Row],[Prijs per verpakking]]</f>
        <v>0</v>
      </c>
    </row>
    <row r="60" spans="1:13" x14ac:dyDescent="0.35">
      <c r="A60" s="11" t="s">
        <v>21</v>
      </c>
      <c r="B60" s="11" t="s">
        <v>22</v>
      </c>
      <c r="C60" s="11" t="s">
        <v>164</v>
      </c>
      <c r="D60" s="11" t="s">
        <v>165</v>
      </c>
      <c r="E60" s="11" t="s">
        <v>46</v>
      </c>
      <c r="F60" s="33"/>
      <c r="G60" s="33"/>
      <c r="H60" s="33"/>
      <c r="I60" s="11" t="s">
        <v>166</v>
      </c>
      <c r="J60" s="18">
        <v>2</v>
      </c>
      <c r="K60" s="18">
        <f>Tabel1[[#This Row],[Aantal per bestelling]]*3*52</f>
        <v>312</v>
      </c>
      <c r="L60" s="35"/>
      <c r="M60" s="12">
        <f>Tabel1[[#This Row],[Aantal producten per jaar]]*Tabel1[[#This Row],[Prijs per verpakking]]</f>
        <v>0</v>
      </c>
    </row>
    <row r="61" spans="1:13" x14ac:dyDescent="0.35">
      <c r="A61" s="11" t="s">
        <v>21</v>
      </c>
      <c r="B61" s="11" t="s">
        <v>22</v>
      </c>
      <c r="C61" s="11" t="s">
        <v>144</v>
      </c>
      <c r="D61" s="11" t="s">
        <v>167</v>
      </c>
      <c r="E61" s="11" t="s">
        <v>146</v>
      </c>
      <c r="F61" s="33"/>
      <c r="G61" s="33"/>
      <c r="H61" s="33"/>
      <c r="I61" s="11" t="s">
        <v>168</v>
      </c>
      <c r="J61" s="18">
        <v>5</v>
      </c>
      <c r="K61" s="18">
        <f>Tabel1[[#This Row],[Aantal per bestelling]]*3*52</f>
        <v>780</v>
      </c>
      <c r="L61" s="35"/>
      <c r="M61" s="12">
        <f>Tabel1[[#This Row],[Aantal producten per jaar]]*Tabel1[[#This Row],[Prijs per verpakking]]</f>
        <v>0</v>
      </c>
    </row>
    <row r="62" spans="1:13" x14ac:dyDescent="0.35">
      <c r="A62" s="11" t="s">
        <v>21</v>
      </c>
      <c r="B62" s="11" t="s">
        <v>64</v>
      </c>
      <c r="C62" s="11" t="s">
        <v>169</v>
      </c>
      <c r="D62" s="11" t="s">
        <v>170</v>
      </c>
      <c r="E62" s="11" t="s">
        <v>25</v>
      </c>
      <c r="F62" s="33"/>
      <c r="G62" s="33"/>
      <c r="H62" s="33"/>
      <c r="I62" s="11" t="s">
        <v>171</v>
      </c>
      <c r="J62" s="18">
        <v>60</v>
      </c>
      <c r="K62" s="18">
        <f>Tabel1[[#This Row],[Aantal per bestelling]]*3*52</f>
        <v>9360</v>
      </c>
      <c r="L62" s="35"/>
      <c r="M62" s="12">
        <f>Tabel1[[#This Row],[Aantal producten per jaar]]*Tabel1[[#This Row],[Prijs per verpakking]]</f>
        <v>0</v>
      </c>
    </row>
    <row r="63" spans="1:13" x14ac:dyDescent="0.35">
      <c r="A63" s="11" t="s">
        <v>21</v>
      </c>
      <c r="B63" s="11" t="s">
        <v>22</v>
      </c>
      <c r="C63" s="11" t="s">
        <v>89</v>
      </c>
      <c r="D63" s="11" t="s">
        <v>172</v>
      </c>
      <c r="E63" s="11" t="s">
        <v>29</v>
      </c>
      <c r="F63" s="33"/>
      <c r="G63" s="33"/>
      <c r="H63" s="33"/>
      <c r="I63" s="11" t="s">
        <v>173</v>
      </c>
      <c r="J63" s="18">
        <v>5</v>
      </c>
      <c r="K63" s="18">
        <f>Tabel1[[#This Row],[Aantal per bestelling]]*3*52</f>
        <v>780</v>
      </c>
      <c r="L63" s="35"/>
      <c r="M63" s="12">
        <f>Tabel1[[#This Row],[Aantal producten per jaar]]*Tabel1[[#This Row],[Prijs per verpakking]]</f>
        <v>0</v>
      </c>
    </row>
    <row r="64" spans="1:13" x14ac:dyDescent="0.35">
      <c r="A64" s="11" t="s">
        <v>21</v>
      </c>
      <c r="B64" s="11" t="s">
        <v>64</v>
      </c>
      <c r="C64" s="11" t="s">
        <v>147</v>
      </c>
      <c r="D64" s="11" t="s">
        <v>174</v>
      </c>
      <c r="E64" s="11" t="s">
        <v>29</v>
      </c>
      <c r="F64" s="33"/>
      <c r="G64" s="33"/>
      <c r="H64" s="33"/>
      <c r="I64" s="11" t="s">
        <v>175</v>
      </c>
      <c r="J64" s="18">
        <v>10</v>
      </c>
      <c r="K64" s="18">
        <f>Tabel1[[#This Row],[Aantal per bestelling]]*3*52</f>
        <v>1560</v>
      </c>
      <c r="L64" s="35"/>
      <c r="M64" s="12">
        <f>Tabel1[[#This Row],[Aantal producten per jaar]]*Tabel1[[#This Row],[Prijs per verpakking]]</f>
        <v>0</v>
      </c>
    </row>
    <row r="65" spans="1:13" x14ac:dyDescent="0.35">
      <c r="A65" s="11" t="s">
        <v>21</v>
      </c>
      <c r="B65" s="11" t="s">
        <v>39</v>
      </c>
      <c r="C65" s="11" t="s">
        <v>121</v>
      </c>
      <c r="D65" s="11" t="s">
        <v>176</v>
      </c>
      <c r="E65" s="11" t="s">
        <v>25</v>
      </c>
      <c r="F65" s="33"/>
      <c r="G65" s="33"/>
      <c r="H65" s="33"/>
      <c r="I65" s="11" t="s">
        <v>177</v>
      </c>
      <c r="J65" s="18">
        <v>5</v>
      </c>
      <c r="K65" s="18">
        <f>Tabel1[[#This Row],[Aantal per bestelling]]*3*52</f>
        <v>780</v>
      </c>
      <c r="L65" s="35"/>
      <c r="M65" s="12">
        <f>Tabel1[[#This Row],[Aantal producten per jaar]]*Tabel1[[#This Row],[Prijs per verpakking]]</f>
        <v>0</v>
      </c>
    </row>
    <row r="66" spans="1:13" x14ac:dyDescent="0.35">
      <c r="A66" s="11" t="s">
        <v>21</v>
      </c>
      <c r="B66" s="11" t="s">
        <v>64</v>
      </c>
      <c r="C66" s="11" t="s">
        <v>178</v>
      </c>
      <c r="D66" s="11" t="s">
        <v>179</v>
      </c>
      <c r="E66" s="11" t="s">
        <v>25</v>
      </c>
      <c r="F66" s="33"/>
      <c r="G66" s="33"/>
      <c r="H66" s="33"/>
      <c r="I66" s="11" t="s">
        <v>143</v>
      </c>
      <c r="J66" s="18">
        <v>8</v>
      </c>
      <c r="K66" s="18">
        <f>Tabel1[[#This Row],[Aantal per bestelling]]*3*52</f>
        <v>1248</v>
      </c>
      <c r="L66" s="35"/>
      <c r="M66" s="12">
        <f>Tabel1[[#This Row],[Aantal producten per jaar]]*Tabel1[[#This Row],[Prijs per verpakking]]</f>
        <v>0</v>
      </c>
    </row>
    <row r="67" spans="1:13" x14ac:dyDescent="0.35">
      <c r="A67" s="11" t="s">
        <v>21</v>
      </c>
      <c r="B67" s="11" t="s">
        <v>39</v>
      </c>
      <c r="C67" s="11" t="s">
        <v>121</v>
      </c>
      <c r="D67" s="11" t="s">
        <v>180</v>
      </c>
      <c r="E67" s="11" t="s">
        <v>25</v>
      </c>
      <c r="F67" s="33"/>
      <c r="G67" s="33"/>
      <c r="H67" s="33"/>
      <c r="I67" s="11" t="s">
        <v>143</v>
      </c>
      <c r="J67" s="18">
        <v>8</v>
      </c>
      <c r="K67" s="18">
        <f>Tabel1[[#This Row],[Aantal per bestelling]]*3*52</f>
        <v>1248</v>
      </c>
      <c r="L67" s="35"/>
      <c r="M67" s="12">
        <f>Tabel1[[#This Row],[Aantal producten per jaar]]*Tabel1[[#This Row],[Prijs per verpakking]]</f>
        <v>0</v>
      </c>
    </row>
    <row r="68" spans="1:13" x14ac:dyDescent="0.35">
      <c r="A68" s="11" t="s">
        <v>31</v>
      </c>
      <c r="B68" s="11" t="s">
        <v>32</v>
      </c>
      <c r="C68" s="11" t="s">
        <v>33</v>
      </c>
      <c r="D68" s="11" t="s">
        <v>181</v>
      </c>
      <c r="E68" s="11" t="s">
        <v>29</v>
      </c>
      <c r="F68" s="33"/>
      <c r="G68" s="33"/>
      <c r="H68" s="33"/>
      <c r="I68" s="11" t="s">
        <v>62</v>
      </c>
      <c r="J68" s="18">
        <v>25</v>
      </c>
      <c r="K68" s="18">
        <f>Tabel1[[#This Row],[Aantal per bestelling]]*3*52</f>
        <v>3900</v>
      </c>
      <c r="L68" s="35"/>
      <c r="M68" s="12">
        <f>Tabel1[[#This Row],[Aantal producten per jaar]]*Tabel1[[#This Row],[Prijs per verpakking]]</f>
        <v>0</v>
      </c>
    </row>
    <row r="69" spans="1:13" x14ac:dyDescent="0.35">
      <c r="A69" s="11" t="s">
        <v>21</v>
      </c>
      <c r="B69" s="11" t="s">
        <v>182</v>
      </c>
      <c r="C69" s="11" t="s">
        <v>183</v>
      </c>
      <c r="D69" s="11" t="s">
        <v>184</v>
      </c>
      <c r="E69" s="11" t="s">
        <v>29</v>
      </c>
      <c r="F69" s="33"/>
      <c r="G69" s="33"/>
      <c r="H69" s="33"/>
      <c r="I69" s="11" t="s">
        <v>185</v>
      </c>
      <c r="J69" s="18">
        <v>5</v>
      </c>
      <c r="K69" s="18">
        <f>Tabel1[[#This Row],[Aantal per bestelling]]*3*52</f>
        <v>780</v>
      </c>
      <c r="L69" s="35"/>
      <c r="M69" s="12">
        <f>Tabel1[[#This Row],[Aantal producten per jaar]]*Tabel1[[#This Row],[Prijs per verpakking]]</f>
        <v>0</v>
      </c>
    </row>
    <row r="70" spans="1:13" x14ac:dyDescent="0.35">
      <c r="A70" s="11" t="s">
        <v>31</v>
      </c>
      <c r="B70" s="11" t="s">
        <v>32</v>
      </c>
      <c r="C70" s="11" t="s">
        <v>81</v>
      </c>
      <c r="D70" s="11" t="s">
        <v>186</v>
      </c>
      <c r="E70" s="11" t="s">
        <v>187</v>
      </c>
      <c r="F70" s="33"/>
      <c r="G70" s="33"/>
      <c r="H70" s="33"/>
      <c r="I70" s="11" t="s">
        <v>62</v>
      </c>
      <c r="J70" s="18">
        <v>10</v>
      </c>
      <c r="K70" s="18">
        <f>Tabel1[[#This Row],[Aantal per bestelling]]*3*52</f>
        <v>1560</v>
      </c>
      <c r="L70" s="35"/>
      <c r="M70" s="12">
        <f>Tabel1[[#This Row],[Aantal producten per jaar]]*Tabel1[[#This Row],[Prijs per verpakking]]</f>
        <v>0</v>
      </c>
    </row>
    <row r="71" spans="1:13" x14ac:dyDescent="0.35">
      <c r="A71" s="11" t="s">
        <v>21</v>
      </c>
      <c r="B71" s="11" t="s">
        <v>22</v>
      </c>
      <c r="C71" s="11" t="s">
        <v>164</v>
      </c>
      <c r="D71" s="11" t="s">
        <v>188</v>
      </c>
      <c r="E71" s="11" t="s">
        <v>189</v>
      </c>
      <c r="F71" s="33"/>
      <c r="G71" s="33"/>
      <c r="H71" s="33"/>
      <c r="I71" s="11" t="s">
        <v>190</v>
      </c>
      <c r="J71" s="18">
        <v>4</v>
      </c>
      <c r="K71" s="18">
        <f>Tabel1[[#This Row],[Aantal per bestelling]]*3*52</f>
        <v>624</v>
      </c>
      <c r="L71" s="35"/>
      <c r="M71" s="12">
        <f>Tabel1[[#This Row],[Aantal producten per jaar]]*Tabel1[[#This Row],[Prijs per verpakking]]</f>
        <v>0</v>
      </c>
    </row>
    <row r="72" spans="1:13" x14ac:dyDescent="0.35">
      <c r="A72" s="11" t="s">
        <v>21</v>
      </c>
      <c r="B72" s="11" t="s">
        <v>64</v>
      </c>
      <c r="C72" s="11" t="s">
        <v>65</v>
      </c>
      <c r="D72" s="11" t="s">
        <v>191</v>
      </c>
      <c r="E72" s="11" t="s">
        <v>25</v>
      </c>
      <c r="F72" s="33"/>
      <c r="G72" s="33"/>
      <c r="H72" s="33"/>
      <c r="I72" s="11" t="s">
        <v>138</v>
      </c>
      <c r="J72" s="18">
        <v>40</v>
      </c>
      <c r="K72" s="18">
        <f>Tabel1[[#This Row],[Aantal per bestelling]]*3*52</f>
        <v>6240</v>
      </c>
      <c r="L72" s="35"/>
      <c r="M72" s="12">
        <f>Tabel1[[#This Row],[Aantal producten per jaar]]*Tabel1[[#This Row],[Prijs per verpakking]]</f>
        <v>0</v>
      </c>
    </row>
    <row r="73" spans="1:13" x14ac:dyDescent="0.35">
      <c r="A73" s="11" t="s">
        <v>31</v>
      </c>
      <c r="B73" s="11" t="s">
        <v>32</v>
      </c>
      <c r="C73" s="11" t="s">
        <v>117</v>
      </c>
      <c r="D73" s="11" t="s">
        <v>192</v>
      </c>
      <c r="E73" s="11" t="s">
        <v>119</v>
      </c>
      <c r="F73" s="33"/>
      <c r="G73" s="33"/>
      <c r="H73" s="33"/>
      <c r="I73" s="11" t="s">
        <v>193</v>
      </c>
      <c r="J73" s="18">
        <v>20</v>
      </c>
      <c r="K73" s="18">
        <f>Tabel1[[#This Row],[Aantal per bestelling]]*3*52</f>
        <v>3120</v>
      </c>
      <c r="L73" s="35"/>
      <c r="M73" s="12">
        <f>Tabel1[[#This Row],[Aantal producten per jaar]]*Tabel1[[#This Row],[Prijs per verpakking]]</f>
        <v>0</v>
      </c>
    </row>
    <row r="74" spans="1:13" x14ac:dyDescent="0.35">
      <c r="A74" s="11" t="s">
        <v>12</v>
      </c>
      <c r="B74" s="11" t="s">
        <v>13</v>
      </c>
      <c r="C74" s="11" t="s">
        <v>18</v>
      </c>
      <c r="D74" s="11" t="s">
        <v>194</v>
      </c>
      <c r="E74" s="11" t="s">
        <v>16</v>
      </c>
      <c r="F74" s="33"/>
      <c r="G74" s="33"/>
      <c r="H74" s="33"/>
      <c r="I74" s="11" t="s">
        <v>195</v>
      </c>
      <c r="J74" s="18">
        <v>5</v>
      </c>
      <c r="K74" s="18">
        <f>Tabel1[[#This Row],[Aantal per bestelling]]*3*52</f>
        <v>780</v>
      </c>
      <c r="L74" s="35"/>
      <c r="M74" s="12">
        <f>Tabel1[[#This Row],[Aantal producten per jaar]]*Tabel1[[#This Row],[Prijs per verpakking]]</f>
        <v>0</v>
      </c>
    </row>
    <row r="75" spans="1:13" x14ac:dyDescent="0.35">
      <c r="A75" s="11" t="s">
        <v>21</v>
      </c>
      <c r="B75" s="11" t="s">
        <v>22</v>
      </c>
      <c r="C75" s="11" t="s">
        <v>55</v>
      </c>
      <c r="D75" s="11" t="s">
        <v>197</v>
      </c>
      <c r="E75" s="11" t="s">
        <v>25</v>
      </c>
      <c r="F75" s="33"/>
      <c r="G75" s="33"/>
      <c r="H75" s="33"/>
      <c r="I75" s="11" t="s">
        <v>198</v>
      </c>
      <c r="J75" s="18">
        <v>10</v>
      </c>
      <c r="K75" s="18">
        <f>Tabel1[[#This Row],[Aantal per bestelling]]*3*52</f>
        <v>1560</v>
      </c>
      <c r="L75" s="35"/>
      <c r="M75" s="12">
        <f>Tabel1[[#This Row],[Aantal producten per jaar]]*Tabel1[[#This Row],[Prijs per verpakking]]</f>
        <v>0</v>
      </c>
    </row>
    <row r="76" spans="1:13" x14ac:dyDescent="0.35">
      <c r="A76" s="11" t="s">
        <v>21</v>
      </c>
      <c r="B76" s="11" t="s">
        <v>22</v>
      </c>
      <c r="C76" s="11" t="s">
        <v>164</v>
      </c>
      <c r="D76" s="11" t="s">
        <v>199</v>
      </c>
      <c r="E76" s="11" t="s">
        <v>189</v>
      </c>
      <c r="F76" s="33"/>
      <c r="G76" s="33"/>
      <c r="H76" s="33"/>
      <c r="I76" s="11" t="s">
        <v>190</v>
      </c>
      <c r="J76" s="18">
        <v>4</v>
      </c>
      <c r="K76" s="18">
        <f>Tabel1[[#This Row],[Aantal per bestelling]]*3*52</f>
        <v>624</v>
      </c>
      <c r="L76" s="35"/>
      <c r="M76" s="12">
        <f>Tabel1[[#This Row],[Aantal producten per jaar]]*Tabel1[[#This Row],[Prijs per verpakking]]</f>
        <v>0</v>
      </c>
    </row>
    <row r="77" spans="1:13" x14ac:dyDescent="0.35">
      <c r="A77" s="11" t="s">
        <v>21</v>
      </c>
      <c r="B77" s="11" t="s">
        <v>22</v>
      </c>
      <c r="C77" s="11" t="s">
        <v>183</v>
      </c>
      <c r="D77" s="11" t="s">
        <v>200</v>
      </c>
      <c r="E77" s="11" t="s">
        <v>201</v>
      </c>
      <c r="F77" s="33"/>
      <c r="G77" s="33"/>
      <c r="H77" s="33"/>
      <c r="I77" s="11" t="s">
        <v>202</v>
      </c>
      <c r="J77" s="18">
        <v>15</v>
      </c>
      <c r="K77" s="18">
        <f>Tabel1[[#This Row],[Aantal per bestelling]]*3*52</f>
        <v>2340</v>
      </c>
      <c r="L77" s="35"/>
      <c r="M77" s="12">
        <f>Tabel1[[#This Row],[Aantal producten per jaar]]*Tabel1[[#This Row],[Prijs per verpakking]]</f>
        <v>0</v>
      </c>
    </row>
    <row r="78" spans="1:13" x14ac:dyDescent="0.35">
      <c r="A78" s="11" t="s">
        <v>21</v>
      </c>
      <c r="B78" s="11" t="s">
        <v>182</v>
      </c>
      <c r="C78" s="11" t="s">
        <v>107</v>
      </c>
      <c r="D78" s="11" t="s">
        <v>203</v>
      </c>
      <c r="E78" s="11" t="s">
        <v>125</v>
      </c>
      <c r="F78" s="33"/>
      <c r="G78" s="33"/>
      <c r="H78" s="33"/>
      <c r="I78" s="11" t="s">
        <v>204</v>
      </c>
      <c r="J78" s="18">
        <v>5</v>
      </c>
      <c r="K78" s="18">
        <f>Tabel1[[#This Row],[Aantal per bestelling]]*3*52</f>
        <v>780</v>
      </c>
      <c r="L78" s="35"/>
      <c r="M78" s="12">
        <f>Tabel1[[#This Row],[Aantal producten per jaar]]*Tabel1[[#This Row],[Prijs per verpakking]]</f>
        <v>0</v>
      </c>
    </row>
    <row r="79" spans="1:13" x14ac:dyDescent="0.35">
      <c r="A79" s="11" t="s">
        <v>12</v>
      </c>
      <c r="B79" s="11" t="s">
        <v>13</v>
      </c>
      <c r="C79" s="11" t="s">
        <v>205</v>
      </c>
      <c r="D79" s="11" t="s">
        <v>206</v>
      </c>
      <c r="E79" s="11" t="s">
        <v>37</v>
      </c>
      <c r="F79" s="33"/>
      <c r="G79" s="33"/>
      <c r="H79" s="33"/>
      <c r="I79" s="11" t="s">
        <v>207</v>
      </c>
      <c r="J79" s="18">
        <v>5</v>
      </c>
      <c r="K79" s="18">
        <f>Tabel1[[#This Row],[Aantal per bestelling]]*3*52</f>
        <v>780</v>
      </c>
      <c r="L79" s="35"/>
      <c r="M79" s="12">
        <f>Tabel1[[#This Row],[Aantal producten per jaar]]*Tabel1[[#This Row],[Prijs per verpakking]]</f>
        <v>0</v>
      </c>
    </row>
    <row r="80" spans="1:13" x14ac:dyDescent="0.35">
      <c r="A80" s="11" t="s">
        <v>21</v>
      </c>
      <c r="B80" s="11" t="s">
        <v>64</v>
      </c>
      <c r="C80" s="11" t="s">
        <v>178</v>
      </c>
      <c r="D80" s="11" t="s">
        <v>209</v>
      </c>
      <c r="E80" s="11" t="s">
        <v>25</v>
      </c>
      <c r="F80" s="33"/>
      <c r="G80" s="33"/>
      <c r="H80" s="33"/>
      <c r="I80" s="11" t="s">
        <v>143</v>
      </c>
      <c r="J80" s="18">
        <v>8</v>
      </c>
      <c r="K80" s="18">
        <f>Tabel1[[#This Row],[Aantal per bestelling]]*3*52</f>
        <v>1248</v>
      </c>
      <c r="L80" s="35"/>
      <c r="M80" s="12">
        <f>Tabel1[[#This Row],[Aantal producten per jaar]]*Tabel1[[#This Row],[Prijs per verpakking]]</f>
        <v>0</v>
      </c>
    </row>
    <row r="81" spans="1:13" x14ac:dyDescent="0.35">
      <c r="A81" s="11" t="s">
        <v>21</v>
      </c>
      <c r="B81" s="11" t="s">
        <v>64</v>
      </c>
      <c r="C81" s="11" t="s">
        <v>65</v>
      </c>
      <c r="D81" s="11" t="s">
        <v>210</v>
      </c>
      <c r="E81" s="11" t="s">
        <v>76</v>
      </c>
      <c r="F81" s="33"/>
      <c r="G81" s="33"/>
      <c r="H81" s="33"/>
      <c r="I81" s="11" t="s">
        <v>211</v>
      </c>
      <c r="J81" s="18">
        <v>10</v>
      </c>
      <c r="K81" s="18">
        <f>Tabel1[[#This Row],[Aantal per bestelling]]*3*52</f>
        <v>1560</v>
      </c>
      <c r="L81" s="35"/>
      <c r="M81" s="12">
        <f>Tabel1[[#This Row],[Aantal producten per jaar]]*Tabel1[[#This Row],[Prijs per verpakking]]</f>
        <v>0</v>
      </c>
    </row>
    <row r="82" spans="1:13" x14ac:dyDescent="0.35">
      <c r="A82" s="11" t="s">
        <v>12</v>
      </c>
      <c r="B82" s="11" t="s">
        <v>13</v>
      </c>
      <c r="C82" s="11" t="s">
        <v>14</v>
      </c>
      <c r="D82" s="11" t="s">
        <v>212</v>
      </c>
      <c r="E82" s="11" t="s">
        <v>16</v>
      </c>
      <c r="F82" s="33"/>
      <c r="G82" s="33"/>
      <c r="H82" s="33"/>
      <c r="I82" s="11" t="s">
        <v>213</v>
      </c>
      <c r="J82" s="18">
        <v>5</v>
      </c>
      <c r="K82" s="18">
        <f>Tabel1[[#This Row],[Aantal per bestelling]]*3*52</f>
        <v>780</v>
      </c>
      <c r="L82" s="35"/>
      <c r="M82" s="12">
        <f>Tabel1[[#This Row],[Aantal producten per jaar]]*Tabel1[[#This Row],[Prijs per verpakking]]</f>
        <v>0</v>
      </c>
    </row>
    <row r="83" spans="1:13" x14ac:dyDescent="0.35">
      <c r="A83" s="11" t="s">
        <v>21</v>
      </c>
      <c r="B83" s="11" t="s">
        <v>22</v>
      </c>
      <c r="C83" s="11" t="s">
        <v>58</v>
      </c>
      <c r="D83" s="11" t="s">
        <v>214</v>
      </c>
      <c r="E83" s="11" t="s">
        <v>29</v>
      </c>
      <c r="F83" s="33"/>
      <c r="G83" s="33"/>
      <c r="H83" s="33"/>
      <c r="I83" s="11" t="s">
        <v>60</v>
      </c>
      <c r="J83" s="18">
        <v>10</v>
      </c>
      <c r="K83" s="18">
        <f>Tabel1[[#This Row],[Aantal per bestelling]]*3*52</f>
        <v>1560</v>
      </c>
      <c r="L83" s="35"/>
      <c r="M83" s="12">
        <f>Tabel1[[#This Row],[Aantal producten per jaar]]*Tabel1[[#This Row],[Prijs per verpakking]]</f>
        <v>0</v>
      </c>
    </row>
    <row r="84" spans="1:13" x14ac:dyDescent="0.35">
      <c r="A84" s="11" t="s">
        <v>21</v>
      </c>
      <c r="B84" s="11" t="s">
        <v>22</v>
      </c>
      <c r="C84" s="11" t="s">
        <v>89</v>
      </c>
      <c r="D84" s="11" t="s">
        <v>215</v>
      </c>
      <c r="E84" s="11" t="s">
        <v>67</v>
      </c>
      <c r="F84" s="33"/>
      <c r="G84" s="33"/>
      <c r="H84" s="33"/>
      <c r="I84" s="11" t="s">
        <v>216</v>
      </c>
      <c r="J84" s="18">
        <v>5</v>
      </c>
      <c r="K84" s="18">
        <f>Tabel1[[#This Row],[Aantal per bestelling]]*3*52</f>
        <v>780</v>
      </c>
      <c r="L84" s="35"/>
      <c r="M84" s="12">
        <f>Tabel1[[#This Row],[Aantal producten per jaar]]*Tabel1[[#This Row],[Prijs per verpakking]]</f>
        <v>0</v>
      </c>
    </row>
    <row r="85" spans="1:13" x14ac:dyDescent="0.35">
      <c r="A85" s="11" t="s">
        <v>31</v>
      </c>
      <c r="B85" s="11" t="s">
        <v>32</v>
      </c>
      <c r="C85" s="11" t="s">
        <v>217</v>
      </c>
      <c r="D85" s="11" t="s">
        <v>218</v>
      </c>
      <c r="E85" s="11" t="s">
        <v>29</v>
      </c>
      <c r="F85" s="33"/>
      <c r="G85" s="33"/>
      <c r="H85" s="33"/>
      <c r="I85" s="11" t="s">
        <v>219</v>
      </c>
      <c r="J85" s="18">
        <v>4</v>
      </c>
      <c r="K85" s="18">
        <f>Tabel1[[#This Row],[Aantal per bestelling]]*3*52</f>
        <v>624</v>
      </c>
      <c r="L85" s="35"/>
      <c r="M85" s="12">
        <f>Tabel1[[#This Row],[Aantal producten per jaar]]*Tabel1[[#This Row],[Prijs per verpakking]]</f>
        <v>0</v>
      </c>
    </row>
    <row r="86" spans="1:13" x14ac:dyDescent="0.35">
      <c r="A86" s="11" t="s">
        <v>21</v>
      </c>
      <c r="B86" s="11" t="s">
        <v>22</v>
      </c>
      <c r="C86" s="11" t="s">
        <v>89</v>
      </c>
      <c r="D86" s="11" t="s">
        <v>220</v>
      </c>
      <c r="E86" s="11" t="s">
        <v>67</v>
      </c>
      <c r="F86" s="33"/>
      <c r="G86" s="33"/>
      <c r="H86" s="33"/>
      <c r="I86" s="11" t="s">
        <v>216</v>
      </c>
      <c r="J86" s="18">
        <v>5</v>
      </c>
      <c r="K86" s="18">
        <f>Tabel1[[#This Row],[Aantal per bestelling]]*3*52</f>
        <v>780</v>
      </c>
      <c r="L86" s="35"/>
      <c r="M86" s="12">
        <f>Tabel1[[#This Row],[Aantal producten per jaar]]*Tabel1[[#This Row],[Prijs per verpakking]]</f>
        <v>0</v>
      </c>
    </row>
    <row r="87" spans="1:13" x14ac:dyDescent="0.35">
      <c r="A87" s="11" t="s">
        <v>21</v>
      </c>
      <c r="B87" s="11" t="s">
        <v>22</v>
      </c>
      <c r="C87" s="11" t="s">
        <v>89</v>
      </c>
      <c r="D87" s="11" t="s">
        <v>221</v>
      </c>
      <c r="E87" s="11" t="s">
        <v>67</v>
      </c>
      <c r="F87" s="33"/>
      <c r="G87" s="33"/>
      <c r="H87" s="33"/>
      <c r="I87" s="11" t="s">
        <v>216</v>
      </c>
      <c r="J87" s="18">
        <v>5</v>
      </c>
      <c r="K87" s="18">
        <f>Tabel1[[#This Row],[Aantal per bestelling]]*3*52</f>
        <v>780</v>
      </c>
      <c r="L87" s="35"/>
      <c r="M87" s="12">
        <f>Tabel1[[#This Row],[Aantal producten per jaar]]*Tabel1[[#This Row],[Prijs per verpakking]]</f>
        <v>0</v>
      </c>
    </row>
    <row r="88" spans="1:13" x14ac:dyDescent="0.35">
      <c r="A88" s="11" t="s">
        <v>21</v>
      </c>
      <c r="B88" s="11" t="s">
        <v>22</v>
      </c>
      <c r="C88" s="11" t="s">
        <v>89</v>
      </c>
      <c r="D88" s="11" t="s">
        <v>222</v>
      </c>
      <c r="E88" s="11" t="s">
        <v>67</v>
      </c>
      <c r="F88" s="33"/>
      <c r="G88" s="33"/>
      <c r="H88" s="33"/>
      <c r="I88" s="11" t="s">
        <v>223</v>
      </c>
      <c r="J88" s="18">
        <v>5</v>
      </c>
      <c r="K88" s="18">
        <f>Tabel1[[#This Row],[Aantal per bestelling]]*3*52</f>
        <v>780</v>
      </c>
      <c r="L88" s="35"/>
      <c r="M88" s="12">
        <f>Tabel1[[#This Row],[Aantal producten per jaar]]*Tabel1[[#This Row],[Prijs per verpakking]]</f>
        <v>0</v>
      </c>
    </row>
    <row r="89" spans="1:13" x14ac:dyDescent="0.35">
      <c r="A89" s="11" t="s">
        <v>21</v>
      </c>
      <c r="B89" s="11" t="s">
        <v>22</v>
      </c>
      <c r="C89" s="11" t="s">
        <v>144</v>
      </c>
      <c r="D89" s="11" t="s">
        <v>224</v>
      </c>
      <c r="E89" s="11" t="s">
        <v>146</v>
      </c>
      <c r="F89" s="33"/>
      <c r="G89" s="33"/>
      <c r="H89" s="33"/>
      <c r="I89" s="11" t="s">
        <v>225</v>
      </c>
      <c r="J89" s="18">
        <v>5</v>
      </c>
      <c r="K89" s="18">
        <f>Tabel1[[#This Row],[Aantal per bestelling]]*3*52</f>
        <v>780</v>
      </c>
      <c r="L89" s="35"/>
      <c r="M89" s="12">
        <f>Tabel1[[#This Row],[Aantal producten per jaar]]*Tabel1[[#This Row],[Prijs per verpakking]]</f>
        <v>0</v>
      </c>
    </row>
    <row r="90" spans="1:13" x14ac:dyDescent="0.35">
      <c r="A90" s="11" t="s">
        <v>21</v>
      </c>
      <c r="B90" s="11" t="s">
        <v>39</v>
      </c>
      <c r="C90" s="11" t="s">
        <v>121</v>
      </c>
      <c r="D90" s="11" t="s">
        <v>226</v>
      </c>
      <c r="E90" s="11" t="s">
        <v>25</v>
      </c>
      <c r="F90" s="33"/>
      <c r="G90" s="33"/>
      <c r="H90" s="33"/>
      <c r="I90" s="11" t="s">
        <v>177</v>
      </c>
      <c r="J90" s="18">
        <v>8</v>
      </c>
      <c r="K90" s="18">
        <f>Tabel1[[#This Row],[Aantal per bestelling]]*3*52</f>
        <v>1248</v>
      </c>
      <c r="L90" s="35"/>
      <c r="M90" s="12">
        <f>Tabel1[[#This Row],[Aantal producten per jaar]]*Tabel1[[#This Row],[Prijs per verpakking]]</f>
        <v>0</v>
      </c>
    </row>
    <row r="91" spans="1:13" x14ac:dyDescent="0.35">
      <c r="A91" s="11" t="s">
        <v>21</v>
      </c>
      <c r="B91" s="11" t="s">
        <v>39</v>
      </c>
      <c r="C91" s="11" t="s">
        <v>121</v>
      </c>
      <c r="D91" s="11" t="s">
        <v>227</v>
      </c>
      <c r="E91" s="11" t="s">
        <v>25</v>
      </c>
      <c r="F91" s="33"/>
      <c r="G91" s="33"/>
      <c r="H91" s="33"/>
      <c r="I91" s="11" t="s">
        <v>177</v>
      </c>
      <c r="J91" s="18">
        <v>8</v>
      </c>
      <c r="K91" s="18">
        <f>Tabel1[[#This Row],[Aantal per bestelling]]*3*52</f>
        <v>1248</v>
      </c>
      <c r="L91" s="35"/>
      <c r="M91" s="12">
        <f>Tabel1[[#This Row],[Aantal producten per jaar]]*Tabel1[[#This Row],[Prijs per verpakking]]</f>
        <v>0</v>
      </c>
    </row>
    <row r="92" spans="1:13" x14ac:dyDescent="0.35">
      <c r="A92" s="11" t="s">
        <v>21</v>
      </c>
      <c r="B92" s="11" t="s">
        <v>22</v>
      </c>
      <c r="C92" s="11" t="s">
        <v>164</v>
      </c>
      <c r="D92" s="11" t="s">
        <v>228</v>
      </c>
      <c r="E92" s="11" t="s">
        <v>189</v>
      </c>
      <c r="F92" s="33"/>
      <c r="G92" s="33"/>
      <c r="H92" s="33"/>
      <c r="I92" s="11" t="s">
        <v>190</v>
      </c>
      <c r="J92" s="18">
        <v>4</v>
      </c>
      <c r="K92" s="18">
        <f>Tabel1[[#This Row],[Aantal per bestelling]]*3*52</f>
        <v>624</v>
      </c>
      <c r="L92" s="35"/>
      <c r="M92" s="12">
        <f>Tabel1[[#This Row],[Aantal producten per jaar]]*Tabel1[[#This Row],[Prijs per verpakking]]</f>
        <v>0</v>
      </c>
    </row>
    <row r="93" spans="1:13" x14ac:dyDescent="0.35">
      <c r="A93" s="11" t="s">
        <v>31</v>
      </c>
      <c r="B93" s="11" t="s">
        <v>32</v>
      </c>
      <c r="C93" s="11" t="s">
        <v>117</v>
      </c>
      <c r="D93" s="11" t="s">
        <v>229</v>
      </c>
      <c r="E93" s="11" t="s">
        <v>187</v>
      </c>
      <c r="F93" s="33"/>
      <c r="G93" s="33"/>
      <c r="H93" s="33"/>
      <c r="I93" s="11" t="s">
        <v>34</v>
      </c>
      <c r="J93" s="18">
        <v>5</v>
      </c>
      <c r="K93" s="18">
        <f>Tabel1[[#This Row],[Aantal per bestelling]]*3*52</f>
        <v>780</v>
      </c>
      <c r="L93" s="35"/>
      <c r="M93" s="12">
        <f>Tabel1[[#This Row],[Aantal producten per jaar]]*Tabel1[[#This Row],[Prijs per verpakking]]</f>
        <v>0</v>
      </c>
    </row>
    <row r="94" spans="1:13" x14ac:dyDescent="0.35">
      <c r="A94" s="11" t="s">
        <v>21</v>
      </c>
      <c r="B94" s="11" t="s">
        <v>22</v>
      </c>
      <c r="C94" s="11" t="s">
        <v>107</v>
      </c>
      <c r="D94" s="11" t="s">
        <v>230</v>
      </c>
      <c r="E94" s="11" t="s">
        <v>125</v>
      </c>
      <c r="F94" s="33"/>
      <c r="G94" s="33"/>
      <c r="H94" s="33"/>
      <c r="I94" s="11" t="s">
        <v>126</v>
      </c>
      <c r="J94" s="18">
        <v>20</v>
      </c>
      <c r="K94" s="18">
        <f>Tabel1[[#This Row],[Aantal per bestelling]]*3*52</f>
        <v>3120</v>
      </c>
      <c r="L94" s="35"/>
      <c r="M94" s="12">
        <f>Tabel1[[#This Row],[Aantal producten per jaar]]*Tabel1[[#This Row],[Prijs per verpakking]]</f>
        <v>0</v>
      </c>
    </row>
    <row r="95" spans="1:13" x14ac:dyDescent="0.35">
      <c r="A95" s="11" t="s">
        <v>12</v>
      </c>
      <c r="B95" s="11" t="s">
        <v>13</v>
      </c>
      <c r="C95" s="11" t="s">
        <v>205</v>
      </c>
      <c r="D95" s="11" t="s">
        <v>231</v>
      </c>
      <c r="E95" s="11" t="s">
        <v>46</v>
      </c>
      <c r="F95" s="33"/>
      <c r="G95" s="33"/>
      <c r="H95" s="33"/>
      <c r="I95" s="11" t="s">
        <v>232</v>
      </c>
      <c r="J95" s="18">
        <v>10</v>
      </c>
      <c r="K95" s="18">
        <f>Tabel1[[#This Row],[Aantal per bestelling]]*3*52</f>
        <v>1560</v>
      </c>
      <c r="L95" s="35"/>
      <c r="M95" s="12">
        <f>Tabel1[[#This Row],[Aantal producten per jaar]]*Tabel1[[#This Row],[Prijs per verpakking]]</f>
        <v>0</v>
      </c>
    </row>
    <row r="96" spans="1:13" x14ac:dyDescent="0.35">
      <c r="A96" s="11" t="s">
        <v>12</v>
      </c>
      <c r="B96" s="11" t="s">
        <v>13</v>
      </c>
      <c r="C96" s="11" t="s">
        <v>233</v>
      </c>
      <c r="D96" s="11" t="s">
        <v>234</v>
      </c>
      <c r="E96" s="11" t="s">
        <v>46</v>
      </c>
      <c r="F96" s="33"/>
      <c r="G96" s="33"/>
      <c r="H96" s="33"/>
      <c r="I96" s="11" t="s">
        <v>235</v>
      </c>
      <c r="J96" s="18">
        <v>5</v>
      </c>
      <c r="K96" s="18">
        <f>Tabel1[[#This Row],[Aantal per bestelling]]*3*52</f>
        <v>780</v>
      </c>
      <c r="L96" s="35"/>
      <c r="M96" s="12">
        <f>Tabel1[[#This Row],[Aantal producten per jaar]]*Tabel1[[#This Row],[Prijs per verpakking]]</f>
        <v>0</v>
      </c>
    </row>
    <row r="97" spans="1:13" x14ac:dyDescent="0.35">
      <c r="A97" s="11" t="s">
        <v>21</v>
      </c>
      <c r="B97" s="11" t="s">
        <v>22</v>
      </c>
      <c r="C97" s="11" t="s">
        <v>69</v>
      </c>
      <c r="D97" s="11" t="s">
        <v>236</v>
      </c>
      <c r="E97" s="11" t="s">
        <v>208</v>
      </c>
      <c r="F97" s="33"/>
      <c r="G97" s="33"/>
      <c r="H97" s="33"/>
      <c r="I97" s="11" t="s">
        <v>237</v>
      </c>
      <c r="J97" s="18">
        <v>6</v>
      </c>
      <c r="K97" s="18">
        <f>Tabel1[[#This Row],[Aantal per bestelling]]*3*52</f>
        <v>936</v>
      </c>
      <c r="L97" s="35"/>
      <c r="M97" s="12">
        <f>Tabel1[[#This Row],[Aantal producten per jaar]]*Tabel1[[#This Row],[Prijs per verpakking]]</f>
        <v>0</v>
      </c>
    </row>
    <row r="98" spans="1:13" x14ac:dyDescent="0.35">
      <c r="A98" s="11" t="s">
        <v>21</v>
      </c>
      <c r="B98" s="11" t="s">
        <v>64</v>
      </c>
      <c r="C98" s="11" t="s">
        <v>65</v>
      </c>
      <c r="D98" s="11" t="s">
        <v>238</v>
      </c>
      <c r="E98" s="11" t="s">
        <v>239</v>
      </c>
      <c r="F98" s="33"/>
      <c r="G98" s="33"/>
      <c r="H98" s="33"/>
      <c r="I98" s="11" t="s">
        <v>240</v>
      </c>
      <c r="J98" s="18">
        <v>5</v>
      </c>
      <c r="K98" s="18">
        <f>Tabel1[[#This Row],[Aantal per bestelling]]*3*52</f>
        <v>780</v>
      </c>
      <c r="L98" s="35"/>
      <c r="M98" s="12">
        <f>Tabel1[[#This Row],[Aantal producten per jaar]]*Tabel1[[#This Row],[Prijs per verpakking]]</f>
        <v>0</v>
      </c>
    </row>
    <row r="99" spans="1:13" x14ac:dyDescent="0.35">
      <c r="A99" s="11" t="s">
        <v>12</v>
      </c>
      <c r="B99" s="11" t="s">
        <v>13</v>
      </c>
      <c r="C99" s="11" t="s">
        <v>241</v>
      </c>
      <c r="D99" s="11" t="s">
        <v>242</v>
      </c>
      <c r="E99" s="11" t="s">
        <v>243</v>
      </c>
      <c r="F99" s="33"/>
      <c r="G99" s="33"/>
      <c r="H99" s="33"/>
      <c r="I99" s="11" t="s">
        <v>244</v>
      </c>
      <c r="J99" s="18">
        <v>5</v>
      </c>
      <c r="K99" s="18">
        <f>Tabel1[[#This Row],[Aantal per bestelling]]*3*52</f>
        <v>780</v>
      </c>
      <c r="L99" s="35"/>
      <c r="M99" s="12">
        <f>Tabel1[[#This Row],[Aantal producten per jaar]]*Tabel1[[#This Row],[Prijs per verpakking]]</f>
        <v>0</v>
      </c>
    </row>
    <row r="100" spans="1:13" x14ac:dyDescent="0.35">
      <c r="A100" s="11" t="s">
        <v>21</v>
      </c>
      <c r="B100" s="11" t="s">
        <v>64</v>
      </c>
      <c r="C100" s="11" t="s">
        <v>169</v>
      </c>
      <c r="D100" s="11" t="s">
        <v>245</v>
      </c>
      <c r="E100" s="11" t="s">
        <v>25</v>
      </c>
      <c r="F100" s="33"/>
      <c r="G100" s="33"/>
      <c r="H100" s="33"/>
      <c r="I100" s="11" t="s">
        <v>171</v>
      </c>
      <c r="J100" s="18">
        <v>60</v>
      </c>
      <c r="K100" s="18">
        <f>Tabel1[[#This Row],[Aantal per bestelling]]*3*52</f>
        <v>9360</v>
      </c>
      <c r="L100" s="35"/>
      <c r="M100" s="12">
        <f>Tabel1[[#This Row],[Aantal producten per jaar]]*Tabel1[[#This Row],[Prijs per verpakking]]</f>
        <v>0</v>
      </c>
    </row>
    <row r="101" spans="1:13" x14ac:dyDescent="0.35">
      <c r="A101" s="11" t="s">
        <v>31</v>
      </c>
      <c r="B101" s="11" t="s">
        <v>32</v>
      </c>
      <c r="C101" s="11" t="s">
        <v>109</v>
      </c>
      <c r="D101" s="11" t="s">
        <v>246</v>
      </c>
      <c r="E101" s="11" t="s">
        <v>119</v>
      </c>
      <c r="F101" s="33"/>
      <c r="G101" s="33"/>
      <c r="H101" s="33"/>
      <c r="I101" s="11" t="s">
        <v>196</v>
      </c>
      <c r="J101" s="18">
        <v>10</v>
      </c>
      <c r="K101" s="18">
        <f>Tabel1[[#This Row],[Aantal per bestelling]]*3*52</f>
        <v>1560</v>
      </c>
      <c r="L101" s="35"/>
      <c r="M101" s="12">
        <f>Tabel1[[#This Row],[Aantal producten per jaar]]*Tabel1[[#This Row],[Prijs per verpakking]]</f>
        <v>0</v>
      </c>
    </row>
    <row r="102" spans="1:13" x14ac:dyDescent="0.35">
      <c r="A102" s="11" t="s">
        <v>21</v>
      </c>
      <c r="B102" s="11" t="s">
        <v>64</v>
      </c>
      <c r="C102" s="11" t="s">
        <v>65</v>
      </c>
      <c r="D102" s="11" t="s">
        <v>247</v>
      </c>
      <c r="E102" s="11" t="s">
        <v>76</v>
      </c>
      <c r="F102" s="33"/>
      <c r="G102" s="33"/>
      <c r="H102" s="33"/>
      <c r="I102" s="11" t="s">
        <v>157</v>
      </c>
      <c r="J102" s="18">
        <v>1</v>
      </c>
      <c r="K102" s="18">
        <f>Tabel1[[#This Row],[Aantal per bestelling]]*3*52</f>
        <v>156</v>
      </c>
      <c r="L102" s="35"/>
      <c r="M102" s="12">
        <f>Tabel1[[#This Row],[Aantal producten per jaar]]*Tabel1[[#This Row],[Prijs per verpakking]]</f>
        <v>0</v>
      </c>
    </row>
    <row r="103" spans="1:13" x14ac:dyDescent="0.35">
      <c r="A103" s="11" t="s">
        <v>21</v>
      </c>
      <c r="B103" s="11" t="s">
        <v>22</v>
      </c>
      <c r="C103" s="11" t="s">
        <v>69</v>
      </c>
      <c r="D103" s="11" t="s">
        <v>248</v>
      </c>
      <c r="E103" s="11" t="s">
        <v>79</v>
      </c>
      <c r="F103" s="33"/>
      <c r="G103" s="33"/>
      <c r="H103" s="33"/>
      <c r="I103" s="11" t="s">
        <v>80</v>
      </c>
      <c r="J103" s="18">
        <v>2</v>
      </c>
      <c r="K103" s="18">
        <f>Tabel1[[#This Row],[Aantal per bestelling]]*3*52</f>
        <v>312</v>
      </c>
      <c r="L103" s="35"/>
      <c r="M103" s="12">
        <f>Tabel1[[#This Row],[Aantal producten per jaar]]*Tabel1[[#This Row],[Prijs per verpakking]]</f>
        <v>0</v>
      </c>
    </row>
    <row r="104" spans="1:13" x14ac:dyDescent="0.35">
      <c r="A104" s="11" t="s">
        <v>12</v>
      </c>
      <c r="B104" s="11" t="s">
        <v>13</v>
      </c>
      <c r="C104" s="11" t="s">
        <v>249</v>
      </c>
      <c r="D104" s="11" t="s">
        <v>250</v>
      </c>
      <c r="E104" s="11" t="s">
        <v>25</v>
      </c>
      <c r="F104" s="33"/>
      <c r="G104" s="33"/>
      <c r="H104" s="33"/>
      <c r="I104" s="11" t="s">
        <v>251</v>
      </c>
      <c r="J104" s="18">
        <v>2</v>
      </c>
      <c r="K104" s="18">
        <f>Tabel1[[#This Row],[Aantal per bestelling]]*3*52</f>
        <v>312</v>
      </c>
      <c r="L104" s="35"/>
      <c r="M104" s="12">
        <f>Tabel1[[#This Row],[Aantal producten per jaar]]*Tabel1[[#This Row],[Prijs per verpakking]]</f>
        <v>0</v>
      </c>
    </row>
    <row r="105" spans="1:13" x14ac:dyDescent="0.35">
      <c r="A105" s="11" t="s">
        <v>21</v>
      </c>
      <c r="B105" s="11" t="s">
        <v>22</v>
      </c>
      <c r="C105" s="11" t="s">
        <v>144</v>
      </c>
      <c r="D105" s="11" t="s">
        <v>252</v>
      </c>
      <c r="E105" s="11" t="s">
        <v>146</v>
      </c>
      <c r="F105" s="33"/>
      <c r="G105" s="33"/>
      <c r="H105" s="33"/>
      <c r="I105" s="11" t="s">
        <v>34</v>
      </c>
      <c r="J105" s="18">
        <v>4</v>
      </c>
      <c r="K105" s="18">
        <f>Tabel1[[#This Row],[Aantal per bestelling]]*3*52</f>
        <v>624</v>
      </c>
      <c r="L105" s="35"/>
      <c r="M105" s="12">
        <f>Tabel1[[#This Row],[Aantal producten per jaar]]*Tabel1[[#This Row],[Prijs per verpakking]]</f>
        <v>0</v>
      </c>
    </row>
    <row r="106" spans="1:13" x14ac:dyDescent="0.35">
      <c r="A106" s="11" t="s">
        <v>21</v>
      </c>
      <c r="B106" s="11" t="s">
        <v>64</v>
      </c>
      <c r="C106" s="11" t="s">
        <v>253</v>
      </c>
      <c r="D106" s="11" t="s">
        <v>254</v>
      </c>
      <c r="E106" s="11" t="s">
        <v>29</v>
      </c>
      <c r="F106" s="33"/>
      <c r="G106" s="33"/>
      <c r="H106" s="33"/>
      <c r="I106" s="11" t="s">
        <v>255</v>
      </c>
      <c r="J106" s="18">
        <v>4</v>
      </c>
      <c r="K106" s="18">
        <f>Tabel1[[#This Row],[Aantal per bestelling]]*3*52</f>
        <v>624</v>
      </c>
      <c r="L106" s="35"/>
      <c r="M106" s="12">
        <f>Tabel1[[#This Row],[Aantal producten per jaar]]*Tabel1[[#This Row],[Prijs per verpakking]]</f>
        <v>0</v>
      </c>
    </row>
    <row r="107" spans="1:13" x14ac:dyDescent="0.35">
      <c r="A107" s="11" t="s">
        <v>21</v>
      </c>
      <c r="B107" s="11" t="s">
        <v>22</v>
      </c>
      <c r="C107" s="11" t="s">
        <v>89</v>
      </c>
      <c r="D107" s="11" t="s">
        <v>256</v>
      </c>
      <c r="E107" s="11" t="s">
        <v>29</v>
      </c>
      <c r="F107" s="33"/>
      <c r="G107" s="33"/>
      <c r="H107" s="33"/>
      <c r="I107" s="11" t="s">
        <v>257</v>
      </c>
      <c r="J107" s="18">
        <v>4</v>
      </c>
      <c r="K107" s="18">
        <f>Tabel1[[#This Row],[Aantal per bestelling]]*3*52</f>
        <v>624</v>
      </c>
      <c r="L107" s="35"/>
      <c r="M107" s="12">
        <f>Tabel1[[#This Row],[Aantal producten per jaar]]*Tabel1[[#This Row],[Prijs per verpakking]]</f>
        <v>0</v>
      </c>
    </row>
    <row r="108" spans="1:13" x14ac:dyDescent="0.35">
      <c r="A108" s="11" t="s">
        <v>21</v>
      </c>
      <c r="B108" s="11" t="s">
        <v>22</v>
      </c>
      <c r="C108" s="11" t="s">
        <v>258</v>
      </c>
      <c r="D108" s="11" t="s">
        <v>259</v>
      </c>
      <c r="E108" s="11" t="s">
        <v>29</v>
      </c>
      <c r="F108" s="33"/>
      <c r="G108" s="33"/>
      <c r="H108" s="33"/>
      <c r="I108" s="11" t="s">
        <v>30</v>
      </c>
      <c r="J108" s="18">
        <v>4</v>
      </c>
      <c r="K108" s="18">
        <f>Tabel1[[#This Row],[Aantal per bestelling]]*3*52</f>
        <v>624</v>
      </c>
      <c r="L108" s="35"/>
      <c r="M108" s="12">
        <f>Tabel1[[#This Row],[Aantal producten per jaar]]*Tabel1[[#This Row],[Prijs per verpakking]]</f>
        <v>0</v>
      </c>
    </row>
    <row r="109" spans="1:13" x14ac:dyDescent="0.35">
      <c r="A109" s="11" t="s">
        <v>21</v>
      </c>
      <c r="B109" s="11" t="s">
        <v>22</v>
      </c>
      <c r="C109" s="11" t="s">
        <v>69</v>
      </c>
      <c r="D109" s="11" t="s">
        <v>260</v>
      </c>
      <c r="E109" s="11" t="s">
        <v>208</v>
      </c>
      <c r="F109" s="33"/>
      <c r="G109" s="33"/>
      <c r="H109" s="33"/>
      <c r="I109" s="11" t="s">
        <v>237</v>
      </c>
      <c r="J109" s="18">
        <v>5</v>
      </c>
      <c r="K109" s="18">
        <f>Tabel1[[#This Row],[Aantal per bestelling]]*3*52</f>
        <v>780</v>
      </c>
      <c r="L109" s="35"/>
      <c r="M109" s="12">
        <f>Tabel1[[#This Row],[Aantal producten per jaar]]*Tabel1[[#This Row],[Prijs per verpakking]]</f>
        <v>0</v>
      </c>
    </row>
    <row r="110" spans="1:13" x14ac:dyDescent="0.35">
      <c r="A110" s="11" t="s">
        <v>21</v>
      </c>
      <c r="B110" s="11" t="s">
        <v>22</v>
      </c>
      <c r="C110" s="11" t="s">
        <v>144</v>
      </c>
      <c r="D110" s="11" t="s">
        <v>261</v>
      </c>
      <c r="E110" s="11" t="s">
        <v>262</v>
      </c>
      <c r="F110" s="33"/>
      <c r="G110" s="33"/>
      <c r="H110" s="33"/>
      <c r="I110" s="11" t="s">
        <v>263</v>
      </c>
      <c r="J110" s="18">
        <v>5</v>
      </c>
      <c r="K110" s="18">
        <f>Tabel1[[#This Row],[Aantal per bestelling]]*3*52</f>
        <v>780</v>
      </c>
      <c r="L110" s="35"/>
      <c r="M110" s="12">
        <f>Tabel1[[#This Row],[Aantal producten per jaar]]*Tabel1[[#This Row],[Prijs per verpakking]]</f>
        <v>0</v>
      </c>
    </row>
    <row r="111" spans="1:13" x14ac:dyDescent="0.35">
      <c r="A111" s="11" t="s">
        <v>21</v>
      </c>
      <c r="B111" s="11" t="s">
        <v>22</v>
      </c>
      <c r="C111" s="11" t="s">
        <v>23</v>
      </c>
      <c r="D111" s="11" t="s">
        <v>264</v>
      </c>
      <c r="E111" s="11" t="s">
        <v>25</v>
      </c>
      <c r="F111" s="33"/>
      <c r="G111" s="33"/>
      <c r="H111" s="33"/>
      <c r="I111" s="11" t="s">
        <v>265</v>
      </c>
      <c r="J111" s="18">
        <v>5</v>
      </c>
      <c r="K111" s="18">
        <f>Tabel1[[#This Row],[Aantal per bestelling]]*3*52</f>
        <v>780</v>
      </c>
      <c r="L111" s="35"/>
      <c r="M111" s="12">
        <f>Tabel1[[#This Row],[Aantal producten per jaar]]*Tabel1[[#This Row],[Prijs per verpakking]]</f>
        <v>0</v>
      </c>
    </row>
    <row r="112" spans="1:13" x14ac:dyDescent="0.35">
      <c r="A112" s="11" t="s">
        <v>21</v>
      </c>
      <c r="B112" s="11" t="s">
        <v>22</v>
      </c>
      <c r="C112" s="11" t="s">
        <v>69</v>
      </c>
      <c r="D112" s="11" t="s">
        <v>266</v>
      </c>
      <c r="E112" s="11" t="s">
        <v>79</v>
      </c>
      <c r="F112" s="33"/>
      <c r="G112" s="33"/>
      <c r="H112" s="33"/>
      <c r="I112" s="11" t="s">
        <v>72</v>
      </c>
      <c r="J112" s="18">
        <v>6</v>
      </c>
      <c r="K112" s="18">
        <f>Tabel1[[#This Row],[Aantal per bestelling]]*3*52</f>
        <v>936</v>
      </c>
      <c r="L112" s="35"/>
      <c r="M112" s="12">
        <f>Tabel1[[#This Row],[Aantal producten per jaar]]*Tabel1[[#This Row],[Prijs per verpakking]]</f>
        <v>0</v>
      </c>
    </row>
    <row r="113" spans="1:13" x14ac:dyDescent="0.35">
      <c r="A113" s="11" t="s">
        <v>21</v>
      </c>
      <c r="B113" s="11" t="s">
        <v>22</v>
      </c>
      <c r="C113" s="11" t="s">
        <v>23</v>
      </c>
      <c r="D113" s="11" t="s">
        <v>267</v>
      </c>
      <c r="E113" s="11" t="s">
        <v>87</v>
      </c>
      <c r="F113" s="33"/>
      <c r="G113" s="33"/>
      <c r="H113" s="33"/>
      <c r="I113" s="11" t="s">
        <v>268</v>
      </c>
      <c r="J113" s="18">
        <v>6</v>
      </c>
      <c r="K113" s="18">
        <f>Tabel1[[#This Row],[Aantal per bestelling]]*3*52</f>
        <v>936</v>
      </c>
      <c r="L113" s="35"/>
      <c r="M113" s="12">
        <f>Tabel1[[#This Row],[Aantal producten per jaar]]*Tabel1[[#This Row],[Prijs per verpakking]]</f>
        <v>0</v>
      </c>
    </row>
    <row r="114" spans="1:13" x14ac:dyDescent="0.35">
      <c r="A114" s="11" t="s">
        <v>21</v>
      </c>
      <c r="B114" s="11" t="s">
        <v>22</v>
      </c>
      <c r="C114" s="11" t="s">
        <v>69</v>
      </c>
      <c r="D114" s="11" t="s">
        <v>269</v>
      </c>
      <c r="E114" s="11" t="s">
        <v>208</v>
      </c>
      <c r="F114" s="33"/>
      <c r="G114" s="33"/>
      <c r="H114" s="33"/>
      <c r="I114" s="11" t="s">
        <v>237</v>
      </c>
      <c r="J114" s="18">
        <v>7</v>
      </c>
      <c r="K114" s="18">
        <f>Tabel1[[#This Row],[Aantal per bestelling]]*3*52</f>
        <v>1092</v>
      </c>
      <c r="L114" s="35"/>
      <c r="M114" s="12">
        <f>Tabel1[[#This Row],[Aantal producten per jaar]]*Tabel1[[#This Row],[Prijs per verpakking]]</f>
        <v>0</v>
      </c>
    </row>
    <row r="115" spans="1:13" x14ac:dyDescent="0.35">
      <c r="A115" s="11" t="s">
        <v>21</v>
      </c>
      <c r="B115" s="11" t="s">
        <v>64</v>
      </c>
      <c r="C115" s="11" t="s">
        <v>253</v>
      </c>
      <c r="D115" s="11" t="s">
        <v>270</v>
      </c>
      <c r="E115" s="11" t="s">
        <v>25</v>
      </c>
      <c r="F115" s="33"/>
      <c r="G115" s="33"/>
      <c r="H115" s="33"/>
      <c r="I115" s="11" t="s">
        <v>271</v>
      </c>
      <c r="J115" s="18">
        <v>7</v>
      </c>
      <c r="K115" s="18">
        <f>Tabel1[[#This Row],[Aantal per bestelling]]*3*52</f>
        <v>1092</v>
      </c>
      <c r="L115" s="35"/>
      <c r="M115" s="12">
        <f>Tabel1[[#This Row],[Aantal producten per jaar]]*Tabel1[[#This Row],[Prijs per verpakking]]</f>
        <v>0</v>
      </c>
    </row>
    <row r="116" spans="1:13" x14ac:dyDescent="0.35">
      <c r="A116" s="11" t="s">
        <v>21</v>
      </c>
      <c r="B116" s="11" t="s">
        <v>64</v>
      </c>
      <c r="C116" s="11" t="s">
        <v>95</v>
      </c>
      <c r="D116" s="11" t="s">
        <v>272</v>
      </c>
      <c r="E116" s="11" t="s">
        <v>29</v>
      </c>
      <c r="F116" s="33"/>
      <c r="G116" s="33"/>
      <c r="H116" s="33"/>
      <c r="I116" s="11" t="s">
        <v>97</v>
      </c>
      <c r="J116" s="18">
        <v>7</v>
      </c>
      <c r="K116" s="18">
        <f>Tabel1[[#This Row],[Aantal per bestelling]]*3*52</f>
        <v>1092</v>
      </c>
      <c r="L116" s="35"/>
      <c r="M116" s="12">
        <f>Tabel1[[#This Row],[Aantal producten per jaar]]*Tabel1[[#This Row],[Prijs per verpakking]]</f>
        <v>0</v>
      </c>
    </row>
    <row r="117" spans="1:13" x14ac:dyDescent="0.35">
      <c r="A117" s="11" t="s">
        <v>12</v>
      </c>
      <c r="B117" s="11" t="s">
        <v>13</v>
      </c>
      <c r="C117" s="11" t="s">
        <v>273</v>
      </c>
      <c r="D117" s="11" t="s">
        <v>274</v>
      </c>
      <c r="E117" s="11" t="s">
        <v>16</v>
      </c>
      <c r="F117" s="33"/>
      <c r="G117" s="33"/>
      <c r="H117" s="33"/>
      <c r="I117" s="11" t="s">
        <v>275</v>
      </c>
      <c r="J117" s="18">
        <v>8</v>
      </c>
      <c r="K117" s="18">
        <f>Tabel1[[#This Row],[Aantal per bestelling]]*3*52</f>
        <v>1248</v>
      </c>
      <c r="L117" s="35"/>
      <c r="M117" s="12">
        <f>Tabel1[[#This Row],[Aantal producten per jaar]]*Tabel1[[#This Row],[Prijs per verpakking]]</f>
        <v>0</v>
      </c>
    </row>
    <row r="118" spans="1:13" x14ac:dyDescent="0.35">
      <c r="A118" s="11" t="s">
        <v>12</v>
      </c>
      <c r="B118" s="11" t="s">
        <v>13</v>
      </c>
      <c r="C118" s="11" t="s">
        <v>276</v>
      </c>
      <c r="D118" s="11" t="s">
        <v>277</v>
      </c>
      <c r="E118" s="11" t="s">
        <v>25</v>
      </c>
      <c r="F118" s="33"/>
      <c r="G118" s="33"/>
      <c r="H118" s="33"/>
      <c r="I118" s="11" t="s">
        <v>278</v>
      </c>
      <c r="J118" s="18">
        <v>9</v>
      </c>
      <c r="K118" s="18">
        <f>Tabel1[[#This Row],[Aantal per bestelling]]*3*52</f>
        <v>1404</v>
      </c>
      <c r="L118" s="35"/>
      <c r="M118" s="12">
        <f>Tabel1[[#This Row],[Aantal producten per jaar]]*Tabel1[[#This Row],[Prijs per verpakking]]</f>
        <v>0</v>
      </c>
    </row>
    <row r="119" spans="1:13" x14ac:dyDescent="0.35">
      <c r="A119" s="11" t="s">
        <v>21</v>
      </c>
      <c r="B119" s="11" t="s">
        <v>64</v>
      </c>
      <c r="C119" s="11" t="s">
        <v>253</v>
      </c>
      <c r="D119" s="11" t="s">
        <v>279</v>
      </c>
      <c r="E119" s="11" t="s">
        <v>280</v>
      </c>
      <c r="F119" s="33"/>
      <c r="G119" s="33"/>
      <c r="H119" s="33"/>
      <c r="I119" s="11" t="s">
        <v>281</v>
      </c>
      <c r="J119" s="18">
        <v>9</v>
      </c>
      <c r="K119" s="18">
        <f>Tabel1[[#This Row],[Aantal per bestelling]]*3*52</f>
        <v>1404</v>
      </c>
      <c r="L119" s="35"/>
      <c r="M119" s="12">
        <f>Tabel1[[#This Row],[Aantal producten per jaar]]*Tabel1[[#This Row],[Prijs per verpakking]]</f>
        <v>0</v>
      </c>
    </row>
    <row r="120" spans="1:13" x14ac:dyDescent="0.35">
      <c r="A120" s="11" t="s">
        <v>21</v>
      </c>
      <c r="B120" s="11" t="s">
        <v>22</v>
      </c>
      <c r="C120" s="11" t="s">
        <v>55</v>
      </c>
      <c r="D120" s="11" t="s">
        <v>282</v>
      </c>
      <c r="E120" s="11" t="s">
        <v>29</v>
      </c>
      <c r="F120" s="33"/>
      <c r="G120" s="33"/>
      <c r="H120" s="33"/>
      <c r="I120" s="11" t="s">
        <v>281</v>
      </c>
      <c r="J120" s="18">
        <v>10</v>
      </c>
      <c r="K120" s="18">
        <f>Tabel1[[#This Row],[Aantal per bestelling]]*3*52</f>
        <v>1560</v>
      </c>
      <c r="L120" s="35"/>
      <c r="M120" s="12">
        <f>Tabel1[[#This Row],[Aantal producten per jaar]]*Tabel1[[#This Row],[Prijs per verpakking]]</f>
        <v>0</v>
      </c>
    </row>
    <row r="121" spans="1:13" x14ac:dyDescent="0.35">
      <c r="A121" s="11" t="s">
        <v>21</v>
      </c>
      <c r="B121" s="11" t="s">
        <v>22</v>
      </c>
      <c r="C121" s="11" t="s">
        <v>55</v>
      </c>
      <c r="D121" s="11" t="s">
        <v>283</v>
      </c>
      <c r="E121" s="11" t="s">
        <v>25</v>
      </c>
      <c r="F121" s="33"/>
      <c r="G121" s="33"/>
      <c r="H121" s="33"/>
      <c r="I121" s="11" t="s">
        <v>255</v>
      </c>
      <c r="J121" s="18">
        <v>10</v>
      </c>
      <c r="K121" s="18">
        <f>Tabel1[[#This Row],[Aantal per bestelling]]*3*52</f>
        <v>1560</v>
      </c>
      <c r="L121" s="35"/>
      <c r="M121" s="12">
        <f>Tabel1[[#This Row],[Aantal producten per jaar]]*Tabel1[[#This Row],[Prijs per verpakking]]</f>
        <v>0</v>
      </c>
    </row>
    <row r="122" spans="1:13" x14ac:dyDescent="0.35">
      <c r="A122" s="11" t="s">
        <v>21</v>
      </c>
      <c r="B122" s="11" t="s">
        <v>64</v>
      </c>
      <c r="C122" s="11" t="s">
        <v>253</v>
      </c>
      <c r="D122" s="11" t="s">
        <v>284</v>
      </c>
      <c r="E122" s="11" t="s">
        <v>285</v>
      </c>
      <c r="F122" s="33"/>
      <c r="G122" s="33"/>
      <c r="H122" s="33"/>
      <c r="I122" s="11" t="s">
        <v>286</v>
      </c>
      <c r="J122" s="18">
        <v>10</v>
      </c>
      <c r="K122" s="18">
        <f>Tabel1[[#This Row],[Aantal per bestelling]]*3*52</f>
        <v>1560</v>
      </c>
      <c r="L122" s="35"/>
      <c r="M122" s="12">
        <f>Tabel1[[#This Row],[Aantal producten per jaar]]*Tabel1[[#This Row],[Prijs per verpakking]]</f>
        <v>0</v>
      </c>
    </row>
    <row r="123" spans="1:13" x14ac:dyDescent="0.35">
      <c r="A123" s="11" t="s">
        <v>21</v>
      </c>
      <c r="B123" s="11" t="s">
        <v>64</v>
      </c>
      <c r="C123" s="11" t="s">
        <v>253</v>
      </c>
      <c r="D123" s="11" t="s">
        <v>287</v>
      </c>
      <c r="E123" s="11" t="s">
        <v>285</v>
      </c>
      <c r="F123" s="33"/>
      <c r="G123" s="33"/>
      <c r="H123" s="33"/>
      <c r="I123" s="11" t="s">
        <v>288</v>
      </c>
      <c r="J123" s="18">
        <v>10</v>
      </c>
      <c r="K123" s="18">
        <f>Tabel1[[#This Row],[Aantal per bestelling]]*3*52</f>
        <v>1560</v>
      </c>
      <c r="L123" s="35"/>
      <c r="M123" s="12">
        <f>Tabel1[[#This Row],[Aantal producten per jaar]]*Tabel1[[#This Row],[Prijs per verpakking]]</f>
        <v>0</v>
      </c>
    </row>
    <row r="124" spans="1:13" x14ac:dyDescent="0.35">
      <c r="A124" s="11" t="s">
        <v>21</v>
      </c>
      <c r="B124" s="11" t="s">
        <v>22</v>
      </c>
      <c r="C124" s="11" t="s">
        <v>107</v>
      </c>
      <c r="D124" s="11" t="s">
        <v>289</v>
      </c>
      <c r="E124" s="11" t="s">
        <v>125</v>
      </c>
      <c r="F124" s="33"/>
      <c r="G124" s="33"/>
      <c r="H124" s="33"/>
      <c r="I124" s="11" t="s">
        <v>290</v>
      </c>
      <c r="J124" s="18">
        <v>10</v>
      </c>
      <c r="K124" s="18">
        <f>Tabel1[[#This Row],[Aantal per bestelling]]*3*52</f>
        <v>1560</v>
      </c>
      <c r="L124" s="35"/>
      <c r="M124" s="12">
        <f>Tabel1[[#This Row],[Aantal producten per jaar]]*Tabel1[[#This Row],[Prijs per verpakking]]</f>
        <v>0</v>
      </c>
    </row>
    <row r="125" spans="1:13" x14ac:dyDescent="0.35">
      <c r="A125" s="11" t="s">
        <v>21</v>
      </c>
      <c r="B125" s="11" t="s">
        <v>64</v>
      </c>
      <c r="C125" s="11" t="s">
        <v>253</v>
      </c>
      <c r="D125" s="11" t="s">
        <v>291</v>
      </c>
      <c r="E125" s="11" t="s">
        <v>280</v>
      </c>
      <c r="F125" s="33"/>
      <c r="G125" s="33"/>
      <c r="H125" s="33"/>
      <c r="I125" s="11" t="s">
        <v>292</v>
      </c>
      <c r="J125" s="18">
        <v>10</v>
      </c>
      <c r="K125" s="18">
        <f>Tabel1[[#This Row],[Aantal per bestelling]]*3*52</f>
        <v>1560</v>
      </c>
      <c r="L125" s="35"/>
      <c r="M125" s="12">
        <f>Tabel1[[#This Row],[Aantal producten per jaar]]*Tabel1[[#This Row],[Prijs per verpakking]]</f>
        <v>0</v>
      </c>
    </row>
    <row r="126" spans="1:13" x14ac:dyDescent="0.35">
      <c r="A126" s="11" t="s">
        <v>21</v>
      </c>
      <c r="B126" s="11" t="s">
        <v>22</v>
      </c>
      <c r="C126" s="11" t="s">
        <v>23</v>
      </c>
      <c r="D126" s="11" t="s">
        <v>293</v>
      </c>
      <c r="E126" s="11" t="s">
        <v>25</v>
      </c>
      <c r="F126" s="33"/>
      <c r="G126" s="33"/>
      <c r="H126" s="33"/>
      <c r="I126" s="11" t="s">
        <v>294</v>
      </c>
      <c r="J126" s="18">
        <v>10</v>
      </c>
      <c r="K126" s="18">
        <f>Tabel1[[#This Row],[Aantal per bestelling]]*3*52</f>
        <v>1560</v>
      </c>
      <c r="L126" s="35"/>
      <c r="M126" s="12">
        <f>Tabel1[[#This Row],[Aantal producten per jaar]]*Tabel1[[#This Row],[Prijs per verpakking]]</f>
        <v>0</v>
      </c>
    </row>
    <row r="127" spans="1:13" x14ac:dyDescent="0.35">
      <c r="A127" s="11" t="s">
        <v>21</v>
      </c>
      <c r="B127" s="11" t="s">
        <v>64</v>
      </c>
      <c r="C127" s="11" t="s">
        <v>169</v>
      </c>
      <c r="D127" s="11" t="s">
        <v>295</v>
      </c>
      <c r="E127" s="11" t="s">
        <v>25</v>
      </c>
      <c r="F127" s="33"/>
      <c r="G127" s="33"/>
      <c r="H127" s="33"/>
      <c r="I127" s="11" t="s">
        <v>171</v>
      </c>
      <c r="J127" s="18">
        <v>10</v>
      </c>
      <c r="K127" s="18">
        <f>Tabel1[[#This Row],[Aantal per bestelling]]*3*52</f>
        <v>1560</v>
      </c>
      <c r="L127" s="35"/>
      <c r="M127" s="12">
        <f>Tabel1[[#This Row],[Aantal producten per jaar]]*Tabel1[[#This Row],[Prijs per verpakking]]</f>
        <v>0</v>
      </c>
    </row>
    <row r="128" spans="1:13" x14ac:dyDescent="0.35">
      <c r="A128" s="11" t="s">
        <v>21</v>
      </c>
      <c r="B128" s="11" t="s">
        <v>64</v>
      </c>
      <c r="C128" s="11" t="s">
        <v>296</v>
      </c>
      <c r="D128" s="11" t="s">
        <v>297</v>
      </c>
      <c r="E128" s="11" t="s">
        <v>76</v>
      </c>
      <c r="F128" s="33"/>
      <c r="G128" s="33"/>
      <c r="H128" s="33"/>
      <c r="I128" s="11" t="s">
        <v>51</v>
      </c>
      <c r="J128" s="18">
        <v>15</v>
      </c>
      <c r="K128" s="18">
        <f>Tabel1[[#This Row],[Aantal per bestelling]]*3*52</f>
        <v>2340</v>
      </c>
      <c r="L128" s="35"/>
      <c r="M128" s="12">
        <f>Tabel1[[#This Row],[Aantal producten per jaar]]*Tabel1[[#This Row],[Prijs per verpakking]]</f>
        <v>0</v>
      </c>
    </row>
    <row r="129" spans="1:13" x14ac:dyDescent="0.35">
      <c r="A129" s="11" t="s">
        <v>21</v>
      </c>
      <c r="B129" s="11" t="s">
        <v>64</v>
      </c>
      <c r="C129" s="11" t="s">
        <v>253</v>
      </c>
      <c r="D129" s="11" t="s">
        <v>298</v>
      </c>
      <c r="E129" s="11" t="s">
        <v>25</v>
      </c>
      <c r="F129" s="33"/>
      <c r="G129" s="33"/>
      <c r="H129" s="33"/>
      <c r="I129" s="11" t="s">
        <v>51</v>
      </c>
      <c r="J129" s="18">
        <v>15</v>
      </c>
      <c r="K129" s="18">
        <f>Tabel1[[#This Row],[Aantal per bestelling]]*3*52</f>
        <v>2340</v>
      </c>
      <c r="L129" s="35"/>
      <c r="M129" s="12">
        <f>Tabel1[[#This Row],[Aantal producten per jaar]]*Tabel1[[#This Row],[Prijs per verpakking]]</f>
        <v>0</v>
      </c>
    </row>
    <row r="130" spans="1:13" x14ac:dyDescent="0.35">
      <c r="A130" s="11" t="s">
        <v>21</v>
      </c>
      <c r="B130" s="11" t="s">
        <v>64</v>
      </c>
      <c r="C130" s="11" t="s">
        <v>169</v>
      </c>
      <c r="D130" s="11" t="s">
        <v>299</v>
      </c>
      <c r="E130" s="11" t="s">
        <v>25</v>
      </c>
      <c r="F130" s="33"/>
      <c r="G130" s="33"/>
      <c r="H130" s="33"/>
      <c r="I130" s="11" t="s">
        <v>171</v>
      </c>
      <c r="J130" s="18">
        <v>15</v>
      </c>
      <c r="K130" s="18">
        <f>Tabel1[[#This Row],[Aantal per bestelling]]*3*52</f>
        <v>2340</v>
      </c>
      <c r="L130" s="35"/>
      <c r="M130" s="12">
        <f>Tabel1[[#This Row],[Aantal producten per jaar]]*Tabel1[[#This Row],[Prijs per verpakking]]</f>
        <v>0</v>
      </c>
    </row>
    <row r="131" spans="1:13" x14ac:dyDescent="0.35">
      <c r="A131" s="11" t="s">
        <v>21</v>
      </c>
      <c r="B131" s="11" t="s">
        <v>22</v>
      </c>
      <c r="C131" s="11" t="s">
        <v>107</v>
      </c>
      <c r="D131" s="11" t="s">
        <v>300</v>
      </c>
      <c r="E131" s="11" t="s">
        <v>125</v>
      </c>
      <c r="F131" s="33"/>
      <c r="G131" s="33"/>
      <c r="H131" s="33"/>
      <c r="I131" s="11" t="s">
        <v>290</v>
      </c>
      <c r="J131" s="18">
        <v>20</v>
      </c>
      <c r="K131" s="18">
        <f>Tabel1[[#This Row],[Aantal per bestelling]]*3*52</f>
        <v>3120</v>
      </c>
      <c r="L131" s="35"/>
      <c r="M131" s="12">
        <f>Tabel1[[#This Row],[Aantal producten per jaar]]*Tabel1[[#This Row],[Prijs per verpakking]]</f>
        <v>0</v>
      </c>
    </row>
    <row r="132" spans="1:13" x14ac:dyDescent="0.35">
      <c r="A132" s="11" t="s">
        <v>21</v>
      </c>
      <c r="B132" s="11" t="s">
        <v>22</v>
      </c>
      <c r="C132" s="11" t="s">
        <v>107</v>
      </c>
      <c r="D132" s="11" t="s">
        <v>301</v>
      </c>
      <c r="E132" s="11" t="s">
        <v>125</v>
      </c>
      <c r="F132" s="33"/>
      <c r="G132" s="33"/>
      <c r="H132" s="33"/>
      <c r="I132" s="11" t="s">
        <v>290</v>
      </c>
      <c r="J132" s="18">
        <v>20</v>
      </c>
      <c r="K132" s="18">
        <f>Tabel1[[#This Row],[Aantal per bestelling]]*3*52</f>
        <v>3120</v>
      </c>
      <c r="L132" s="35"/>
      <c r="M132" s="12">
        <f>Tabel1[[#This Row],[Aantal producten per jaar]]*Tabel1[[#This Row],[Prijs per verpakking]]</f>
        <v>0</v>
      </c>
    </row>
    <row r="133" spans="1:13" x14ac:dyDescent="0.35">
      <c r="A133" s="11" t="s">
        <v>12</v>
      </c>
      <c r="B133" s="11" t="s">
        <v>13</v>
      </c>
      <c r="C133" s="11" t="s">
        <v>302</v>
      </c>
      <c r="D133" s="11" t="s">
        <v>303</v>
      </c>
      <c r="E133" s="11" t="s">
        <v>25</v>
      </c>
      <c r="F133" s="33"/>
      <c r="G133" s="33"/>
      <c r="H133" s="33"/>
      <c r="I133" s="11" t="s">
        <v>304</v>
      </c>
      <c r="J133" s="18">
        <v>20</v>
      </c>
      <c r="K133" s="18">
        <f>Tabel1[[#This Row],[Aantal per bestelling]]*3*52</f>
        <v>3120</v>
      </c>
      <c r="L133" s="35"/>
      <c r="M133" s="12">
        <f>Tabel1[[#This Row],[Aantal producten per jaar]]*Tabel1[[#This Row],[Prijs per verpakking]]</f>
        <v>0</v>
      </c>
    </row>
    <row r="134" spans="1:13" x14ac:dyDescent="0.35">
      <c r="A134" s="11" t="s">
        <v>21</v>
      </c>
      <c r="B134" s="11" t="s">
        <v>182</v>
      </c>
      <c r="C134" s="11" t="s">
        <v>183</v>
      </c>
      <c r="D134" s="11" t="s">
        <v>305</v>
      </c>
      <c r="E134" s="11" t="s">
        <v>201</v>
      </c>
      <c r="F134" s="33"/>
      <c r="G134" s="33"/>
      <c r="H134" s="33"/>
      <c r="I134" s="11" t="s">
        <v>306</v>
      </c>
      <c r="J134" s="18">
        <v>20</v>
      </c>
      <c r="K134" s="18">
        <f>Tabel1[[#This Row],[Aantal per bestelling]]*3*52</f>
        <v>3120</v>
      </c>
      <c r="L134" s="35"/>
      <c r="M134" s="12">
        <f>Tabel1[[#This Row],[Aantal producten per jaar]]*Tabel1[[#This Row],[Prijs per verpakking]]</f>
        <v>0</v>
      </c>
    </row>
    <row r="135" spans="1:13" x14ac:dyDescent="0.35">
      <c r="A135" s="11" t="s">
        <v>21</v>
      </c>
      <c r="B135" s="11" t="s">
        <v>182</v>
      </c>
      <c r="C135" s="11" t="s">
        <v>183</v>
      </c>
      <c r="D135" s="11" t="s">
        <v>307</v>
      </c>
      <c r="E135" s="11" t="s">
        <v>156</v>
      </c>
      <c r="F135" s="33"/>
      <c r="G135" s="33"/>
      <c r="H135" s="33"/>
      <c r="I135" s="11" t="s">
        <v>306</v>
      </c>
      <c r="J135" s="18">
        <v>20</v>
      </c>
      <c r="K135" s="18">
        <f>Tabel1[[#This Row],[Aantal per bestelling]]*3*52</f>
        <v>3120</v>
      </c>
      <c r="L135" s="35"/>
      <c r="M135" s="12">
        <f>Tabel1[[#This Row],[Aantal producten per jaar]]*Tabel1[[#This Row],[Prijs per verpakking]]</f>
        <v>0</v>
      </c>
    </row>
    <row r="136" spans="1:13" x14ac:dyDescent="0.35">
      <c r="A136" s="11" t="s">
        <v>21</v>
      </c>
      <c r="B136" s="11" t="s">
        <v>64</v>
      </c>
      <c r="C136" s="11" t="s">
        <v>169</v>
      </c>
      <c r="D136" s="11" t="s">
        <v>308</v>
      </c>
      <c r="E136" s="11" t="s">
        <v>25</v>
      </c>
      <c r="F136" s="33"/>
      <c r="G136" s="33"/>
      <c r="H136" s="33"/>
      <c r="I136" s="11" t="s">
        <v>171</v>
      </c>
      <c r="J136" s="18">
        <v>20</v>
      </c>
      <c r="K136" s="18">
        <f>Tabel1[[#This Row],[Aantal per bestelling]]*3*52</f>
        <v>3120</v>
      </c>
      <c r="L136" s="35"/>
      <c r="M136" s="12">
        <f>Tabel1[[#This Row],[Aantal producten per jaar]]*Tabel1[[#This Row],[Prijs per verpakking]]</f>
        <v>0</v>
      </c>
    </row>
    <row r="137" spans="1:13" x14ac:dyDescent="0.35">
      <c r="A137" s="11" t="s">
        <v>12</v>
      </c>
      <c r="B137" s="11" t="s">
        <v>13</v>
      </c>
      <c r="C137" s="11" t="s">
        <v>309</v>
      </c>
      <c r="D137" s="11" t="s">
        <v>310</v>
      </c>
      <c r="E137" s="11" t="s">
        <v>46</v>
      </c>
      <c r="F137" s="33"/>
      <c r="G137" s="33"/>
      <c r="H137" s="33"/>
      <c r="I137" s="11" t="s">
        <v>311</v>
      </c>
      <c r="J137" s="18">
        <v>20</v>
      </c>
      <c r="K137" s="18">
        <f>Tabel1[[#This Row],[Aantal per bestelling]]*3*52</f>
        <v>3120</v>
      </c>
      <c r="L137" s="35"/>
      <c r="M137" s="12">
        <f>Tabel1[[#This Row],[Aantal producten per jaar]]*Tabel1[[#This Row],[Prijs per verpakking]]</f>
        <v>0</v>
      </c>
    </row>
    <row r="138" spans="1:13" x14ac:dyDescent="0.35">
      <c r="A138" s="11" t="s">
        <v>21</v>
      </c>
      <c r="B138" s="11" t="s">
        <v>22</v>
      </c>
      <c r="C138" s="11" t="s">
        <v>107</v>
      </c>
      <c r="D138" s="11" t="s">
        <v>312</v>
      </c>
      <c r="E138" s="11" t="s">
        <v>125</v>
      </c>
      <c r="F138" s="33"/>
      <c r="G138" s="33"/>
      <c r="H138" s="33"/>
      <c r="I138" s="11" t="s">
        <v>290</v>
      </c>
      <c r="J138" s="18">
        <v>20</v>
      </c>
      <c r="K138" s="18">
        <f>Tabel1[[#This Row],[Aantal per bestelling]]*3*52</f>
        <v>3120</v>
      </c>
      <c r="L138" s="35"/>
      <c r="M138" s="12">
        <f>Tabel1[[#This Row],[Aantal producten per jaar]]*Tabel1[[#This Row],[Prijs per verpakking]]</f>
        <v>0</v>
      </c>
    </row>
    <row r="139" spans="1:13" x14ac:dyDescent="0.35">
      <c r="A139" s="11" t="s">
        <v>21</v>
      </c>
      <c r="B139" s="11" t="s">
        <v>64</v>
      </c>
      <c r="C139" s="11" t="s">
        <v>313</v>
      </c>
      <c r="D139" s="11" t="s">
        <v>314</v>
      </c>
      <c r="E139" s="11" t="s">
        <v>25</v>
      </c>
      <c r="F139" s="33"/>
      <c r="G139" s="33"/>
      <c r="H139" s="33"/>
      <c r="I139" s="11" t="s">
        <v>51</v>
      </c>
      <c r="J139" s="18">
        <v>20</v>
      </c>
      <c r="K139" s="18">
        <f>Tabel1[[#This Row],[Aantal per bestelling]]*3*52</f>
        <v>3120</v>
      </c>
      <c r="L139" s="35"/>
      <c r="M139" s="12">
        <f>Tabel1[[#This Row],[Aantal producten per jaar]]*Tabel1[[#This Row],[Prijs per verpakking]]</f>
        <v>0</v>
      </c>
    </row>
    <row r="140" spans="1:13" x14ac:dyDescent="0.35">
      <c r="A140" s="11" t="s">
        <v>12</v>
      </c>
      <c r="B140" s="11" t="s">
        <v>13</v>
      </c>
      <c r="C140" s="11" t="s">
        <v>315</v>
      </c>
      <c r="D140" s="11" t="s">
        <v>316</v>
      </c>
      <c r="E140" s="11" t="s">
        <v>208</v>
      </c>
      <c r="F140" s="33"/>
      <c r="G140" s="33"/>
      <c r="H140" s="33"/>
      <c r="I140" s="11" t="s">
        <v>317</v>
      </c>
      <c r="J140" s="18">
        <v>20</v>
      </c>
      <c r="K140" s="18">
        <f>Tabel1[[#This Row],[Aantal per bestelling]]*3*52</f>
        <v>3120</v>
      </c>
      <c r="L140" s="35"/>
      <c r="M140" s="12">
        <f>Tabel1[[#This Row],[Aantal producten per jaar]]*Tabel1[[#This Row],[Prijs per verpakking]]</f>
        <v>0</v>
      </c>
    </row>
    <row r="141" spans="1:13" x14ac:dyDescent="0.35">
      <c r="A141" s="11" t="s">
        <v>21</v>
      </c>
      <c r="B141" s="11" t="s">
        <v>39</v>
      </c>
      <c r="C141" s="11" t="s">
        <v>40</v>
      </c>
      <c r="D141" s="11" t="s">
        <v>318</v>
      </c>
      <c r="E141" s="11" t="s">
        <v>319</v>
      </c>
      <c r="F141" s="33"/>
      <c r="G141" s="33"/>
      <c r="H141" s="33"/>
      <c r="I141" s="11" t="s">
        <v>202</v>
      </c>
      <c r="J141" s="18">
        <v>20</v>
      </c>
      <c r="K141" s="18">
        <f>Tabel1[[#This Row],[Aantal per bestelling]]*3*52</f>
        <v>3120</v>
      </c>
      <c r="L141" s="35"/>
      <c r="M141" s="12">
        <f>Tabel1[[#This Row],[Aantal producten per jaar]]*Tabel1[[#This Row],[Prijs per verpakking]]</f>
        <v>0</v>
      </c>
    </row>
    <row r="142" spans="1:13" x14ac:dyDescent="0.35">
      <c r="A142" s="11" t="s">
        <v>21</v>
      </c>
      <c r="B142" s="11" t="s">
        <v>64</v>
      </c>
      <c r="C142" s="11" t="s">
        <v>253</v>
      </c>
      <c r="D142" s="11" t="s">
        <v>320</v>
      </c>
      <c r="E142" s="11" t="s">
        <v>285</v>
      </c>
      <c r="F142" s="33"/>
      <c r="G142" s="33"/>
      <c r="H142" s="33"/>
      <c r="I142" s="11" t="s">
        <v>321</v>
      </c>
      <c r="J142" s="18">
        <v>21</v>
      </c>
      <c r="K142" s="18">
        <f>Tabel1[[#This Row],[Aantal per bestelling]]*3*52</f>
        <v>3276</v>
      </c>
      <c r="L142" s="35"/>
      <c r="M142" s="12">
        <f>Tabel1[[#This Row],[Aantal producten per jaar]]*Tabel1[[#This Row],[Prijs per verpakking]]</f>
        <v>0</v>
      </c>
    </row>
    <row r="143" spans="1:13" x14ac:dyDescent="0.35">
      <c r="A143" s="11" t="s">
        <v>21</v>
      </c>
      <c r="B143" s="11" t="s">
        <v>64</v>
      </c>
      <c r="C143" s="11" t="s">
        <v>65</v>
      </c>
      <c r="D143" s="11" t="s">
        <v>322</v>
      </c>
      <c r="E143" s="11" t="s">
        <v>101</v>
      </c>
      <c r="F143" s="33"/>
      <c r="G143" s="33"/>
      <c r="H143" s="33"/>
      <c r="I143" s="11" t="s">
        <v>138</v>
      </c>
      <c r="J143" s="18">
        <v>21</v>
      </c>
      <c r="K143" s="18">
        <f>Tabel1[[#This Row],[Aantal per bestelling]]*3*52</f>
        <v>3276</v>
      </c>
      <c r="L143" s="35"/>
      <c r="M143" s="12">
        <f>Tabel1[[#This Row],[Aantal producten per jaar]]*Tabel1[[#This Row],[Prijs per verpakking]]</f>
        <v>0</v>
      </c>
    </row>
    <row r="144" spans="1:13" x14ac:dyDescent="0.35">
      <c r="A144" s="11" t="s">
        <v>21</v>
      </c>
      <c r="B144" s="11" t="s">
        <v>39</v>
      </c>
      <c r="C144" s="11" t="s">
        <v>121</v>
      </c>
      <c r="D144" s="11" t="s">
        <v>323</v>
      </c>
      <c r="E144" s="11" t="s">
        <v>324</v>
      </c>
      <c r="F144" s="33"/>
      <c r="G144" s="33"/>
      <c r="H144" s="33"/>
      <c r="I144" s="11" t="s">
        <v>54</v>
      </c>
      <c r="J144" s="18">
        <v>22</v>
      </c>
      <c r="K144" s="18">
        <f>Tabel1[[#This Row],[Aantal per bestelling]]*3*52</f>
        <v>3432</v>
      </c>
      <c r="L144" s="35"/>
      <c r="M144" s="12">
        <f>Tabel1[[#This Row],[Aantal producten per jaar]]*Tabel1[[#This Row],[Prijs per verpakking]]</f>
        <v>0</v>
      </c>
    </row>
    <row r="145" spans="1:13" x14ac:dyDescent="0.35">
      <c r="A145" s="11" t="s">
        <v>12</v>
      </c>
      <c r="B145" s="11" t="s">
        <v>13</v>
      </c>
      <c r="C145" s="11" t="s">
        <v>325</v>
      </c>
      <c r="D145" s="11" t="s">
        <v>326</v>
      </c>
      <c r="E145" s="11" t="s">
        <v>25</v>
      </c>
      <c r="F145" s="33"/>
      <c r="G145" s="33"/>
      <c r="H145" s="33"/>
      <c r="I145" s="11" t="s">
        <v>327</v>
      </c>
      <c r="J145" s="18">
        <v>23</v>
      </c>
      <c r="K145" s="18">
        <f>Tabel1[[#This Row],[Aantal per bestelling]]*3*52</f>
        <v>3588</v>
      </c>
      <c r="L145" s="35"/>
      <c r="M145" s="12">
        <f>Tabel1[[#This Row],[Aantal producten per jaar]]*Tabel1[[#This Row],[Prijs per verpakking]]</f>
        <v>0</v>
      </c>
    </row>
    <row r="146" spans="1:13" x14ac:dyDescent="0.35">
      <c r="A146" s="11" t="s">
        <v>21</v>
      </c>
      <c r="B146" s="11" t="s">
        <v>22</v>
      </c>
      <c r="C146" s="11" t="s">
        <v>144</v>
      </c>
      <c r="D146" s="11" t="s">
        <v>328</v>
      </c>
      <c r="E146" s="11" t="s">
        <v>152</v>
      </c>
      <c r="F146" s="33"/>
      <c r="G146" s="33"/>
      <c r="H146" s="33"/>
      <c r="I146" s="11" t="s">
        <v>329</v>
      </c>
      <c r="J146" s="18">
        <v>30</v>
      </c>
      <c r="K146" s="18">
        <f>Tabel1[[#This Row],[Aantal per bestelling]]*3*52</f>
        <v>4680</v>
      </c>
      <c r="L146" s="35"/>
      <c r="M146" s="12">
        <f>Tabel1[[#This Row],[Aantal producten per jaar]]*Tabel1[[#This Row],[Prijs per verpakking]]</f>
        <v>0</v>
      </c>
    </row>
    <row r="147" spans="1:13" x14ac:dyDescent="0.35">
      <c r="A147" s="11" t="s">
        <v>21</v>
      </c>
      <c r="B147" s="11" t="s">
        <v>64</v>
      </c>
      <c r="C147" s="11" t="s">
        <v>178</v>
      </c>
      <c r="D147" s="11" t="s">
        <v>330</v>
      </c>
      <c r="E147" s="11" t="s">
        <v>25</v>
      </c>
      <c r="F147" s="33"/>
      <c r="G147" s="33"/>
      <c r="H147" s="33"/>
      <c r="I147" s="11" t="s">
        <v>171</v>
      </c>
      <c r="J147" s="18">
        <v>30</v>
      </c>
      <c r="K147" s="18">
        <f>Tabel1[[#This Row],[Aantal per bestelling]]*3*52</f>
        <v>4680</v>
      </c>
      <c r="L147" s="35"/>
      <c r="M147" s="12">
        <f>Tabel1[[#This Row],[Aantal producten per jaar]]*Tabel1[[#This Row],[Prijs per verpakking]]</f>
        <v>0</v>
      </c>
    </row>
    <row r="148" spans="1:13" x14ac:dyDescent="0.35">
      <c r="A148" s="11" t="s">
        <v>12</v>
      </c>
      <c r="B148" s="11" t="s">
        <v>13</v>
      </c>
      <c r="C148" s="11" t="s">
        <v>18</v>
      </c>
      <c r="D148" s="11" t="s">
        <v>331</v>
      </c>
      <c r="E148" s="11" t="s">
        <v>16</v>
      </c>
      <c r="F148" s="33"/>
      <c r="G148" s="33"/>
      <c r="H148" s="33"/>
      <c r="I148" s="11" t="s">
        <v>332</v>
      </c>
      <c r="J148" s="18">
        <v>30</v>
      </c>
      <c r="K148" s="18">
        <f>Tabel1[[#This Row],[Aantal per bestelling]]*3*52</f>
        <v>4680</v>
      </c>
      <c r="L148" s="35"/>
      <c r="M148" s="12">
        <f>Tabel1[[#This Row],[Aantal producten per jaar]]*Tabel1[[#This Row],[Prijs per verpakking]]</f>
        <v>0</v>
      </c>
    </row>
    <row r="149" spans="1:13" x14ac:dyDescent="0.35">
      <c r="A149" s="11" t="s">
        <v>21</v>
      </c>
      <c r="B149" s="11" t="s">
        <v>64</v>
      </c>
      <c r="C149" s="11" t="s">
        <v>169</v>
      </c>
      <c r="D149" s="11" t="s">
        <v>333</v>
      </c>
      <c r="E149" s="11" t="s">
        <v>25</v>
      </c>
      <c r="F149" s="33"/>
      <c r="G149" s="33"/>
      <c r="H149" s="33"/>
      <c r="I149" s="11" t="s">
        <v>171</v>
      </c>
      <c r="J149" s="18">
        <v>30</v>
      </c>
      <c r="K149" s="18">
        <f>Tabel1[[#This Row],[Aantal per bestelling]]*3*52</f>
        <v>4680</v>
      </c>
      <c r="L149" s="35"/>
      <c r="M149" s="12">
        <f>Tabel1[[#This Row],[Aantal producten per jaar]]*Tabel1[[#This Row],[Prijs per verpakking]]</f>
        <v>0</v>
      </c>
    </row>
    <row r="150" spans="1:13" x14ac:dyDescent="0.35">
      <c r="A150" s="11" t="s">
        <v>21</v>
      </c>
      <c r="B150" s="11" t="s">
        <v>39</v>
      </c>
      <c r="C150" s="11" t="s">
        <v>121</v>
      </c>
      <c r="D150" s="11" t="s">
        <v>334</v>
      </c>
      <c r="E150" s="11" t="s">
        <v>25</v>
      </c>
      <c r="F150" s="33"/>
      <c r="G150" s="33"/>
      <c r="H150" s="33"/>
      <c r="I150" s="11" t="s">
        <v>123</v>
      </c>
      <c r="J150" s="18">
        <v>45</v>
      </c>
      <c r="K150" s="18">
        <f>Tabel1[[#This Row],[Aantal per bestelling]]*3*52</f>
        <v>7020</v>
      </c>
      <c r="L150" s="35"/>
      <c r="M150" s="12">
        <f>Tabel1[[#This Row],[Aantal producten per jaar]]*Tabel1[[#This Row],[Prijs per verpakking]]</f>
        <v>0</v>
      </c>
    </row>
    <row r="151" spans="1:13" x14ac:dyDescent="0.35">
      <c r="A151" s="11" t="s">
        <v>21</v>
      </c>
      <c r="B151" s="11" t="s">
        <v>39</v>
      </c>
      <c r="C151" s="11" t="s">
        <v>335</v>
      </c>
      <c r="D151" s="11" t="s">
        <v>336</v>
      </c>
      <c r="E151" s="11" t="s">
        <v>25</v>
      </c>
      <c r="F151" s="33"/>
      <c r="G151" s="33"/>
      <c r="H151" s="33"/>
      <c r="I151" s="11" t="s">
        <v>337</v>
      </c>
      <c r="J151" s="18">
        <v>125</v>
      </c>
      <c r="K151" s="18">
        <f>Tabel1[[#This Row],[Aantal per bestelling]]*3*52</f>
        <v>19500</v>
      </c>
      <c r="L151" s="35"/>
      <c r="M151" s="12">
        <f>Tabel1[[#This Row],[Aantal producten per jaar]]*Tabel1[[#This Row],[Prijs per verpakking]]</f>
        <v>0</v>
      </c>
    </row>
    <row r="152" spans="1:13" x14ac:dyDescent="0.35">
      <c r="A152" s="13" t="s">
        <v>21</v>
      </c>
      <c r="B152" s="11" t="s">
        <v>64</v>
      </c>
      <c r="C152" s="11" t="s">
        <v>253</v>
      </c>
      <c r="D152" s="11" t="s">
        <v>345</v>
      </c>
      <c r="E152" s="11" t="s">
        <v>87</v>
      </c>
      <c r="F152" s="33"/>
      <c r="G152" s="33"/>
      <c r="H152" s="33"/>
      <c r="I152" s="11" t="s">
        <v>51</v>
      </c>
      <c r="J152" s="15">
        <v>10</v>
      </c>
      <c r="K152" s="15">
        <f>Tabel1[[#This Row],[Aantal per bestelling]]*3*52</f>
        <v>1560</v>
      </c>
      <c r="L152" s="35"/>
      <c r="M152" s="12">
        <f>Tabel1[[#This Row],[Aantal producten per jaar]]*Tabel1[[#This Row],[Prijs per verpakking]]</f>
        <v>0</v>
      </c>
    </row>
    <row r="153" spans="1:13" x14ac:dyDescent="0.35">
      <c r="A153" s="13" t="s">
        <v>21</v>
      </c>
      <c r="B153" s="11" t="s">
        <v>64</v>
      </c>
      <c r="C153" s="11" t="s">
        <v>253</v>
      </c>
      <c r="D153" s="11" t="s">
        <v>346</v>
      </c>
      <c r="E153" s="11" t="s">
        <v>87</v>
      </c>
      <c r="F153" s="33"/>
      <c r="G153" s="33"/>
      <c r="H153" s="33"/>
      <c r="I153" s="11" t="s">
        <v>347</v>
      </c>
      <c r="J153" s="15">
        <v>99</v>
      </c>
      <c r="K153" s="15">
        <f>Tabel1[[#This Row],[Aantal per bestelling]]*3*52</f>
        <v>15444</v>
      </c>
      <c r="L153" s="35"/>
      <c r="M153" s="12">
        <f>Tabel1[[#This Row],[Aantal producten per jaar]]*Tabel1[[#This Row],[Prijs per verpakking]]</f>
        <v>0</v>
      </c>
    </row>
    <row r="154" spans="1:13" x14ac:dyDescent="0.35">
      <c r="A154" s="13" t="s">
        <v>21</v>
      </c>
      <c r="B154" s="11" t="s">
        <v>64</v>
      </c>
      <c r="C154" s="11" t="s">
        <v>253</v>
      </c>
      <c r="D154" s="11" t="s">
        <v>348</v>
      </c>
      <c r="E154" s="11" t="s">
        <v>87</v>
      </c>
      <c r="F154" s="33"/>
      <c r="G154" s="33"/>
      <c r="H154" s="33"/>
      <c r="I154" s="11" t="s">
        <v>51</v>
      </c>
      <c r="J154" s="15">
        <v>50</v>
      </c>
      <c r="K154" s="15">
        <f>Tabel1[[#This Row],[Aantal per bestelling]]*3*52</f>
        <v>7800</v>
      </c>
      <c r="L154" s="35"/>
      <c r="M154" s="12">
        <f>Tabel1[[#This Row],[Aantal producten per jaar]]*Tabel1[[#This Row],[Prijs per verpakking]]</f>
        <v>0</v>
      </c>
    </row>
    <row r="155" spans="1:13" x14ac:dyDescent="0.35">
      <c r="A155" s="13" t="s">
        <v>21</v>
      </c>
      <c r="B155" s="11" t="s">
        <v>64</v>
      </c>
      <c r="C155" s="11" t="s">
        <v>253</v>
      </c>
      <c r="D155" s="11" t="s">
        <v>349</v>
      </c>
      <c r="E155" s="11" t="s">
        <v>87</v>
      </c>
      <c r="F155" s="33"/>
      <c r="G155" s="33"/>
      <c r="H155" s="33"/>
      <c r="I155" s="11" t="s">
        <v>350</v>
      </c>
      <c r="J155" s="15">
        <v>50</v>
      </c>
      <c r="K155" s="15">
        <f>Tabel1[[#This Row],[Aantal per bestelling]]*3*52</f>
        <v>7800</v>
      </c>
      <c r="L155" s="35"/>
      <c r="M155" s="12">
        <f>Tabel1[[#This Row],[Aantal producten per jaar]]*Tabel1[[#This Row],[Prijs per verpakking]]</f>
        <v>0</v>
      </c>
    </row>
    <row r="156" spans="1:13" x14ac:dyDescent="0.35">
      <c r="A156" s="13" t="s">
        <v>21</v>
      </c>
      <c r="B156" s="11" t="s">
        <v>64</v>
      </c>
      <c r="C156" s="11" t="s">
        <v>253</v>
      </c>
      <c r="D156" s="11" t="s">
        <v>351</v>
      </c>
      <c r="E156" s="11" t="s">
        <v>87</v>
      </c>
      <c r="F156" s="33"/>
      <c r="G156" s="33"/>
      <c r="H156" s="33"/>
      <c r="I156" s="11" t="s">
        <v>350</v>
      </c>
      <c r="J156" s="15">
        <v>50</v>
      </c>
      <c r="K156" s="15">
        <f>Tabel1[[#This Row],[Aantal per bestelling]]*3*52</f>
        <v>7800</v>
      </c>
      <c r="L156" s="35"/>
      <c r="M156" s="12">
        <f>Tabel1[[#This Row],[Aantal producten per jaar]]*Tabel1[[#This Row],[Prijs per verpakking]]</f>
        <v>0</v>
      </c>
    </row>
    <row r="157" spans="1:13" x14ac:dyDescent="0.35">
      <c r="A157" s="13" t="s">
        <v>21</v>
      </c>
      <c r="B157" s="11" t="s">
        <v>64</v>
      </c>
      <c r="C157" s="11" t="s">
        <v>253</v>
      </c>
      <c r="D157" s="11" t="s">
        <v>352</v>
      </c>
      <c r="E157" s="11" t="s">
        <v>87</v>
      </c>
      <c r="F157" s="33"/>
      <c r="G157" s="33"/>
      <c r="H157" s="33"/>
      <c r="I157" s="11" t="s">
        <v>51</v>
      </c>
      <c r="J157" s="15">
        <v>50</v>
      </c>
      <c r="K157" s="15">
        <f>Tabel1[[#This Row],[Aantal per bestelling]]*3*52</f>
        <v>7800</v>
      </c>
      <c r="L157" s="35"/>
      <c r="M157" s="12">
        <f>Tabel1[[#This Row],[Aantal producten per jaar]]*Tabel1[[#This Row],[Prijs per verpakking]]</f>
        <v>0</v>
      </c>
    </row>
    <row r="158" spans="1:13" x14ac:dyDescent="0.35">
      <c r="A158" s="13" t="s">
        <v>21</v>
      </c>
      <c r="B158" s="11" t="s">
        <v>64</v>
      </c>
      <c r="C158" s="11" t="s">
        <v>253</v>
      </c>
      <c r="D158" s="11" t="s">
        <v>353</v>
      </c>
      <c r="E158" s="11" t="s">
        <v>87</v>
      </c>
      <c r="F158" s="33"/>
      <c r="G158" s="33"/>
      <c r="H158" s="33"/>
      <c r="I158" s="11" t="s">
        <v>51</v>
      </c>
      <c r="J158" s="15">
        <v>50</v>
      </c>
      <c r="K158" s="15">
        <f>Tabel1[[#This Row],[Aantal per bestelling]]*3*52</f>
        <v>7800</v>
      </c>
      <c r="L158" s="35"/>
      <c r="M158" s="12">
        <f>Tabel1[[#This Row],[Aantal producten per jaar]]*Tabel1[[#This Row],[Prijs per verpakking]]</f>
        <v>0</v>
      </c>
    </row>
    <row r="159" spans="1:13" x14ac:dyDescent="0.35">
      <c r="A159" s="13" t="s">
        <v>21</v>
      </c>
      <c r="B159" s="11" t="s">
        <v>64</v>
      </c>
      <c r="C159" s="11" t="s">
        <v>253</v>
      </c>
      <c r="D159" s="11" t="s">
        <v>354</v>
      </c>
      <c r="E159" s="11" t="s">
        <v>87</v>
      </c>
      <c r="F159" s="33"/>
      <c r="G159" s="33"/>
      <c r="H159" s="33"/>
      <c r="I159" s="11" t="s">
        <v>51</v>
      </c>
      <c r="J159" s="15">
        <v>15</v>
      </c>
      <c r="K159" s="15">
        <f>Tabel1[[#This Row],[Aantal per bestelling]]*3*52</f>
        <v>2340</v>
      </c>
      <c r="L159" s="35"/>
      <c r="M159" s="12">
        <f>Tabel1[[#This Row],[Aantal producten per jaar]]*Tabel1[[#This Row],[Prijs per verpakking]]</f>
        <v>0</v>
      </c>
    </row>
    <row r="160" spans="1:13" x14ac:dyDescent="0.35">
      <c r="A160" s="13" t="s">
        <v>21</v>
      </c>
      <c r="B160" s="11" t="s">
        <v>64</v>
      </c>
      <c r="C160" s="11" t="s">
        <v>253</v>
      </c>
      <c r="D160" s="11" t="s">
        <v>355</v>
      </c>
      <c r="E160" s="11" t="s">
        <v>87</v>
      </c>
      <c r="F160" s="33"/>
      <c r="G160" s="33"/>
      <c r="H160" s="33"/>
      <c r="I160" s="11" t="s">
        <v>347</v>
      </c>
      <c r="J160" s="15">
        <v>15</v>
      </c>
      <c r="K160" s="15">
        <f>Tabel1[[#This Row],[Aantal per bestelling]]*3*52</f>
        <v>2340</v>
      </c>
      <c r="L160" s="35"/>
      <c r="M160" s="12">
        <f>Tabel1[[#This Row],[Aantal producten per jaar]]*Tabel1[[#This Row],[Prijs per verpakking]]</f>
        <v>0</v>
      </c>
    </row>
    <row r="161" spans="1:13" x14ac:dyDescent="0.35">
      <c r="A161" s="13" t="s">
        <v>21</v>
      </c>
      <c r="B161" s="11" t="s">
        <v>64</v>
      </c>
      <c r="C161" s="11" t="s">
        <v>253</v>
      </c>
      <c r="D161" s="11" t="s">
        <v>356</v>
      </c>
      <c r="E161" s="11" t="s">
        <v>87</v>
      </c>
      <c r="F161" s="33"/>
      <c r="G161" s="33"/>
      <c r="H161" s="33"/>
      <c r="I161" s="11" t="s">
        <v>51</v>
      </c>
      <c r="J161" s="15">
        <v>50</v>
      </c>
      <c r="K161" s="15">
        <f>Tabel1[[#This Row],[Aantal per bestelling]]*3*52</f>
        <v>7800</v>
      </c>
      <c r="L161" s="35"/>
      <c r="M161" s="12">
        <f>Tabel1[[#This Row],[Aantal producten per jaar]]*Tabel1[[#This Row],[Prijs per verpakking]]</f>
        <v>0</v>
      </c>
    </row>
    <row r="162" spans="1:13" x14ac:dyDescent="0.35">
      <c r="A162" s="13" t="s">
        <v>21</v>
      </c>
      <c r="B162" s="11" t="s">
        <v>64</v>
      </c>
      <c r="C162" s="11" t="s">
        <v>253</v>
      </c>
      <c r="D162" s="11" t="s">
        <v>357</v>
      </c>
      <c r="E162" s="11" t="s">
        <v>87</v>
      </c>
      <c r="F162" s="33"/>
      <c r="G162" s="33"/>
      <c r="H162" s="33"/>
      <c r="I162" s="11" t="s">
        <v>51</v>
      </c>
      <c r="J162" s="15">
        <v>99</v>
      </c>
      <c r="K162" s="15">
        <f>Tabel1[[#This Row],[Aantal per bestelling]]*3*52</f>
        <v>15444</v>
      </c>
      <c r="L162" s="35"/>
      <c r="M162" s="12">
        <f>Tabel1[[#This Row],[Aantal producten per jaar]]*Tabel1[[#This Row],[Prijs per verpakking]]</f>
        <v>0</v>
      </c>
    </row>
    <row r="163" spans="1:13" x14ac:dyDescent="0.35">
      <c r="A163" s="13" t="s">
        <v>21</v>
      </c>
      <c r="B163" s="11" t="s">
        <v>64</v>
      </c>
      <c r="C163" s="11" t="s">
        <v>253</v>
      </c>
      <c r="D163" s="11" t="s">
        <v>358</v>
      </c>
      <c r="E163" s="11" t="s">
        <v>87</v>
      </c>
      <c r="F163" s="33"/>
      <c r="G163" s="33"/>
      <c r="H163" s="33"/>
      <c r="I163" s="11" t="s">
        <v>359</v>
      </c>
      <c r="J163" s="15">
        <v>99</v>
      </c>
      <c r="K163" s="15">
        <f>Tabel1[[#This Row],[Aantal per bestelling]]*3*52</f>
        <v>15444</v>
      </c>
      <c r="L163" s="35"/>
      <c r="M163" s="12">
        <f>Tabel1[[#This Row],[Aantal producten per jaar]]*Tabel1[[#This Row],[Prijs per verpakking]]</f>
        <v>0</v>
      </c>
    </row>
    <row r="164" spans="1:13" x14ac:dyDescent="0.35">
      <c r="A164" s="13" t="s">
        <v>21</v>
      </c>
      <c r="B164" s="11" t="s">
        <v>64</v>
      </c>
      <c r="C164" s="11" t="s">
        <v>253</v>
      </c>
      <c r="D164" s="11" t="s">
        <v>360</v>
      </c>
      <c r="E164" s="11" t="s">
        <v>87</v>
      </c>
      <c r="F164" s="33"/>
      <c r="G164" s="33"/>
      <c r="H164" s="33"/>
      <c r="I164" s="11" t="s">
        <v>350</v>
      </c>
      <c r="J164" s="15">
        <v>99</v>
      </c>
      <c r="K164" s="15">
        <f>Tabel1[[#This Row],[Aantal per bestelling]]*3*52</f>
        <v>15444</v>
      </c>
      <c r="L164" s="35"/>
      <c r="M164" s="12">
        <f>Tabel1[[#This Row],[Aantal producten per jaar]]*Tabel1[[#This Row],[Prijs per verpakking]]</f>
        <v>0</v>
      </c>
    </row>
    <row r="165" spans="1:13" x14ac:dyDescent="0.35">
      <c r="A165" s="20" t="s">
        <v>21</v>
      </c>
      <c r="B165" s="21" t="s">
        <v>64</v>
      </c>
      <c r="C165" s="11" t="s">
        <v>65</v>
      </c>
      <c r="D165" s="21" t="s">
        <v>361</v>
      </c>
      <c r="E165" s="21" t="s">
        <v>362</v>
      </c>
      <c r="F165" s="34"/>
      <c r="G165" s="34"/>
      <c r="H165" s="34"/>
      <c r="I165" s="21" t="s">
        <v>363</v>
      </c>
      <c r="J165" s="23">
        <v>40</v>
      </c>
      <c r="K165" s="23">
        <f>Tabel1[[#This Row],[Aantal per bestelling]]*3*52</f>
        <v>6240</v>
      </c>
      <c r="L165" s="35"/>
      <c r="M165" s="22">
        <f>Tabel1[[#This Row],[Aantal producten per jaar]]*Tabel1[[#This Row],[Prijs per verpakking]]</f>
        <v>0</v>
      </c>
    </row>
    <row r="166" spans="1:13" x14ac:dyDescent="0.35">
      <c r="A166" s="13" t="s">
        <v>21</v>
      </c>
      <c r="B166" s="11" t="s">
        <v>64</v>
      </c>
      <c r="C166" s="11" t="s">
        <v>169</v>
      </c>
      <c r="D166" s="11" t="s">
        <v>364</v>
      </c>
      <c r="E166" s="11" t="s">
        <v>25</v>
      </c>
      <c r="F166" s="33"/>
      <c r="G166" s="33"/>
      <c r="H166" s="33"/>
      <c r="I166" s="11" t="s">
        <v>171</v>
      </c>
      <c r="J166" s="15">
        <v>20</v>
      </c>
      <c r="K166" s="15">
        <f>Tabel1[[#This Row],[Aantal per bestelling]]*3*52</f>
        <v>3120</v>
      </c>
      <c r="L166" s="35"/>
      <c r="M166" s="12">
        <f>Tabel1[[#This Row],[Aantal producten per jaar]]*Tabel1[[#This Row],[Prijs per verpakking]]</f>
        <v>0</v>
      </c>
    </row>
    <row r="167" spans="1:13" x14ac:dyDescent="0.35">
      <c r="A167" s="13" t="s">
        <v>21</v>
      </c>
      <c r="B167" s="11" t="s">
        <v>39</v>
      </c>
      <c r="C167" s="11" t="s">
        <v>121</v>
      </c>
      <c r="D167" s="11" t="s">
        <v>365</v>
      </c>
      <c r="E167" s="11" t="s">
        <v>25</v>
      </c>
      <c r="F167" s="33"/>
      <c r="G167" s="33"/>
      <c r="H167" s="33"/>
      <c r="I167" s="11" t="s">
        <v>366</v>
      </c>
      <c r="J167" s="15">
        <v>16</v>
      </c>
      <c r="K167" s="15">
        <f>Tabel1[[#This Row],[Aantal per bestelling]]*3*52</f>
        <v>2496</v>
      </c>
      <c r="L167" s="35"/>
      <c r="M167" s="12">
        <f>Tabel1[[#This Row],[Aantal producten per jaar]]*Tabel1[[#This Row],[Prijs per verpakking]]</f>
        <v>0</v>
      </c>
    </row>
    <row r="168" spans="1:13" x14ac:dyDescent="0.35">
      <c r="A168" s="13" t="s">
        <v>21</v>
      </c>
      <c r="B168" s="11" t="s">
        <v>64</v>
      </c>
      <c r="C168" s="11" t="s">
        <v>65</v>
      </c>
      <c r="D168" s="11" t="s">
        <v>367</v>
      </c>
      <c r="E168" s="11" t="s">
        <v>87</v>
      </c>
      <c r="F168" s="33"/>
      <c r="G168" s="33"/>
      <c r="H168" s="33"/>
      <c r="I168" s="11" t="s">
        <v>368</v>
      </c>
      <c r="J168" s="15">
        <v>88</v>
      </c>
      <c r="K168" s="15">
        <f>Tabel1[[#This Row],[Aantal per bestelling]]*3*52</f>
        <v>13728</v>
      </c>
      <c r="L168" s="35"/>
      <c r="M168" s="12">
        <f>Tabel1[[#This Row],[Aantal producten per jaar]]*Tabel1[[#This Row],[Prijs per verpakking]]</f>
        <v>0</v>
      </c>
    </row>
    <row r="169" spans="1:13" x14ac:dyDescent="0.35">
      <c r="A169" s="13" t="s">
        <v>21</v>
      </c>
      <c r="B169" s="11" t="s">
        <v>22</v>
      </c>
      <c r="C169" s="11" t="s">
        <v>55</v>
      </c>
      <c r="D169" s="11" t="s">
        <v>369</v>
      </c>
      <c r="E169" s="11" t="s">
        <v>29</v>
      </c>
      <c r="F169" s="33"/>
      <c r="G169" s="33"/>
      <c r="H169" s="33"/>
      <c r="I169" s="11" t="s">
        <v>370</v>
      </c>
      <c r="J169" s="15">
        <v>15</v>
      </c>
      <c r="K169" s="15">
        <f>Tabel1[[#This Row],[Aantal per bestelling]]*3*52</f>
        <v>2340</v>
      </c>
      <c r="L169" s="35"/>
      <c r="M169" s="12">
        <f>Tabel1[[#This Row],[Aantal producten per jaar]]*Tabel1[[#This Row],[Prijs per verpakking]]</f>
        <v>0</v>
      </c>
    </row>
    <row r="170" spans="1:13" x14ac:dyDescent="0.35">
      <c r="A170" s="13" t="s">
        <v>21</v>
      </c>
      <c r="B170" s="11" t="s">
        <v>64</v>
      </c>
      <c r="C170" s="11" t="s">
        <v>169</v>
      </c>
      <c r="D170" s="11" t="s">
        <v>371</v>
      </c>
      <c r="E170" s="11" t="s">
        <v>25</v>
      </c>
      <c r="F170" s="33"/>
      <c r="G170" s="33"/>
      <c r="H170" s="33"/>
      <c r="I170" s="11" t="s">
        <v>171</v>
      </c>
      <c r="J170" s="15">
        <v>20</v>
      </c>
      <c r="K170" s="15">
        <f>Tabel1[[#This Row],[Aantal per bestelling]]*3*52</f>
        <v>3120</v>
      </c>
      <c r="L170" s="35"/>
      <c r="M170" s="12">
        <f>Tabel1[[#This Row],[Aantal producten per jaar]]*Tabel1[[#This Row],[Prijs per verpakking]]</f>
        <v>0</v>
      </c>
    </row>
    <row r="171" spans="1:13" x14ac:dyDescent="0.35">
      <c r="A171" s="13" t="s">
        <v>21</v>
      </c>
      <c r="B171" s="11" t="s">
        <v>39</v>
      </c>
      <c r="C171" s="11" t="s">
        <v>121</v>
      </c>
      <c r="D171" s="11" t="s">
        <v>372</v>
      </c>
      <c r="E171" s="11" t="s">
        <v>25</v>
      </c>
      <c r="F171" s="33"/>
      <c r="G171" s="33"/>
      <c r="H171" s="33"/>
      <c r="I171" s="11" t="s">
        <v>171</v>
      </c>
      <c r="J171" s="15">
        <v>50</v>
      </c>
      <c r="K171" s="15">
        <f>Tabel1[[#This Row],[Aantal per bestelling]]*3*52</f>
        <v>7800</v>
      </c>
      <c r="L171" s="35"/>
      <c r="M171" s="12">
        <f>Tabel1[[#This Row],[Aantal producten per jaar]]*Tabel1[[#This Row],[Prijs per verpakking]]</f>
        <v>0</v>
      </c>
    </row>
    <row r="172" spans="1:13" x14ac:dyDescent="0.35">
      <c r="A172" s="13" t="s">
        <v>21</v>
      </c>
      <c r="B172" s="11" t="s">
        <v>64</v>
      </c>
      <c r="C172" s="11" t="s">
        <v>178</v>
      </c>
      <c r="D172" s="11" t="s">
        <v>373</v>
      </c>
      <c r="E172" s="11" t="s">
        <v>25</v>
      </c>
      <c r="F172" s="33"/>
      <c r="G172" s="33"/>
      <c r="H172" s="33"/>
      <c r="I172" s="11" t="s">
        <v>171</v>
      </c>
      <c r="J172" s="15">
        <v>99</v>
      </c>
      <c r="K172" s="15">
        <f>Tabel1[[#This Row],[Aantal per bestelling]]*3*52</f>
        <v>15444</v>
      </c>
      <c r="L172" s="35"/>
      <c r="M172" s="12">
        <f>Tabel1[[#This Row],[Aantal producten per jaar]]*Tabel1[[#This Row],[Prijs per verpakking]]</f>
        <v>0</v>
      </c>
    </row>
    <row r="173" spans="1:13" x14ac:dyDescent="0.35">
      <c r="A173" s="13" t="s">
        <v>21</v>
      </c>
      <c r="B173" s="11" t="s">
        <v>64</v>
      </c>
      <c r="C173" s="11" t="s">
        <v>65</v>
      </c>
      <c r="D173" s="11" t="s">
        <v>374</v>
      </c>
      <c r="E173" s="11" t="s">
        <v>375</v>
      </c>
      <c r="F173" s="33"/>
      <c r="G173" s="33"/>
      <c r="H173" s="33"/>
      <c r="I173" s="11" t="s">
        <v>368</v>
      </c>
      <c r="J173" s="15">
        <v>50</v>
      </c>
      <c r="K173" s="15">
        <f>Tabel1[[#This Row],[Aantal per bestelling]]*3*52</f>
        <v>7800</v>
      </c>
      <c r="L173" s="35"/>
      <c r="M173" s="12">
        <f>Tabel1[[#This Row],[Aantal producten per jaar]]*Tabel1[[#This Row],[Prijs per verpakking]]</f>
        <v>0</v>
      </c>
    </row>
    <row r="174" spans="1:13" x14ac:dyDescent="0.35">
      <c r="A174" s="13" t="s">
        <v>21</v>
      </c>
      <c r="B174" s="11" t="s">
        <v>64</v>
      </c>
      <c r="C174" s="11" t="s">
        <v>169</v>
      </c>
      <c r="D174" s="11" t="s">
        <v>376</v>
      </c>
      <c r="E174" s="11" t="s">
        <v>25</v>
      </c>
      <c r="F174" s="33"/>
      <c r="G174" s="33"/>
      <c r="H174" s="33"/>
      <c r="I174" s="11" t="s">
        <v>171</v>
      </c>
      <c r="J174" s="15">
        <v>30</v>
      </c>
      <c r="K174" s="15">
        <f>Tabel1[[#This Row],[Aantal per bestelling]]*3*52</f>
        <v>4680</v>
      </c>
      <c r="L174" s="35"/>
      <c r="M174" s="12">
        <f>Tabel1[[#This Row],[Aantal producten per jaar]]*Tabel1[[#This Row],[Prijs per verpakking]]</f>
        <v>0</v>
      </c>
    </row>
    <row r="175" spans="1:13" x14ac:dyDescent="0.35">
      <c r="A175" s="13" t="s">
        <v>21</v>
      </c>
      <c r="B175" s="11" t="s">
        <v>64</v>
      </c>
      <c r="C175" s="11" t="s">
        <v>65</v>
      </c>
      <c r="D175" s="11" t="s">
        <v>377</v>
      </c>
      <c r="E175" s="11" t="s">
        <v>25</v>
      </c>
      <c r="F175" s="33"/>
      <c r="G175" s="33"/>
      <c r="H175" s="33"/>
      <c r="I175" s="11" t="s">
        <v>368</v>
      </c>
      <c r="J175" s="15">
        <v>99</v>
      </c>
      <c r="K175" s="15">
        <f>Tabel1[[#This Row],[Aantal per bestelling]]*3*52</f>
        <v>15444</v>
      </c>
      <c r="L175" s="35"/>
      <c r="M175" s="12">
        <f>Tabel1[[#This Row],[Aantal producten per jaar]]*Tabel1[[#This Row],[Prijs per verpakking]]</f>
        <v>0</v>
      </c>
    </row>
    <row r="176" spans="1:13" x14ac:dyDescent="0.35">
      <c r="A176" s="13" t="s">
        <v>21</v>
      </c>
      <c r="B176" s="11" t="s">
        <v>39</v>
      </c>
      <c r="C176" s="11" t="s">
        <v>121</v>
      </c>
      <c r="D176" s="11" t="s">
        <v>378</v>
      </c>
      <c r="E176" s="11" t="s">
        <v>25</v>
      </c>
      <c r="F176" s="33"/>
      <c r="G176" s="33"/>
      <c r="H176" s="33"/>
      <c r="I176" s="11" t="s">
        <v>171</v>
      </c>
      <c r="J176" s="15">
        <v>18</v>
      </c>
      <c r="K176" s="15">
        <f>Tabel1[[#This Row],[Aantal per bestelling]]*3*52</f>
        <v>2808</v>
      </c>
      <c r="L176" s="35"/>
      <c r="M176" s="12">
        <f>Tabel1[[#This Row],[Aantal producten per jaar]]*Tabel1[[#This Row],[Prijs per verpakking]]</f>
        <v>0</v>
      </c>
    </row>
    <row r="177" spans="1:13" x14ac:dyDescent="0.35">
      <c r="A177" s="13" t="s">
        <v>21</v>
      </c>
      <c r="B177" s="11" t="s">
        <v>64</v>
      </c>
      <c r="C177" s="11" t="s">
        <v>169</v>
      </c>
      <c r="D177" s="11" t="s">
        <v>379</v>
      </c>
      <c r="E177" s="11" t="s">
        <v>25</v>
      </c>
      <c r="F177" s="33"/>
      <c r="G177" s="33"/>
      <c r="H177" s="33"/>
      <c r="I177" s="11" t="s">
        <v>171</v>
      </c>
      <c r="J177" s="15">
        <v>20</v>
      </c>
      <c r="K177" s="15">
        <f>Tabel1[[#This Row],[Aantal per bestelling]]*3*52</f>
        <v>3120</v>
      </c>
      <c r="L177" s="35"/>
      <c r="M177" s="12">
        <f>Tabel1[[#This Row],[Aantal producten per jaar]]*Tabel1[[#This Row],[Prijs per verpakking]]</f>
        <v>0</v>
      </c>
    </row>
    <row r="178" spans="1:13" x14ac:dyDescent="0.35">
      <c r="A178" s="13" t="s">
        <v>21</v>
      </c>
      <c r="B178" s="11" t="s">
        <v>39</v>
      </c>
      <c r="C178" s="11" t="s">
        <v>380</v>
      </c>
      <c r="D178" s="11" t="s">
        <v>381</v>
      </c>
      <c r="E178" s="11" t="s">
        <v>37</v>
      </c>
      <c r="F178" s="33"/>
      <c r="G178" s="33"/>
      <c r="H178" s="33"/>
      <c r="I178" s="11" t="s">
        <v>171</v>
      </c>
      <c r="J178" s="15">
        <v>74</v>
      </c>
      <c r="K178" s="15">
        <f>Tabel1[[#This Row],[Aantal per bestelling]]*3*52</f>
        <v>11544</v>
      </c>
      <c r="L178" s="35"/>
      <c r="M178" s="12">
        <f>Tabel1[[#This Row],[Aantal producten per jaar]]*Tabel1[[#This Row],[Prijs per verpakking]]</f>
        <v>0</v>
      </c>
    </row>
    <row r="179" spans="1:13" x14ac:dyDescent="0.35">
      <c r="A179" s="13" t="s">
        <v>21</v>
      </c>
      <c r="B179" s="11" t="s">
        <v>39</v>
      </c>
      <c r="C179" s="11" t="s">
        <v>380</v>
      </c>
      <c r="D179" s="11" t="s">
        <v>382</v>
      </c>
      <c r="E179" s="11" t="s">
        <v>25</v>
      </c>
      <c r="F179" s="33"/>
      <c r="G179" s="33"/>
      <c r="H179" s="33"/>
      <c r="I179" s="11" t="s">
        <v>171</v>
      </c>
      <c r="J179" s="15">
        <v>30</v>
      </c>
      <c r="K179" s="15">
        <f>Tabel1[[#This Row],[Aantal per bestelling]]*3*52</f>
        <v>4680</v>
      </c>
      <c r="L179" s="35"/>
      <c r="M179" s="12">
        <f>Tabel1[[#This Row],[Aantal producten per jaar]]*Tabel1[[#This Row],[Prijs per verpakking]]</f>
        <v>0</v>
      </c>
    </row>
    <row r="180" spans="1:13" x14ac:dyDescent="0.35">
      <c r="A180" s="13" t="s">
        <v>21</v>
      </c>
      <c r="B180" s="11" t="s">
        <v>22</v>
      </c>
      <c r="C180" s="11" t="s">
        <v>55</v>
      </c>
      <c r="D180" s="11" t="s">
        <v>383</v>
      </c>
      <c r="E180" s="11" t="s">
        <v>29</v>
      </c>
      <c r="F180" s="33"/>
      <c r="G180" s="33"/>
      <c r="H180" s="33"/>
      <c r="I180" s="11" t="s">
        <v>384</v>
      </c>
      <c r="J180" s="15">
        <v>10</v>
      </c>
      <c r="K180" s="15">
        <f>Tabel1[[#This Row],[Aantal per bestelling]]*3*52</f>
        <v>1560</v>
      </c>
      <c r="L180" s="35"/>
      <c r="M180" s="12">
        <f>Tabel1[[#This Row],[Aantal producten per jaar]]*Tabel1[[#This Row],[Prijs per verpakking]]</f>
        <v>0</v>
      </c>
    </row>
    <row r="181" spans="1:13" x14ac:dyDescent="0.35">
      <c r="A181" s="13" t="s">
        <v>21</v>
      </c>
      <c r="B181" s="11" t="s">
        <v>64</v>
      </c>
      <c r="C181" s="11" t="s">
        <v>253</v>
      </c>
      <c r="D181" s="11" t="s">
        <v>385</v>
      </c>
      <c r="E181" s="11" t="s">
        <v>87</v>
      </c>
      <c r="F181" s="33"/>
      <c r="G181" s="33"/>
      <c r="H181" s="33"/>
      <c r="I181" s="11" t="s">
        <v>386</v>
      </c>
      <c r="J181" s="24">
        <v>10</v>
      </c>
      <c r="K181" s="24">
        <f>Tabel1[[#This Row],[Aantal per bestelling]]*3*52</f>
        <v>1560</v>
      </c>
      <c r="L181" s="35"/>
      <c r="M181" s="12">
        <f>Tabel1[[#This Row],[Aantal producten per jaar]]*Tabel1[[#This Row],[Prijs per verpakking]]</f>
        <v>0</v>
      </c>
    </row>
    <row r="182" spans="1:13" x14ac:dyDescent="0.35">
      <c r="A182" s="13" t="s">
        <v>21</v>
      </c>
      <c r="B182" s="11" t="s">
        <v>22</v>
      </c>
      <c r="C182" s="11" t="s">
        <v>69</v>
      </c>
      <c r="D182" s="11" t="s">
        <v>387</v>
      </c>
      <c r="E182" s="11" t="s">
        <v>71</v>
      </c>
      <c r="F182" s="33"/>
      <c r="G182" s="33"/>
      <c r="H182" s="33"/>
      <c r="I182" s="11" t="s">
        <v>359</v>
      </c>
      <c r="J182" s="24">
        <v>15</v>
      </c>
      <c r="K182" s="24">
        <f>Tabel1[[#This Row],[Aantal per bestelling]]*3*52</f>
        <v>2340</v>
      </c>
      <c r="L182" s="35"/>
      <c r="M182" s="12">
        <f>Tabel1[[#This Row],[Aantal producten per jaar]]*Tabel1[[#This Row],[Prijs per verpakking]]</f>
        <v>0</v>
      </c>
    </row>
    <row r="183" spans="1:13" x14ac:dyDescent="0.35">
      <c r="A183" s="13" t="s">
        <v>21</v>
      </c>
      <c r="B183" s="11" t="s">
        <v>22</v>
      </c>
      <c r="C183" s="11" t="s">
        <v>69</v>
      </c>
      <c r="D183" s="11" t="s">
        <v>388</v>
      </c>
      <c r="E183" s="11" t="s">
        <v>79</v>
      </c>
      <c r="F183" s="33"/>
      <c r="G183" s="33"/>
      <c r="H183" s="33"/>
      <c r="I183" s="11" t="s">
        <v>359</v>
      </c>
      <c r="J183" s="24">
        <v>15</v>
      </c>
      <c r="K183" s="24">
        <f>Tabel1[[#This Row],[Aantal per bestelling]]*3*52</f>
        <v>2340</v>
      </c>
      <c r="L183" s="35"/>
      <c r="M183" s="12">
        <f>Tabel1[[#This Row],[Aantal producten per jaar]]*Tabel1[[#This Row],[Prijs per verpakking]]</f>
        <v>0</v>
      </c>
    </row>
    <row r="184" spans="1:13" x14ac:dyDescent="0.35">
      <c r="A184" s="13" t="s">
        <v>12</v>
      </c>
      <c r="B184" s="11" t="s">
        <v>13</v>
      </c>
      <c r="C184" s="11" t="s">
        <v>18</v>
      </c>
      <c r="D184" s="11" t="s">
        <v>389</v>
      </c>
      <c r="E184" s="11" t="s">
        <v>390</v>
      </c>
      <c r="F184" s="33"/>
      <c r="G184" s="33"/>
      <c r="H184" s="33"/>
      <c r="I184" s="11" t="s">
        <v>391</v>
      </c>
      <c r="J184" s="24">
        <v>10</v>
      </c>
      <c r="K184" s="24">
        <f>Tabel1[[#This Row],[Aantal per bestelling]]*3*52</f>
        <v>1560</v>
      </c>
      <c r="L184" s="35"/>
      <c r="M184" s="12">
        <f>Tabel1[[#This Row],[Aantal producten per jaar]]*Tabel1[[#This Row],[Prijs per verpakking]]</f>
        <v>0</v>
      </c>
    </row>
    <row r="185" spans="1:13" x14ac:dyDescent="0.35">
      <c r="A185" s="13" t="s">
        <v>12</v>
      </c>
      <c r="B185" s="11" t="s">
        <v>13</v>
      </c>
      <c r="C185" s="11" t="s">
        <v>18</v>
      </c>
      <c r="D185" s="11" t="s">
        <v>392</v>
      </c>
      <c r="E185" s="11" t="s">
        <v>390</v>
      </c>
      <c r="F185" s="33"/>
      <c r="G185" s="33"/>
      <c r="H185" s="33"/>
      <c r="I185" s="11" t="s">
        <v>391</v>
      </c>
      <c r="J185" s="24">
        <v>10</v>
      </c>
      <c r="K185" s="24">
        <f>Tabel1[[#This Row],[Aantal per bestelling]]*3*52</f>
        <v>1560</v>
      </c>
      <c r="L185" s="35"/>
      <c r="M185" s="12">
        <f>Tabel1[[#This Row],[Aantal producten per jaar]]*Tabel1[[#This Row],[Prijs per verpakking]]</f>
        <v>0</v>
      </c>
    </row>
    <row r="186" spans="1:13" x14ac:dyDescent="0.35">
      <c r="A186" s="13" t="s">
        <v>12</v>
      </c>
      <c r="B186" s="11" t="s">
        <v>13</v>
      </c>
      <c r="C186" s="11" t="s">
        <v>315</v>
      </c>
      <c r="D186" s="11" t="s">
        <v>393</v>
      </c>
      <c r="E186" s="11" t="s">
        <v>394</v>
      </c>
      <c r="F186" s="33"/>
      <c r="G186" s="33"/>
      <c r="H186" s="33"/>
      <c r="I186" s="11" t="s">
        <v>395</v>
      </c>
      <c r="J186" s="24">
        <v>18</v>
      </c>
      <c r="K186" s="24">
        <f>Tabel1[[#This Row],[Aantal per bestelling]]*3*52</f>
        <v>2808</v>
      </c>
      <c r="L186" s="35"/>
      <c r="M186" s="12">
        <f>Tabel1[[#This Row],[Aantal producten per jaar]]*Tabel1[[#This Row],[Prijs per verpakking]]</f>
        <v>0</v>
      </c>
    </row>
    <row r="187" spans="1:13" x14ac:dyDescent="0.35">
      <c r="A187" s="13" t="s">
        <v>12</v>
      </c>
      <c r="B187" s="11" t="s">
        <v>13</v>
      </c>
      <c r="C187" s="11" t="s">
        <v>315</v>
      </c>
      <c r="D187" s="11" t="s">
        <v>396</v>
      </c>
      <c r="E187" s="11" t="s">
        <v>394</v>
      </c>
      <c r="F187" s="33"/>
      <c r="G187" s="33"/>
      <c r="H187" s="33"/>
      <c r="I187" s="11" t="s">
        <v>395</v>
      </c>
      <c r="J187" s="24">
        <v>18</v>
      </c>
      <c r="K187" s="24">
        <f>Tabel1[[#This Row],[Aantal per bestelling]]*3*52</f>
        <v>2808</v>
      </c>
      <c r="L187" s="35"/>
      <c r="M187" s="12">
        <f>Tabel1[[#This Row],[Aantal producten per jaar]]*Tabel1[[#This Row],[Prijs per verpakking]]</f>
        <v>0</v>
      </c>
    </row>
    <row r="188" spans="1:13" x14ac:dyDescent="0.35">
      <c r="A188" s="13" t="s">
        <v>12</v>
      </c>
      <c r="B188" s="11" t="s">
        <v>13</v>
      </c>
      <c r="C188" s="11" t="s">
        <v>276</v>
      </c>
      <c r="D188" s="11" t="s">
        <v>397</v>
      </c>
      <c r="E188" s="11" t="s">
        <v>37</v>
      </c>
      <c r="F188" s="33"/>
      <c r="G188" s="33"/>
      <c r="H188" s="33"/>
      <c r="I188" s="11" t="s">
        <v>398</v>
      </c>
      <c r="J188" s="24">
        <v>10</v>
      </c>
      <c r="K188" s="24">
        <f>Tabel1[[#This Row],[Aantal per bestelling]]*3*52</f>
        <v>1560</v>
      </c>
      <c r="L188" s="35"/>
      <c r="M188" s="12">
        <f>Tabel1[[#This Row],[Aantal producten per jaar]]*Tabel1[[#This Row],[Prijs per verpakking]]</f>
        <v>0</v>
      </c>
    </row>
    <row r="189" spans="1:13" x14ac:dyDescent="0.35">
      <c r="A189" s="13" t="s">
        <v>21</v>
      </c>
      <c r="B189" s="11" t="s">
        <v>39</v>
      </c>
      <c r="C189" s="11" t="s">
        <v>399</v>
      </c>
      <c r="D189" s="11" t="s">
        <v>400</v>
      </c>
      <c r="E189" s="11" t="s">
        <v>25</v>
      </c>
      <c r="F189" s="33"/>
      <c r="G189" s="33"/>
      <c r="H189" s="33"/>
      <c r="I189" s="11" t="s">
        <v>401</v>
      </c>
      <c r="J189" s="24">
        <v>20</v>
      </c>
      <c r="K189" s="24">
        <f>Tabel1[[#This Row],[Aantal per bestelling]]*3*52</f>
        <v>3120</v>
      </c>
      <c r="L189" s="35"/>
      <c r="M189" s="12">
        <f>Tabel1[[#This Row],[Aantal producten per jaar]]*Tabel1[[#This Row],[Prijs per verpakking]]</f>
        <v>0</v>
      </c>
    </row>
    <row r="190" spans="1:13" x14ac:dyDescent="0.35">
      <c r="A190" s="13" t="s">
        <v>12</v>
      </c>
      <c r="B190" s="11" t="s">
        <v>13</v>
      </c>
      <c r="C190" s="11" t="s">
        <v>273</v>
      </c>
      <c r="D190" s="11" t="s">
        <v>402</v>
      </c>
      <c r="E190" s="11" t="s">
        <v>37</v>
      </c>
      <c r="F190" s="33"/>
      <c r="G190" s="33"/>
      <c r="H190" s="33"/>
      <c r="I190" s="11" t="s">
        <v>398</v>
      </c>
      <c r="J190" s="24">
        <v>25</v>
      </c>
      <c r="K190" s="24">
        <f>Tabel1[[#This Row],[Aantal per bestelling]]*3*52</f>
        <v>3900</v>
      </c>
      <c r="L190" s="35"/>
      <c r="M190" s="12">
        <f>Tabel1[[#This Row],[Aantal producten per jaar]]*Tabel1[[#This Row],[Prijs per verpakking]]</f>
        <v>0</v>
      </c>
    </row>
    <row r="191" spans="1:13" x14ac:dyDescent="0.35">
      <c r="A191" s="13" t="s">
        <v>21</v>
      </c>
      <c r="B191" s="11" t="s">
        <v>182</v>
      </c>
      <c r="C191" s="11" t="s">
        <v>403</v>
      </c>
      <c r="D191" s="11" t="s">
        <v>404</v>
      </c>
      <c r="E191" s="11" t="s">
        <v>25</v>
      </c>
      <c r="F191" s="33"/>
      <c r="G191" s="33"/>
      <c r="H191" s="33"/>
      <c r="I191" s="11" t="s">
        <v>366</v>
      </c>
      <c r="J191" s="24">
        <v>12</v>
      </c>
      <c r="K191" s="24">
        <f>Tabel1[[#This Row],[Aantal per bestelling]]*3*52</f>
        <v>1872</v>
      </c>
      <c r="L191" s="35"/>
      <c r="M191" s="12">
        <f>Tabel1[[#This Row],[Aantal producten per jaar]]*Tabel1[[#This Row],[Prijs per verpakking]]</f>
        <v>0</v>
      </c>
    </row>
    <row r="192" spans="1:13" x14ac:dyDescent="0.35">
      <c r="A192" s="13" t="s">
        <v>21</v>
      </c>
      <c r="B192" s="11" t="s">
        <v>22</v>
      </c>
      <c r="C192" s="11" t="s">
        <v>144</v>
      </c>
      <c r="D192" s="11" t="s">
        <v>405</v>
      </c>
      <c r="E192" s="11" t="s">
        <v>156</v>
      </c>
      <c r="F192" s="33"/>
      <c r="G192" s="33"/>
      <c r="H192" s="33"/>
      <c r="I192" s="11" t="s">
        <v>406</v>
      </c>
      <c r="J192" s="24">
        <v>20</v>
      </c>
      <c r="K192" s="24">
        <f>Tabel1[[#This Row],[Aantal per bestelling]]*3*52</f>
        <v>3120</v>
      </c>
      <c r="L192" s="35"/>
      <c r="M192" s="12">
        <f>Tabel1[[#This Row],[Aantal producten per jaar]]*Tabel1[[#This Row],[Prijs per verpakking]]</f>
        <v>0</v>
      </c>
    </row>
    <row r="193" spans="1:13" x14ac:dyDescent="0.35">
      <c r="A193" s="13" t="s">
        <v>21</v>
      </c>
      <c r="B193" s="11" t="s">
        <v>39</v>
      </c>
      <c r="C193" s="11" t="s">
        <v>121</v>
      </c>
      <c r="D193" s="11" t="s">
        <v>365</v>
      </c>
      <c r="E193" s="11" t="s">
        <v>37</v>
      </c>
      <c r="F193" s="33"/>
      <c r="G193" s="33"/>
      <c r="H193" s="33"/>
      <c r="I193" s="11" t="s">
        <v>366</v>
      </c>
      <c r="J193" s="24">
        <v>31</v>
      </c>
      <c r="K193" s="24">
        <f>Tabel1[[#This Row],[Aantal per bestelling]]*3*52</f>
        <v>4836</v>
      </c>
      <c r="L193" s="35"/>
      <c r="M193" s="12">
        <f>Tabel1[[#This Row],[Aantal producten per jaar]]*Tabel1[[#This Row],[Prijs per verpakking]]</f>
        <v>0</v>
      </c>
    </row>
    <row r="194" spans="1:13" x14ac:dyDescent="0.35">
      <c r="A194" s="20" t="s">
        <v>21</v>
      </c>
      <c r="B194" s="21" t="s">
        <v>22</v>
      </c>
      <c r="C194" s="11" t="s">
        <v>107</v>
      </c>
      <c r="D194" s="21" t="s">
        <v>407</v>
      </c>
      <c r="E194" s="21" t="s">
        <v>37</v>
      </c>
      <c r="F194" s="34"/>
      <c r="G194" s="34"/>
      <c r="H194" s="34"/>
      <c r="I194" s="21" t="s">
        <v>408</v>
      </c>
      <c r="J194" s="25">
        <v>5</v>
      </c>
      <c r="K194" s="25">
        <f>Tabel1[[#This Row],[Aantal per bestelling]]*3*52</f>
        <v>780</v>
      </c>
      <c r="L194" s="35"/>
      <c r="M194" s="22">
        <f>Tabel1[[#This Row],[Aantal producten per jaar]]*Tabel1[[#This Row],[Prijs per verpakking]]</f>
        <v>0</v>
      </c>
    </row>
    <row r="195" spans="1:13" x14ac:dyDescent="0.35">
      <c r="A195" s="13" t="s">
        <v>21</v>
      </c>
      <c r="B195" s="11" t="s">
        <v>22</v>
      </c>
      <c r="C195" s="11" t="s">
        <v>409</v>
      </c>
      <c r="D195" s="11" t="s">
        <v>410</v>
      </c>
      <c r="E195" s="11" t="s">
        <v>29</v>
      </c>
      <c r="F195" s="33"/>
      <c r="G195" s="33"/>
      <c r="H195" s="33"/>
      <c r="I195" s="11" t="s">
        <v>411</v>
      </c>
      <c r="J195" s="24">
        <v>4</v>
      </c>
      <c r="K195" s="24">
        <f>Tabel1[[#This Row],[Aantal per bestelling]]*3*52</f>
        <v>624</v>
      </c>
      <c r="L195" s="35"/>
      <c r="M195" s="12">
        <f>Tabel1[[#This Row],[Aantal producten per jaar]]*Tabel1[[#This Row],[Prijs per verpakking]]</f>
        <v>0</v>
      </c>
    </row>
    <row r="196" spans="1:13" x14ac:dyDescent="0.35">
      <c r="A196" s="13" t="s">
        <v>21</v>
      </c>
      <c r="B196" s="11" t="s">
        <v>22</v>
      </c>
      <c r="C196" s="11" t="s">
        <v>23</v>
      </c>
      <c r="D196" s="11" t="s">
        <v>412</v>
      </c>
      <c r="E196" s="11" t="s">
        <v>25</v>
      </c>
      <c r="F196" s="33"/>
      <c r="G196" s="33"/>
      <c r="H196" s="33"/>
      <c r="I196" s="11" t="s">
        <v>168</v>
      </c>
      <c r="J196" s="24">
        <v>5</v>
      </c>
      <c r="K196" s="24">
        <f>Tabel1[[#This Row],[Aantal per bestelling]]*3*52</f>
        <v>780</v>
      </c>
      <c r="L196" s="35"/>
      <c r="M196" s="12">
        <f>Tabel1[[#This Row],[Aantal producten per jaar]]*Tabel1[[#This Row],[Prijs per verpakking]]</f>
        <v>0</v>
      </c>
    </row>
    <row r="197" spans="1:13" x14ac:dyDescent="0.35">
      <c r="A197" s="13" t="s">
        <v>21</v>
      </c>
      <c r="B197" s="11" t="s">
        <v>64</v>
      </c>
      <c r="C197" s="11" t="s">
        <v>65</v>
      </c>
      <c r="D197" s="11" t="s">
        <v>413</v>
      </c>
      <c r="E197" s="11" t="s">
        <v>375</v>
      </c>
      <c r="F197" s="33"/>
      <c r="G197" s="33"/>
      <c r="H197" s="33"/>
      <c r="I197" s="11" t="s">
        <v>414</v>
      </c>
      <c r="J197" s="24">
        <v>50</v>
      </c>
      <c r="K197" s="24">
        <f>Tabel1[[#This Row],[Aantal per bestelling]]*3*52</f>
        <v>7800</v>
      </c>
      <c r="L197" s="35"/>
      <c r="M197" s="12">
        <f>Tabel1[[#This Row],[Aantal producten per jaar]]*Tabel1[[#This Row],[Prijs per verpakking]]</f>
        <v>0</v>
      </c>
    </row>
    <row r="198" spans="1:13" x14ac:dyDescent="0.35">
      <c r="A198" s="13" t="s">
        <v>21</v>
      </c>
      <c r="B198" s="11" t="s">
        <v>64</v>
      </c>
      <c r="C198" s="11" t="s">
        <v>95</v>
      </c>
      <c r="D198" s="11" t="s">
        <v>415</v>
      </c>
      <c r="E198" s="11" t="s">
        <v>29</v>
      </c>
      <c r="F198" s="33"/>
      <c r="G198" s="33"/>
      <c r="H198" s="33"/>
      <c r="I198" s="11" t="s">
        <v>416</v>
      </c>
      <c r="J198" s="24">
        <v>4</v>
      </c>
      <c r="K198" s="24">
        <f>Tabel1[[#This Row],[Aantal per bestelling]]*3*52</f>
        <v>624</v>
      </c>
      <c r="L198" s="35"/>
      <c r="M198" s="12">
        <f>Tabel1[[#This Row],[Aantal producten per jaar]]*Tabel1[[#This Row],[Prijs per verpakking]]</f>
        <v>0</v>
      </c>
    </row>
    <row r="199" spans="1:13" x14ac:dyDescent="0.35">
      <c r="A199" s="13" t="s">
        <v>21</v>
      </c>
      <c r="B199" s="11" t="s">
        <v>22</v>
      </c>
      <c r="C199" s="11" t="s">
        <v>89</v>
      </c>
      <c r="D199" s="11" t="s">
        <v>417</v>
      </c>
      <c r="E199" s="11" t="s">
        <v>418</v>
      </c>
      <c r="F199" s="33"/>
      <c r="G199" s="33"/>
      <c r="H199" s="33"/>
      <c r="I199" s="11" t="s">
        <v>419</v>
      </c>
      <c r="J199" s="24">
        <v>9</v>
      </c>
      <c r="K199" s="24">
        <f>Tabel1[[#This Row],[Aantal per bestelling]]*3*52</f>
        <v>1404</v>
      </c>
      <c r="L199" s="35"/>
      <c r="M199" s="12">
        <f>Tabel1[[#This Row],[Aantal producten per jaar]]*Tabel1[[#This Row],[Prijs per verpakking]]</f>
        <v>0</v>
      </c>
    </row>
    <row r="200" spans="1:13" x14ac:dyDescent="0.35">
      <c r="A200" s="13" t="s">
        <v>21</v>
      </c>
      <c r="B200" s="11" t="s">
        <v>22</v>
      </c>
      <c r="C200" s="11" t="s">
        <v>89</v>
      </c>
      <c r="D200" s="11" t="s">
        <v>420</v>
      </c>
      <c r="E200" s="11" t="s">
        <v>375</v>
      </c>
      <c r="F200" s="33"/>
      <c r="G200" s="33"/>
      <c r="H200" s="33"/>
      <c r="I200" s="11" t="s">
        <v>384</v>
      </c>
      <c r="J200" s="24">
        <v>40</v>
      </c>
      <c r="K200" s="24">
        <f>Tabel1[[#This Row],[Aantal per bestelling]]*3*52</f>
        <v>6240</v>
      </c>
      <c r="L200" s="35"/>
      <c r="M200" s="12">
        <f>Tabel1[[#This Row],[Aantal producten per jaar]]*Tabel1[[#This Row],[Prijs per verpakking]]</f>
        <v>0</v>
      </c>
    </row>
    <row r="201" spans="1:13" x14ac:dyDescent="0.35">
      <c r="A201" s="13" t="s">
        <v>21</v>
      </c>
      <c r="B201" s="11" t="s">
        <v>39</v>
      </c>
      <c r="C201" s="11" t="s">
        <v>121</v>
      </c>
      <c r="D201" s="11" t="s">
        <v>421</v>
      </c>
      <c r="E201" s="11" t="s">
        <v>25</v>
      </c>
      <c r="F201" s="33"/>
      <c r="G201" s="33"/>
      <c r="H201" s="33"/>
      <c r="I201" s="11" t="s">
        <v>422</v>
      </c>
      <c r="J201" s="24">
        <v>9</v>
      </c>
      <c r="K201" s="24">
        <f>Tabel1[[#This Row],[Aantal per bestelling]]*3*52</f>
        <v>1404</v>
      </c>
      <c r="L201" s="35"/>
      <c r="M201" s="12">
        <f>Tabel1[[#This Row],[Aantal producten per jaar]]*Tabel1[[#This Row],[Prijs per verpakking]]</f>
        <v>0</v>
      </c>
    </row>
    <row r="202" spans="1:13" x14ac:dyDescent="0.35">
      <c r="A202" s="13" t="s">
        <v>21</v>
      </c>
      <c r="B202" s="11" t="s">
        <v>22</v>
      </c>
      <c r="C202" s="11" t="s">
        <v>58</v>
      </c>
      <c r="D202" s="11" t="s">
        <v>423</v>
      </c>
      <c r="E202" s="11" t="s">
        <v>25</v>
      </c>
      <c r="F202" s="33"/>
      <c r="G202" s="33"/>
      <c r="H202" s="33"/>
      <c r="I202" s="11" t="s">
        <v>424</v>
      </c>
      <c r="J202" s="24">
        <v>25</v>
      </c>
      <c r="K202" s="24">
        <f>Tabel1[[#This Row],[Aantal per bestelling]]*3*52</f>
        <v>3900</v>
      </c>
      <c r="L202" s="35"/>
      <c r="M202" s="12">
        <f>Tabel1[[#This Row],[Aantal producten per jaar]]*Tabel1[[#This Row],[Prijs per verpakking]]</f>
        <v>0</v>
      </c>
    </row>
    <row r="203" spans="1:13" x14ac:dyDescent="0.35">
      <c r="A203" s="13" t="s">
        <v>12</v>
      </c>
      <c r="B203" s="11" t="s">
        <v>13</v>
      </c>
      <c r="C203" s="11" t="s">
        <v>302</v>
      </c>
      <c r="D203" s="11" t="s">
        <v>425</v>
      </c>
      <c r="E203" s="11" t="s">
        <v>25</v>
      </c>
      <c r="F203" s="33"/>
      <c r="G203" s="33"/>
      <c r="H203" s="33"/>
      <c r="I203" s="11" t="s">
        <v>426</v>
      </c>
      <c r="J203" s="24">
        <v>15</v>
      </c>
      <c r="K203" s="24">
        <f>Tabel1[[#This Row],[Aantal per bestelling]]*3*52</f>
        <v>2340</v>
      </c>
      <c r="L203" s="35"/>
      <c r="M203" s="12">
        <f>Tabel1[[#This Row],[Aantal producten per jaar]]*Tabel1[[#This Row],[Prijs per verpakking]]</f>
        <v>0</v>
      </c>
    </row>
    <row r="204" spans="1:13" x14ac:dyDescent="0.35">
      <c r="A204" s="13" t="s">
        <v>12</v>
      </c>
      <c r="B204" s="11" t="s">
        <v>13</v>
      </c>
      <c r="C204" s="11" t="s">
        <v>315</v>
      </c>
      <c r="D204" s="11" t="s">
        <v>427</v>
      </c>
      <c r="E204" s="11" t="s">
        <v>394</v>
      </c>
      <c r="F204" s="33"/>
      <c r="G204" s="33"/>
      <c r="H204" s="33"/>
      <c r="I204" s="11" t="s">
        <v>395</v>
      </c>
      <c r="J204" s="24">
        <v>12</v>
      </c>
      <c r="K204" s="24">
        <f>Tabel1[[#This Row],[Aantal per bestelling]]*3*52</f>
        <v>1872</v>
      </c>
      <c r="L204" s="35"/>
      <c r="M204" s="12">
        <f>Tabel1[[#This Row],[Aantal producten per jaar]]*Tabel1[[#This Row],[Prijs per verpakking]]</f>
        <v>0</v>
      </c>
    </row>
    <row r="205" spans="1:13" x14ac:dyDescent="0.35">
      <c r="A205" s="13" t="s">
        <v>12</v>
      </c>
      <c r="B205" s="11" t="s">
        <v>13</v>
      </c>
      <c r="C205" s="11" t="s">
        <v>302</v>
      </c>
      <c r="D205" s="11" t="s">
        <v>428</v>
      </c>
      <c r="E205" s="11" t="s">
        <v>25</v>
      </c>
      <c r="F205" s="33"/>
      <c r="G205" s="33"/>
      <c r="H205" s="33"/>
      <c r="I205" s="11" t="s">
        <v>429</v>
      </c>
      <c r="J205" s="24">
        <v>16</v>
      </c>
      <c r="K205" s="24">
        <f>Tabel1[[#This Row],[Aantal per bestelling]]*3*52</f>
        <v>2496</v>
      </c>
      <c r="L205" s="35"/>
      <c r="M205" s="12">
        <f>Tabel1[[#This Row],[Aantal producten per jaar]]*Tabel1[[#This Row],[Prijs per verpakking]]</f>
        <v>0</v>
      </c>
    </row>
    <row r="206" spans="1:13" x14ac:dyDescent="0.35">
      <c r="A206" s="13" t="s">
        <v>31</v>
      </c>
      <c r="B206" s="11" t="s">
        <v>32</v>
      </c>
      <c r="C206" s="11" t="s">
        <v>430</v>
      </c>
      <c r="D206" s="11" t="s">
        <v>431</v>
      </c>
      <c r="E206" s="11" t="s">
        <v>418</v>
      </c>
      <c r="F206" s="33"/>
      <c r="G206" s="33"/>
      <c r="H206" s="33"/>
      <c r="I206" s="11" t="s">
        <v>278</v>
      </c>
      <c r="J206" s="24">
        <v>15</v>
      </c>
      <c r="K206" s="24">
        <f>Tabel1[[#This Row],[Aantal per bestelling]]*3*52</f>
        <v>2340</v>
      </c>
      <c r="L206" s="35"/>
      <c r="M206" s="12">
        <f>Tabel1[[#This Row],[Aantal producten per jaar]]*Tabel1[[#This Row],[Prijs per verpakking]]</f>
        <v>0</v>
      </c>
    </row>
    <row r="207" spans="1:13" x14ac:dyDescent="0.35">
      <c r="A207" s="13" t="s">
        <v>31</v>
      </c>
      <c r="B207" s="11" t="s">
        <v>32</v>
      </c>
      <c r="C207" s="11" t="s">
        <v>432</v>
      </c>
      <c r="D207" s="11" t="s">
        <v>433</v>
      </c>
      <c r="E207" s="11" t="s">
        <v>375</v>
      </c>
      <c r="F207" s="33"/>
      <c r="G207" s="33"/>
      <c r="H207" s="33"/>
      <c r="I207" s="11" t="s">
        <v>434</v>
      </c>
      <c r="J207" s="24">
        <v>50</v>
      </c>
      <c r="K207" s="24">
        <f>Tabel1[[#This Row],[Aantal per bestelling]]*3*52</f>
        <v>7800</v>
      </c>
      <c r="L207" s="35"/>
      <c r="M207" s="12">
        <f>Tabel1[[#This Row],[Aantal producten per jaar]]*Tabel1[[#This Row],[Prijs per verpakking]]</f>
        <v>0</v>
      </c>
    </row>
    <row r="208" spans="1:13" x14ac:dyDescent="0.35">
      <c r="A208" s="13" t="s">
        <v>21</v>
      </c>
      <c r="B208" s="11" t="s">
        <v>22</v>
      </c>
      <c r="C208" s="11" t="s">
        <v>258</v>
      </c>
      <c r="D208" s="11" t="s">
        <v>435</v>
      </c>
      <c r="E208" s="11" t="s">
        <v>375</v>
      </c>
      <c r="F208" s="33"/>
      <c r="G208" s="33"/>
      <c r="H208" s="33"/>
      <c r="I208" s="11" t="s">
        <v>436</v>
      </c>
      <c r="J208" s="24">
        <v>32</v>
      </c>
      <c r="K208" s="24">
        <f>Tabel1[[#This Row],[Aantal per bestelling]]*3*52</f>
        <v>4992</v>
      </c>
      <c r="L208" s="35"/>
      <c r="M208" s="12">
        <f>Tabel1[[#This Row],[Aantal producten per jaar]]*Tabel1[[#This Row],[Prijs per verpakking]]</f>
        <v>0</v>
      </c>
    </row>
    <row r="209" spans="1:13" x14ac:dyDescent="0.35">
      <c r="A209" s="13" t="s">
        <v>21</v>
      </c>
      <c r="B209" s="11" t="s">
        <v>22</v>
      </c>
      <c r="C209" s="11" t="s">
        <v>107</v>
      </c>
      <c r="D209" s="11" t="s">
        <v>437</v>
      </c>
      <c r="E209" s="11" t="s">
        <v>37</v>
      </c>
      <c r="F209" s="33"/>
      <c r="G209" s="33"/>
      <c r="H209" s="33"/>
      <c r="I209" s="11" t="s">
        <v>438</v>
      </c>
      <c r="J209" s="24">
        <v>12</v>
      </c>
      <c r="K209" s="24">
        <f>Tabel1[[#This Row],[Aantal per bestelling]]*3*52</f>
        <v>1872</v>
      </c>
      <c r="L209" s="35"/>
      <c r="M209" s="12">
        <f>Tabel1[[#This Row],[Aantal producten per jaar]]*Tabel1[[#This Row],[Prijs per verpakking]]</f>
        <v>0</v>
      </c>
    </row>
    <row r="210" spans="1:13" x14ac:dyDescent="0.35">
      <c r="A210" s="13" t="s">
        <v>12</v>
      </c>
      <c r="B210" s="11" t="s">
        <v>13</v>
      </c>
      <c r="C210" s="11" t="s">
        <v>315</v>
      </c>
      <c r="D210" s="11" t="s">
        <v>439</v>
      </c>
      <c r="E210" s="11" t="s">
        <v>440</v>
      </c>
      <c r="F210" s="33"/>
      <c r="G210" s="33"/>
      <c r="H210" s="33"/>
      <c r="I210" s="11" t="s">
        <v>441</v>
      </c>
      <c r="J210" s="24">
        <v>7</v>
      </c>
      <c r="K210" s="24">
        <f>Tabel1[[#This Row],[Aantal per bestelling]]*3*52</f>
        <v>1092</v>
      </c>
      <c r="L210" s="35"/>
      <c r="M210" s="12">
        <f>Tabel1[[#This Row],[Aantal producten per jaar]]*Tabel1[[#This Row],[Prijs per verpakking]]</f>
        <v>0</v>
      </c>
    </row>
    <row r="211" spans="1:13" x14ac:dyDescent="0.35">
      <c r="A211" s="20" t="s">
        <v>21</v>
      </c>
      <c r="B211" s="21" t="s">
        <v>64</v>
      </c>
      <c r="C211" s="21" t="s">
        <v>95</v>
      </c>
      <c r="D211" s="21" t="s">
        <v>442</v>
      </c>
      <c r="E211" s="21" t="s">
        <v>29</v>
      </c>
      <c r="F211" s="34"/>
      <c r="G211" s="34"/>
      <c r="H211" s="34"/>
      <c r="I211" s="21" t="s">
        <v>102</v>
      </c>
      <c r="J211" s="25">
        <v>6</v>
      </c>
      <c r="K211" s="25">
        <f>Tabel1[[#This Row],[Aantal per bestelling]]*3*52</f>
        <v>936</v>
      </c>
      <c r="L211" s="35"/>
      <c r="M211" s="22">
        <f>Tabel1[[#This Row],[Aantal producten per jaar]]*Tabel1[[#This Row],[Prijs per verpakking]]</f>
        <v>0</v>
      </c>
    </row>
    <row r="212" spans="1:13" x14ac:dyDescent="0.35">
      <c r="A212" s="13" t="s">
        <v>21</v>
      </c>
      <c r="B212" s="11" t="s">
        <v>22</v>
      </c>
      <c r="C212" s="11" t="s">
        <v>107</v>
      </c>
      <c r="D212" s="11" t="s">
        <v>443</v>
      </c>
      <c r="E212" s="11" t="s">
        <v>37</v>
      </c>
      <c r="F212" s="33"/>
      <c r="G212" s="33"/>
      <c r="H212" s="33"/>
      <c r="I212" s="11" t="s">
        <v>438</v>
      </c>
      <c r="J212" s="24">
        <v>8</v>
      </c>
      <c r="K212" s="24">
        <f>Tabel1[[#This Row],[Aantal per bestelling]]*3*52</f>
        <v>1248</v>
      </c>
      <c r="L212" s="35"/>
      <c r="M212" s="12">
        <f>Tabel1[[#This Row],[Aantal producten per jaar]]*Tabel1[[#This Row],[Prijs per verpakking]]</f>
        <v>0</v>
      </c>
    </row>
    <row r="213" spans="1:13" x14ac:dyDescent="0.35">
      <c r="A213" s="13" t="s">
        <v>12</v>
      </c>
      <c r="B213" s="11" t="s">
        <v>13</v>
      </c>
      <c r="C213" s="11" t="s">
        <v>302</v>
      </c>
      <c r="D213" s="11" t="s">
        <v>444</v>
      </c>
      <c r="E213" s="11" t="s">
        <v>25</v>
      </c>
      <c r="F213" s="33"/>
      <c r="G213" s="33"/>
      <c r="H213" s="33"/>
      <c r="I213" s="11" t="s">
        <v>445</v>
      </c>
      <c r="J213" s="24">
        <v>18</v>
      </c>
      <c r="K213" s="24">
        <f>Tabel1[[#This Row],[Aantal per bestelling]]*3*52</f>
        <v>2808</v>
      </c>
      <c r="L213" s="35"/>
      <c r="M213" s="12">
        <f>Tabel1[[#This Row],[Aantal producten per jaar]]*Tabel1[[#This Row],[Prijs per verpakking]]</f>
        <v>0</v>
      </c>
    </row>
    <row r="214" spans="1:13" x14ac:dyDescent="0.35">
      <c r="A214" s="13" t="s">
        <v>31</v>
      </c>
      <c r="B214" s="11" t="s">
        <v>446</v>
      </c>
      <c r="C214" s="11" t="s">
        <v>99</v>
      </c>
      <c r="D214" s="11" t="s">
        <v>447</v>
      </c>
      <c r="E214" s="11" t="s">
        <v>448</v>
      </c>
      <c r="F214" s="33"/>
      <c r="G214" s="33"/>
      <c r="H214" s="33"/>
      <c r="I214" s="11" t="s">
        <v>102</v>
      </c>
      <c r="J214" s="24">
        <v>10</v>
      </c>
      <c r="K214" s="24">
        <f>Tabel1[[#This Row],[Aantal per bestelling]]*3*52</f>
        <v>1560</v>
      </c>
      <c r="L214" s="35"/>
      <c r="M214" s="12">
        <f>Tabel1[[#This Row],[Aantal producten per jaar]]*Tabel1[[#This Row],[Prijs per verpakking]]</f>
        <v>0</v>
      </c>
    </row>
    <row r="215" spans="1:13" x14ac:dyDescent="0.35">
      <c r="A215" s="13" t="s">
        <v>21</v>
      </c>
      <c r="B215" s="11" t="s">
        <v>64</v>
      </c>
      <c r="C215" s="11" t="s">
        <v>65</v>
      </c>
      <c r="D215" s="11" t="s">
        <v>449</v>
      </c>
      <c r="E215" s="11" t="s">
        <v>25</v>
      </c>
      <c r="F215" s="33"/>
      <c r="G215" s="33"/>
      <c r="H215" s="33"/>
      <c r="I215" s="11" t="s">
        <v>450</v>
      </c>
      <c r="J215" s="24">
        <v>99</v>
      </c>
      <c r="K215" s="24">
        <f>Tabel1[[#This Row],[Aantal per bestelling]]*3*52</f>
        <v>15444</v>
      </c>
      <c r="L215" s="35"/>
      <c r="M215" s="12">
        <f>Tabel1[[#This Row],[Aantal producten per jaar]]*Tabel1[[#This Row],[Prijs per verpakking]]</f>
        <v>0</v>
      </c>
    </row>
    <row r="216" spans="1:13" x14ac:dyDescent="0.35">
      <c r="A216" s="13" t="s">
        <v>31</v>
      </c>
      <c r="B216" s="11" t="s">
        <v>446</v>
      </c>
      <c r="C216" s="11" t="s">
        <v>451</v>
      </c>
      <c r="D216" s="11" t="s">
        <v>452</v>
      </c>
      <c r="E216" s="11" t="s">
        <v>37</v>
      </c>
      <c r="F216" s="33"/>
      <c r="G216" s="33"/>
      <c r="H216" s="33"/>
      <c r="I216" s="11" t="s">
        <v>453</v>
      </c>
      <c r="J216" s="24">
        <v>15</v>
      </c>
      <c r="K216" s="24">
        <f>Tabel1[[#This Row],[Aantal per bestelling]]*3*52</f>
        <v>2340</v>
      </c>
      <c r="L216" s="35"/>
      <c r="M216" s="12">
        <f>Tabel1[[#This Row],[Aantal producten per jaar]]*Tabel1[[#This Row],[Prijs per verpakking]]</f>
        <v>0</v>
      </c>
    </row>
    <row r="217" spans="1:13" x14ac:dyDescent="0.35">
      <c r="A217" s="13" t="s">
        <v>12</v>
      </c>
      <c r="B217" s="11" t="s">
        <v>13</v>
      </c>
      <c r="C217" s="11" t="s">
        <v>14</v>
      </c>
      <c r="D217" s="11" t="s">
        <v>454</v>
      </c>
      <c r="E217" s="11" t="s">
        <v>37</v>
      </c>
      <c r="F217" s="33"/>
      <c r="G217" s="33"/>
      <c r="H217" s="33"/>
      <c r="I217" s="11" t="s">
        <v>455</v>
      </c>
      <c r="J217" s="24">
        <v>12</v>
      </c>
      <c r="K217" s="24">
        <f>Tabel1[[#This Row],[Aantal per bestelling]]*3*52</f>
        <v>1872</v>
      </c>
      <c r="L217" s="35"/>
      <c r="M217" s="12">
        <f>Tabel1[[#This Row],[Aantal producten per jaar]]*Tabel1[[#This Row],[Prijs per verpakking]]</f>
        <v>0</v>
      </c>
    </row>
    <row r="218" spans="1:13" x14ac:dyDescent="0.35">
      <c r="A218" s="13" t="s">
        <v>12</v>
      </c>
      <c r="B218" s="11" t="s">
        <v>13</v>
      </c>
      <c r="C218" s="11" t="s">
        <v>276</v>
      </c>
      <c r="D218" s="11" t="s">
        <v>456</v>
      </c>
      <c r="E218" s="11" t="s">
        <v>418</v>
      </c>
      <c r="F218" s="33"/>
      <c r="G218" s="33"/>
      <c r="H218" s="33"/>
      <c r="I218" s="11" t="s">
        <v>457</v>
      </c>
      <c r="J218" s="24">
        <v>8</v>
      </c>
      <c r="K218" s="24">
        <f>Tabel1[[#This Row],[Aantal per bestelling]]*3*52</f>
        <v>1248</v>
      </c>
      <c r="L218" s="35"/>
      <c r="M218" s="12">
        <f>Tabel1[[#This Row],[Aantal producten per jaar]]*Tabel1[[#This Row],[Prijs per verpakking]]</f>
        <v>0</v>
      </c>
    </row>
    <row r="219" spans="1:13" x14ac:dyDescent="0.35">
      <c r="A219" s="13" t="s">
        <v>21</v>
      </c>
      <c r="B219" s="11" t="s">
        <v>39</v>
      </c>
      <c r="C219" s="11" t="s">
        <v>380</v>
      </c>
      <c r="D219" s="11" t="s">
        <v>458</v>
      </c>
      <c r="E219" s="11" t="s">
        <v>37</v>
      </c>
      <c r="F219" s="33"/>
      <c r="G219" s="33"/>
      <c r="H219" s="33"/>
      <c r="I219" s="11" t="s">
        <v>171</v>
      </c>
      <c r="J219" s="24">
        <v>28</v>
      </c>
      <c r="K219" s="24">
        <f>Tabel1[[#This Row],[Aantal per bestelling]]*3*52</f>
        <v>4368</v>
      </c>
      <c r="L219" s="35"/>
      <c r="M219" s="12">
        <f>Tabel1[[#This Row],[Aantal producten per jaar]]*Tabel1[[#This Row],[Prijs per verpakking]]</f>
        <v>0</v>
      </c>
    </row>
    <row r="220" spans="1:13" x14ac:dyDescent="0.35">
      <c r="A220" s="13" t="s">
        <v>21</v>
      </c>
      <c r="B220" s="11" t="s">
        <v>22</v>
      </c>
      <c r="C220" s="11" t="s">
        <v>107</v>
      </c>
      <c r="D220" s="11" t="s">
        <v>459</v>
      </c>
      <c r="E220" s="11" t="s">
        <v>37</v>
      </c>
      <c r="F220" s="33"/>
      <c r="G220" s="33"/>
      <c r="H220" s="33"/>
      <c r="I220" s="11" t="s">
        <v>408</v>
      </c>
      <c r="J220" s="24">
        <v>15</v>
      </c>
      <c r="K220" s="24">
        <f>Tabel1[[#This Row],[Aantal per bestelling]]*3*52</f>
        <v>2340</v>
      </c>
      <c r="L220" s="35"/>
      <c r="M220" s="12">
        <f>Tabel1[[#This Row],[Aantal producten per jaar]]*Tabel1[[#This Row],[Prijs per verpakking]]</f>
        <v>0</v>
      </c>
    </row>
    <row r="221" spans="1:13" x14ac:dyDescent="0.35">
      <c r="A221" s="13" t="s">
        <v>21</v>
      </c>
      <c r="B221" s="11" t="s">
        <v>22</v>
      </c>
      <c r="C221" s="11" t="s">
        <v>55</v>
      </c>
      <c r="D221" s="11" t="s">
        <v>92</v>
      </c>
      <c r="E221" s="11" t="s">
        <v>29</v>
      </c>
      <c r="F221" s="33"/>
      <c r="G221" s="33"/>
      <c r="H221" s="33"/>
      <c r="I221" s="11" t="s">
        <v>370</v>
      </c>
      <c r="J221" s="24">
        <v>15</v>
      </c>
      <c r="K221" s="24">
        <f>Tabel1[[#This Row],[Aantal per bestelling]]*3*52</f>
        <v>2340</v>
      </c>
      <c r="L221" s="35"/>
      <c r="M221" s="12">
        <f>Tabel1[[#This Row],[Aantal producten per jaar]]*Tabel1[[#This Row],[Prijs per verpakking]]</f>
        <v>0</v>
      </c>
    </row>
    <row r="222" spans="1:13" x14ac:dyDescent="0.35">
      <c r="A222" s="13" t="s">
        <v>21</v>
      </c>
      <c r="B222" s="11" t="s">
        <v>64</v>
      </c>
      <c r="C222" s="11" t="s">
        <v>147</v>
      </c>
      <c r="D222" s="11" t="s">
        <v>460</v>
      </c>
      <c r="E222" s="11" t="s">
        <v>87</v>
      </c>
      <c r="F222" s="33"/>
      <c r="G222" s="33"/>
      <c r="H222" s="33"/>
      <c r="I222" s="11" t="s">
        <v>384</v>
      </c>
      <c r="J222" s="24">
        <v>5</v>
      </c>
      <c r="K222" s="24">
        <f>Tabel1[[#This Row],[Aantal per bestelling]]*3*52</f>
        <v>780</v>
      </c>
      <c r="L222" s="35"/>
      <c r="M222" s="12">
        <f>Tabel1[[#This Row],[Aantal producten per jaar]]*Tabel1[[#This Row],[Prijs per verpakking]]</f>
        <v>0</v>
      </c>
    </row>
    <row r="223" spans="1:13" x14ac:dyDescent="0.35">
      <c r="A223" s="13" t="s">
        <v>21</v>
      </c>
      <c r="B223" s="11" t="s">
        <v>461</v>
      </c>
      <c r="C223" s="11" t="s">
        <v>49</v>
      </c>
      <c r="D223" s="11" t="s">
        <v>462</v>
      </c>
      <c r="E223" s="11" t="s">
        <v>319</v>
      </c>
      <c r="F223" s="33"/>
      <c r="G223" s="33"/>
      <c r="H223" s="33"/>
      <c r="I223" s="11" t="s">
        <v>368</v>
      </c>
      <c r="J223" s="24">
        <v>4</v>
      </c>
      <c r="K223" s="24">
        <f>Tabel1[[#This Row],[Aantal per bestelling]]*3*52</f>
        <v>624</v>
      </c>
      <c r="L223" s="35"/>
      <c r="M223" s="12">
        <f>Tabel1[[#This Row],[Aantal producten per jaar]]*Tabel1[[#This Row],[Prijs per verpakking]]</f>
        <v>0</v>
      </c>
    </row>
    <row r="224" spans="1:13" x14ac:dyDescent="0.35">
      <c r="A224" s="13" t="s">
        <v>21</v>
      </c>
      <c r="B224" s="11" t="s">
        <v>22</v>
      </c>
      <c r="C224" s="11" t="s">
        <v>463</v>
      </c>
      <c r="D224" s="11" t="s">
        <v>464</v>
      </c>
      <c r="E224" s="11" t="s">
        <v>29</v>
      </c>
      <c r="F224" s="33"/>
      <c r="G224" s="33"/>
      <c r="H224" s="33"/>
      <c r="I224" s="11" t="s">
        <v>411</v>
      </c>
      <c r="J224" s="24">
        <v>1</v>
      </c>
      <c r="K224" s="24">
        <f>Tabel1[[#This Row],[Aantal per bestelling]]*3*52</f>
        <v>156</v>
      </c>
      <c r="L224" s="35"/>
      <c r="M224" s="12">
        <f>Tabel1[[#This Row],[Aantal producten per jaar]]*Tabel1[[#This Row],[Prijs per verpakking]]</f>
        <v>0</v>
      </c>
    </row>
    <row r="225" spans="1:13" x14ac:dyDescent="0.35">
      <c r="A225" s="13" t="s">
        <v>12</v>
      </c>
      <c r="B225" s="11" t="s">
        <v>13</v>
      </c>
      <c r="C225" s="11" t="s">
        <v>18</v>
      </c>
      <c r="D225" s="11" t="s">
        <v>465</v>
      </c>
      <c r="E225" s="11" t="s">
        <v>466</v>
      </c>
      <c r="F225" s="33"/>
      <c r="G225" s="33"/>
      <c r="H225" s="33"/>
      <c r="I225" s="11" t="s">
        <v>467</v>
      </c>
      <c r="J225" s="24">
        <v>12</v>
      </c>
      <c r="K225" s="24">
        <f>Tabel1[[#This Row],[Aantal per bestelling]]*3*52</f>
        <v>1872</v>
      </c>
      <c r="L225" s="35"/>
      <c r="M225" s="12">
        <f>Tabel1[[#This Row],[Aantal producten per jaar]]*Tabel1[[#This Row],[Prijs per verpakking]]</f>
        <v>0</v>
      </c>
    </row>
    <row r="226" spans="1:13" x14ac:dyDescent="0.35">
      <c r="A226" s="13" t="s">
        <v>21</v>
      </c>
      <c r="B226" s="11" t="s">
        <v>22</v>
      </c>
      <c r="C226" s="11" t="s">
        <v>196</v>
      </c>
      <c r="D226" s="11" t="s">
        <v>468</v>
      </c>
      <c r="E226" s="11" t="s">
        <v>201</v>
      </c>
      <c r="F226" s="33"/>
      <c r="G226" s="33"/>
      <c r="H226" s="33"/>
      <c r="I226" s="11" t="s">
        <v>469</v>
      </c>
      <c r="J226" s="24">
        <v>15</v>
      </c>
      <c r="K226" s="24">
        <f>Tabel1[[#This Row],[Aantal per bestelling]]*3*52</f>
        <v>2340</v>
      </c>
      <c r="L226" s="35"/>
      <c r="M226" s="12">
        <f>Tabel1[[#This Row],[Aantal producten per jaar]]*Tabel1[[#This Row],[Prijs per verpakking]]</f>
        <v>0</v>
      </c>
    </row>
    <row r="227" spans="1:13" x14ac:dyDescent="0.35">
      <c r="A227" s="13" t="s">
        <v>21</v>
      </c>
      <c r="B227" s="11" t="s">
        <v>22</v>
      </c>
      <c r="C227" s="11" t="s">
        <v>470</v>
      </c>
      <c r="D227" s="11" t="s">
        <v>471</v>
      </c>
      <c r="E227" s="11" t="s">
        <v>37</v>
      </c>
      <c r="F227" s="33"/>
      <c r="G227" s="33"/>
      <c r="H227" s="33"/>
      <c r="I227" s="11" t="s">
        <v>171</v>
      </c>
      <c r="J227" s="24">
        <v>4</v>
      </c>
      <c r="K227" s="24">
        <f>Tabel1[[#This Row],[Aantal per bestelling]]*3*52</f>
        <v>624</v>
      </c>
      <c r="L227" s="35"/>
      <c r="M227" s="12">
        <f>Tabel1[[#This Row],[Aantal producten per jaar]]*Tabel1[[#This Row],[Prijs per verpakking]]</f>
        <v>0</v>
      </c>
    </row>
    <row r="228" spans="1:13" x14ac:dyDescent="0.35">
      <c r="A228" s="13" t="s">
        <v>21</v>
      </c>
      <c r="B228" s="11" t="s">
        <v>39</v>
      </c>
      <c r="C228" s="11" t="s">
        <v>380</v>
      </c>
      <c r="D228" s="11" t="s">
        <v>472</v>
      </c>
      <c r="E228" s="11" t="s">
        <v>25</v>
      </c>
      <c r="F228" s="33"/>
      <c r="G228" s="33"/>
      <c r="H228" s="33"/>
      <c r="I228" s="11" t="s">
        <v>171</v>
      </c>
      <c r="J228" s="24">
        <v>36</v>
      </c>
      <c r="K228" s="24">
        <f>Tabel1[[#This Row],[Aantal per bestelling]]*3*52</f>
        <v>5616</v>
      </c>
      <c r="L228" s="35"/>
      <c r="M228" s="12">
        <f>Tabel1[[#This Row],[Aantal producten per jaar]]*Tabel1[[#This Row],[Prijs per verpakking]]</f>
        <v>0</v>
      </c>
    </row>
    <row r="229" spans="1:13" x14ac:dyDescent="0.35">
      <c r="A229" s="13" t="s">
        <v>21</v>
      </c>
      <c r="B229" s="11" t="s">
        <v>22</v>
      </c>
      <c r="C229" s="11" t="s">
        <v>473</v>
      </c>
      <c r="D229" s="11" t="s">
        <v>474</v>
      </c>
      <c r="E229" s="11" t="s">
        <v>87</v>
      </c>
      <c r="F229" s="33"/>
      <c r="G229" s="33"/>
      <c r="H229" s="33"/>
      <c r="I229" s="11" t="s">
        <v>475</v>
      </c>
      <c r="J229" s="24">
        <v>25</v>
      </c>
      <c r="K229" s="24">
        <f>Tabel1[[#This Row],[Aantal per bestelling]]*3*52</f>
        <v>3900</v>
      </c>
      <c r="L229" s="35"/>
      <c r="M229" s="12">
        <f>Tabel1[[#This Row],[Aantal producten per jaar]]*Tabel1[[#This Row],[Prijs per verpakking]]</f>
        <v>0</v>
      </c>
    </row>
    <row r="230" spans="1:13" x14ac:dyDescent="0.35">
      <c r="A230" s="13" t="s">
        <v>31</v>
      </c>
      <c r="B230" s="11" t="s">
        <v>446</v>
      </c>
      <c r="C230" s="11" t="s">
        <v>476</v>
      </c>
      <c r="D230" s="11" t="s">
        <v>477</v>
      </c>
      <c r="E230" s="11" t="s">
        <v>394</v>
      </c>
      <c r="F230" s="33"/>
      <c r="G230" s="33"/>
      <c r="H230" s="33"/>
      <c r="I230" s="11" t="s">
        <v>171</v>
      </c>
      <c r="J230" s="24">
        <v>15</v>
      </c>
      <c r="K230" s="24">
        <f>Tabel1[[#This Row],[Aantal per bestelling]]*3*52</f>
        <v>2340</v>
      </c>
      <c r="L230" s="35"/>
      <c r="M230" s="12">
        <f>Tabel1[[#This Row],[Aantal producten per jaar]]*Tabel1[[#This Row],[Prijs per verpakking]]</f>
        <v>0</v>
      </c>
    </row>
    <row r="231" spans="1:13" x14ac:dyDescent="0.35">
      <c r="A231" s="13" t="s">
        <v>21</v>
      </c>
      <c r="B231" s="11" t="s">
        <v>22</v>
      </c>
      <c r="C231" s="11" t="s">
        <v>144</v>
      </c>
      <c r="D231" s="11" t="s">
        <v>478</v>
      </c>
      <c r="E231" s="11" t="s">
        <v>152</v>
      </c>
      <c r="F231" s="33"/>
      <c r="G231" s="33"/>
      <c r="H231" s="33"/>
      <c r="I231" s="11" t="s">
        <v>479</v>
      </c>
      <c r="J231" s="24">
        <v>10</v>
      </c>
      <c r="K231" s="24">
        <f>Tabel1[[#This Row],[Aantal per bestelling]]*3*52</f>
        <v>1560</v>
      </c>
      <c r="L231" s="35"/>
      <c r="M231" s="12">
        <f>Tabel1[[#This Row],[Aantal producten per jaar]]*Tabel1[[#This Row],[Prijs per verpakking]]</f>
        <v>0</v>
      </c>
    </row>
    <row r="232" spans="1:13" x14ac:dyDescent="0.35">
      <c r="A232" s="13" t="s">
        <v>21</v>
      </c>
      <c r="B232" s="11" t="s">
        <v>22</v>
      </c>
      <c r="C232" s="11" t="s">
        <v>144</v>
      </c>
      <c r="D232" s="11" t="s">
        <v>480</v>
      </c>
      <c r="E232" s="11" t="s">
        <v>152</v>
      </c>
      <c r="F232" s="33"/>
      <c r="G232" s="33"/>
      <c r="H232" s="33"/>
      <c r="I232" s="11" t="s">
        <v>481</v>
      </c>
      <c r="J232" s="24">
        <v>10</v>
      </c>
      <c r="K232" s="24">
        <f>Tabel1[[#This Row],[Aantal per bestelling]]*3*52</f>
        <v>1560</v>
      </c>
      <c r="L232" s="35"/>
      <c r="M232" s="12">
        <f>Tabel1[[#This Row],[Aantal producten per jaar]]*Tabel1[[#This Row],[Prijs per verpakking]]</f>
        <v>0</v>
      </c>
    </row>
    <row r="233" spans="1:13" x14ac:dyDescent="0.35">
      <c r="A233" s="13" t="s">
        <v>21</v>
      </c>
      <c r="B233" s="11" t="s">
        <v>22</v>
      </c>
      <c r="C233" s="11" t="s">
        <v>144</v>
      </c>
      <c r="D233" s="11" t="s">
        <v>482</v>
      </c>
      <c r="E233" s="11" t="s">
        <v>152</v>
      </c>
      <c r="F233" s="33"/>
      <c r="G233" s="33"/>
      <c r="H233" s="33"/>
      <c r="I233" s="11" t="s">
        <v>483</v>
      </c>
      <c r="J233" s="24">
        <v>5</v>
      </c>
      <c r="K233" s="24">
        <f>Tabel1[[#This Row],[Aantal per bestelling]]*3*52</f>
        <v>780</v>
      </c>
      <c r="L233" s="35"/>
      <c r="M233" s="12">
        <f>Tabel1[[#This Row],[Aantal producten per jaar]]*Tabel1[[#This Row],[Prijs per verpakking]]</f>
        <v>0</v>
      </c>
    </row>
    <row r="234" spans="1:13" x14ac:dyDescent="0.35">
      <c r="A234" s="13" t="s">
        <v>21</v>
      </c>
      <c r="B234" s="11" t="s">
        <v>22</v>
      </c>
      <c r="C234" s="11" t="s">
        <v>144</v>
      </c>
      <c r="D234" s="11" t="s">
        <v>484</v>
      </c>
      <c r="E234" s="11" t="s">
        <v>152</v>
      </c>
      <c r="F234" s="33"/>
      <c r="G234" s="33"/>
      <c r="H234" s="33"/>
      <c r="I234" s="11" t="s">
        <v>419</v>
      </c>
      <c r="J234" s="24">
        <v>10</v>
      </c>
      <c r="K234" s="24">
        <f>Tabel1[[#This Row],[Aantal per bestelling]]*3*52</f>
        <v>1560</v>
      </c>
      <c r="L234" s="35"/>
      <c r="M234" s="12">
        <f>Tabel1[[#This Row],[Aantal producten per jaar]]*Tabel1[[#This Row],[Prijs per verpakking]]</f>
        <v>0</v>
      </c>
    </row>
    <row r="235" spans="1:13" x14ac:dyDescent="0.35">
      <c r="A235" s="13" t="s">
        <v>21</v>
      </c>
      <c r="B235" s="11" t="s">
        <v>22</v>
      </c>
      <c r="C235" s="11" t="s">
        <v>144</v>
      </c>
      <c r="D235" s="11" t="s">
        <v>485</v>
      </c>
      <c r="E235" s="11" t="s">
        <v>156</v>
      </c>
      <c r="F235" s="33"/>
      <c r="G235" s="33"/>
      <c r="H235" s="33"/>
      <c r="I235" s="11" t="s">
        <v>486</v>
      </c>
      <c r="J235" s="24">
        <v>1</v>
      </c>
      <c r="K235" s="24">
        <f>Tabel1[[#This Row],[Aantal per bestelling]]*3*52</f>
        <v>156</v>
      </c>
      <c r="L235" s="35"/>
      <c r="M235" s="12">
        <f>Tabel1[[#This Row],[Aantal producten per jaar]]*Tabel1[[#This Row],[Prijs per verpakking]]</f>
        <v>0</v>
      </c>
    </row>
    <row r="236" spans="1:13" x14ac:dyDescent="0.35">
      <c r="A236" s="13" t="s">
        <v>21</v>
      </c>
      <c r="B236" s="11" t="s">
        <v>461</v>
      </c>
      <c r="C236" s="11" t="s">
        <v>487</v>
      </c>
      <c r="D236" s="11" t="s">
        <v>488</v>
      </c>
      <c r="E236" s="11" t="s">
        <v>418</v>
      </c>
      <c r="F236" s="33"/>
      <c r="G236" s="33"/>
      <c r="H236" s="33"/>
      <c r="I236" s="11" t="s">
        <v>489</v>
      </c>
      <c r="J236" s="24">
        <v>50</v>
      </c>
      <c r="K236" s="24">
        <f>Tabel1[[#This Row],[Aantal per bestelling]]*3*52</f>
        <v>7800</v>
      </c>
      <c r="L236" s="35"/>
      <c r="M236" s="12">
        <f>Tabel1[[#This Row],[Aantal producten per jaar]]*Tabel1[[#This Row],[Prijs per verpakking]]</f>
        <v>0</v>
      </c>
    </row>
    <row r="237" spans="1:13" x14ac:dyDescent="0.35">
      <c r="A237" s="13" t="s">
        <v>21</v>
      </c>
      <c r="B237" s="11" t="s">
        <v>461</v>
      </c>
      <c r="C237" s="11" t="s">
        <v>487</v>
      </c>
      <c r="D237" s="11" t="s">
        <v>490</v>
      </c>
      <c r="E237" s="11" t="s">
        <v>201</v>
      </c>
      <c r="F237" s="33"/>
      <c r="G237" s="33"/>
      <c r="H237" s="33"/>
      <c r="I237" s="11" t="s">
        <v>491</v>
      </c>
      <c r="J237" s="24">
        <v>25</v>
      </c>
      <c r="K237" s="24">
        <f>Tabel1[[#This Row],[Aantal per bestelling]]*3*52</f>
        <v>3900</v>
      </c>
      <c r="L237" s="35"/>
      <c r="M237" s="12">
        <f>Tabel1[[#This Row],[Aantal producten per jaar]]*Tabel1[[#This Row],[Prijs per verpakking]]</f>
        <v>0</v>
      </c>
    </row>
    <row r="238" spans="1:13" x14ac:dyDescent="0.35">
      <c r="A238" s="20" t="s">
        <v>21</v>
      </c>
      <c r="B238" s="21" t="s">
        <v>22</v>
      </c>
      <c r="C238" s="21" t="s">
        <v>144</v>
      </c>
      <c r="D238" s="21" t="s">
        <v>492</v>
      </c>
      <c r="E238" s="21" t="s">
        <v>201</v>
      </c>
      <c r="F238" s="34"/>
      <c r="G238" s="34"/>
      <c r="H238" s="34"/>
      <c r="I238" s="21" t="s">
        <v>493</v>
      </c>
      <c r="J238" s="25">
        <v>20</v>
      </c>
      <c r="K238" s="25">
        <f>Tabel1[[#This Row],[Aantal per bestelling]]*3*52</f>
        <v>3120</v>
      </c>
      <c r="L238" s="35"/>
      <c r="M238" s="22">
        <f>Tabel1[[#This Row],[Aantal producten per jaar]]*Tabel1[[#This Row],[Prijs per verpakking]]</f>
        <v>0</v>
      </c>
    </row>
    <row r="239" spans="1:13" x14ac:dyDescent="0.35">
      <c r="A239" s="13" t="s">
        <v>12</v>
      </c>
      <c r="B239" s="11" t="s">
        <v>13</v>
      </c>
      <c r="C239" s="11" t="s">
        <v>273</v>
      </c>
      <c r="D239" s="11" t="s">
        <v>494</v>
      </c>
      <c r="E239" s="11" t="s">
        <v>37</v>
      </c>
      <c r="F239" s="33"/>
      <c r="G239" s="33"/>
      <c r="H239" s="33"/>
      <c r="I239" s="11" t="s">
        <v>398</v>
      </c>
      <c r="J239" s="24">
        <v>10</v>
      </c>
      <c r="K239" s="24">
        <f>Tabel1[[#This Row],[Aantal per bestelling]]*3*52</f>
        <v>1560</v>
      </c>
      <c r="L239" s="35"/>
      <c r="M239" s="12">
        <f>Tabel1[[#This Row],[Aantal producten per jaar]]*Tabel1[[#This Row],[Prijs per verpakking]]</f>
        <v>0</v>
      </c>
    </row>
    <row r="240" spans="1:13" x14ac:dyDescent="0.35">
      <c r="A240" s="13" t="s">
        <v>12</v>
      </c>
      <c r="B240" s="11" t="s">
        <v>13</v>
      </c>
      <c r="C240" s="11" t="s">
        <v>302</v>
      </c>
      <c r="D240" s="11" t="s">
        <v>495</v>
      </c>
      <c r="E240" s="11" t="s">
        <v>25</v>
      </c>
      <c r="F240" s="33"/>
      <c r="G240" s="33"/>
      <c r="H240" s="33"/>
      <c r="I240" s="11" t="s">
        <v>496</v>
      </c>
      <c r="J240" s="24">
        <v>50</v>
      </c>
      <c r="K240" s="24">
        <f>Tabel1[[#This Row],[Aantal per bestelling]]*3*52</f>
        <v>7800</v>
      </c>
      <c r="L240" s="35"/>
      <c r="M240" s="12">
        <f>Tabel1[[#This Row],[Aantal producten per jaar]]*Tabel1[[#This Row],[Prijs per verpakking]]</f>
        <v>0</v>
      </c>
    </row>
    <row r="241" spans="1:13" x14ac:dyDescent="0.35">
      <c r="A241" s="13" t="s">
        <v>21</v>
      </c>
      <c r="B241" s="11" t="s">
        <v>22</v>
      </c>
      <c r="C241" s="11" t="s">
        <v>107</v>
      </c>
      <c r="D241" s="11" t="s">
        <v>497</v>
      </c>
      <c r="E241" s="11" t="s">
        <v>498</v>
      </c>
      <c r="F241" s="33"/>
      <c r="G241" s="33"/>
      <c r="H241" s="33"/>
      <c r="I241" s="11" t="s">
        <v>398</v>
      </c>
      <c r="J241" s="24">
        <v>16</v>
      </c>
      <c r="K241" s="24">
        <f>Tabel1[[#This Row],[Aantal per bestelling]]*3*52</f>
        <v>2496</v>
      </c>
      <c r="L241" s="35"/>
      <c r="M241" s="12">
        <f>Tabel1[[#This Row],[Aantal producten per jaar]]*Tabel1[[#This Row],[Prijs per verpakking]]</f>
        <v>0</v>
      </c>
    </row>
    <row r="242" spans="1:13" x14ac:dyDescent="0.35">
      <c r="A242" s="13" t="s">
        <v>21</v>
      </c>
      <c r="B242" s="11" t="s">
        <v>64</v>
      </c>
      <c r="C242" s="11" t="s">
        <v>169</v>
      </c>
      <c r="D242" s="11" t="s">
        <v>499</v>
      </c>
      <c r="E242" s="11" t="s">
        <v>25</v>
      </c>
      <c r="F242" s="33"/>
      <c r="G242" s="33"/>
      <c r="H242" s="33"/>
      <c r="I242" s="11" t="s">
        <v>171</v>
      </c>
      <c r="J242" s="24">
        <v>30</v>
      </c>
      <c r="K242" s="24">
        <f>Tabel1[[#This Row],[Aantal per bestelling]]*3*52</f>
        <v>4680</v>
      </c>
      <c r="L242" s="35"/>
      <c r="M242" s="12">
        <f>Tabel1[[#This Row],[Aantal producten per jaar]]*Tabel1[[#This Row],[Prijs per verpakking]]</f>
        <v>0</v>
      </c>
    </row>
    <row r="243" spans="1:13" x14ac:dyDescent="0.35">
      <c r="A243" s="13" t="s">
        <v>21</v>
      </c>
      <c r="B243" s="11" t="s">
        <v>64</v>
      </c>
      <c r="C243" s="11" t="s">
        <v>169</v>
      </c>
      <c r="D243" s="11" t="s">
        <v>500</v>
      </c>
      <c r="E243" s="11" t="s">
        <v>25</v>
      </c>
      <c r="F243" s="33"/>
      <c r="G243" s="33"/>
      <c r="H243" s="33"/>
      <c r="I243" s="11" t="s">
        <v>171</v>
      </c>
      <c r="J243" s="24">
        <v>30</v>
      </c>
      <c r="K243" s="24">
        <f>Tabel1[[#This Row],[Aantal per bestelling]]*3*52</f>
        <v>4680</v>
      </c>
      <c r="L243" s="35"/>
      <c r="M243" s="12">
        <f>Tabel1[[#This Row],[Aantal producten per jaar]]*Tabel1[[#This Row],[Prijs per verpakking]]</f>
        <v>0</v>
      </c>
    </row>
    <row r="244" spans="1:13" x14ac:dyDescent="0.35">
      <c r="A244" s="13" t="s">
        <v>21</v>
      </c>
      <c r="B244" s="11" t="s">
        <v>64</v>
      </c>
      <c r="C244" s="11" t="s">
        <v>169</v>
      </c>
      <c r="D244" s="11" t="s">
        <v>501</v>
      </c>
      <c r="E244" s="11" t="s">
        <v>25</v>
      </c>
      <c r="F244" s="33"/>
      <c r="G244" s="33"/>
      <c r="H244" s="33"/>
      <c r="I244" s="11" t="s">
        <v>171</v>
      </c>
      <c r="J244" s="24">
        <v>30</v>
      </c>
      <c r="K244" s="24">
        <f>Tabel1[[#This Row],[Aantal per bestelling]]*3*52</f>
        <v>4680</v>
      </c>
      <c r="L244" s="35"/>
      <c r="M244" s="12">
        <f>Tabel1[[#This Row],[Aantal producten per jaar]]*Tabel1[[#This Row],[Prijs per verpakking]]</f>
        <v>0</v>
      </c>
    </row>
    <row r="245" spans="1:13" x14ac:dyDescent="0.35">
      <c r="A245" s="13" t="s">
        <v>21</v>
      </c>
      <c r="B245" s="11" t="s">
        <v>22</v>
      </c>
      <c r="C245" s="11" t="s">
        <v>502</v>
      </c>
      <c r="D245" s="11" t="s">
        <v>503</v>
      </c>
      <c r="E245" s="11" t="s">
        <v>201</v>
      </c>
      <c r="F245" s="33"/>
      <c r="G245" s="33"/>
      <c r="H245" s="33"/>
      <c r="I245" s="11" t="s">
        <v>504</v>
      </c>
      <c r="J245" s="24">
        <v>5</v>
      </c>
      <c r="K245" s="24">
        <f>Tabel1[[#This Row],[Aantal per bestelling]]*3*52</f>
        <v>780</v>
      </c>
      <c r="L245" s="35"/>
      <c r="M245" s="12">
        <f>Tabel1[[#This Row],[Aantal producten per jaar]]*Tabel1[[#This Row],[Prijs per verpakking]]</f>
        <v>0</v>
      </c>
    </row>
    <row r="246" spans="1:13" x14ac:dyDescent="0.35">
      <c r="A246" s="13" t="s">
        <v>21</v>
      </c>
      <c r="B246" s="11" t="s">
        <v>22</v>
      </c>
      <c r="C246" s="11" t="s">
        <v>502</v>
      </c>
      <c r="D246" s="11" t="s">
        <v>505</v>
      </c>
      <c r="E246" s="11" t="s">
        <v>201</v>
      </c>
      <c r="F246" s="33"/>
      <c r="G246" s="33"/>
      <c r="H246" s="33"/>
      <c r="I246" s="11" t="s">
        <v>391</v>
      </c>
      <c r="J246" s="24">
        <v>5</v>
      </c>
      <c r="K246" s="24">
        <f>Tabel1[[#This Row],[Aantal per bestelling]]*3*52</f>
        <v>780</v>
      </c>
      <c r="L246" s="35"/>
      <c r="M246" s="12">
        <f>Tabel1[[#This Row],[Aantal producten per jaar]]*Tabel1[[#This Row],[Prijs per verpakking]]</f>
        <v>0</v>
      </c>
    </row>
    <row r="247" spans="1:13" x14ac:dyDescent="0.35">
      <c r="A247" s="13" t="s">
        <v>21</v>
      </c>
      <c r="B247" s="11" t="s">
        <v>64</v>
      </c>
      <c r="C247" s="11" t="s">
        <v>253</v>
      </c>
      <c r="D247" s="11" t="s">
        <v>506</v>
      </c>
      <c r="E247" s="11" t="s">
        <v>87</v>
      </c>
      <c r="F247" s="33"/>
      <c r="G247" s="33"/>
      <c r="H247" s="33"/>
      <c r="I247" s="11" t="s">
        <v>507</v>
      </c>
      <c r="J247" s="24">
        <v>11</v>
      </c>
      <c r="K247" s="24">
        <f>Tabel1[[#This Row],[Aantal per bestelling]]*3*52</f>
        <v>1716</v>
      </c>
      <c r="L247" s="35"/>
      <c r="M247" s="12">
        <f>Tabel1[[#This Row],[Aantal producten per jaar]]*Tabel1[[#This Row],[Prijs per verpakking]]</f>
        <v>0</v>
      </c>
    </row>
    <row r="248" spans="1:13" x14ac:dyDescent="0.35">
      <c r="A248" s="13" t="s">
        <v>21</v>
      </c>
      <c r="B248" s="11" t="s">
        <v>22</v>
      </c>
      <c r="C248" s="11" t="s">
        <v>508</v>
      </c>
      <c r="D248" s="11" t="s">
        <v>509</v>
      </c>
      <c r="E248" s="11" t="s">
        <v>25</v>
      </c>
      <c r="F248" s="33"/>
      <c r="G248" s="33"/>
      <c r="H248" s="33"/>
      <c r="I248" s="11" t="s">
        <v>370</v>
      </c>
      <c r="J248" s="24">
        <v>98</v>
      </c>
      <c r="K248" s="24">
        <f>Tabel1[[#This Row],[Aantal per bestelling]]*3*52</f>
        <v>15288</v>
      </c>
      <c r="L248" s="35"/>
      <c r="M248" s="12">
        <f>Tabel1[[#This Row],[Aantal producten per jaar]]*Tabel1[[#This Row],[Prijs per verpakking]]</f>
        <v>0</v>
      </c>
    </row>
    <row r="249" spans="1:13" x14ac:dyDescent="0.35">
      <c r="A249" s="13" t="s">
        <v>21</v>
      </c>
      <c r="B249" s="11" t="s">
        <v>22</v>
      </c>
      <c r="C249" s="11" t="s">
        <v>508</v>
      </c>
      <c r="D249" s="11" t="s">
        <v>510</v>
      </c>
      <c r="E249" s="11" t="s">
        <v>25</v>
      </c>
      <c r="F249" s="33"/>
      <c r="G249" s="33"/>
      <c r="H249" s="33"/>
      <c r="I249" s="11" t="s">
        <v>370</v>
      </c>
      <c r="J249" s="24">
        <v>98</v>
      </c>
      <c r="K249" s="24">
        <f>Tabel1[[#This Row],[Aantal per bestelling]]*3*52</f>
        <v>15288</v>
      </c>
      <c r="L249" s="35"/>
      <c r="M249" s="12">
        <f>Tabel1[[#This Row],[Aantal producten per jaar]]*Tabel1[[#This Row],[Prijs per verpakking]]</f>
        <v>0</v>
      </c>
    </row>
    <row r="250" spans="1:13" x14ac:dyDescent="0.35">
      <c r="A250" s="13" t="s">
        <v>21</v>
      </c>
      <c r="B250" s="11" t="s">
        <v>22</v>
      </c>
      <c r="C250" s="11" t="s">
        <v>473</v>
      </c>
      <c r="D250" s="11" t="s">
        <v>511</v>
      </c>
      <c r="E250" s="11" t="s">
        <v>87</v>
      </c>
      <c r="F250" s="33"/>
      <c r="G250" s="33"/>
      <c r="H250" s="33"/>
      <c r="I250" s="11" t="s">
        <v>475</v>
      </c>
      <c r="J250" s="24">
        <v>19</v>
      </c>
      <c r="K250" s="24">
        <f>Tabel1[[#This Row],[Aantal per bestelling]]*3*52</f>
        <v>2964</v>
      </c>
      <c r="L250" s="35"/>
      <c r="M250" s="12">
        <f>Tabel1[[#This Row],[Aantal producten per jaar]]*Tabel1[[#This Row],[Prijs per verpakking]]</f>
        <v>0</v>
      </c>
    </row>
    <row r="251" spans="1:13" x14ac:dyDescent="0.35">
      <c r="A251" s="20" t="s">
        <v>21</v>
      </c>
      <c r="B251" s="21" t="s">
        <v>22</v>
      </c>
      <c r="C251" s="21" t="s">
        <v>470</v>
      </c>
      <c r="D251" s="21" t="s">
        <v>512</v>
      </c>
      <c r="E251" s="21" t="s">
        <v>37</v>
      </c>
      <c r="F251" s="34"/>
      <c r="G251" s="34"/>
      <c r="H251" s="34"/>
      <c r="I251" s="21" t="s">
        <v>408</v>
      </c>
      <c r="J251" s="25">
        <v>5</v>
      </c>
      <c r="K251" s="25">
        <f>Tabel1[[#This Row],[Aantal per bestelling]]*3*52</f>
        <v>780</v>
      </c>
      <c r="L251" s="35"/>
      <c r="M251" s="22">
        <f>Tabel1[[#This Row],[Aantal producten per jaar]]*Tabel1[[#This Row],[Prijs per verpakking]]</f>
        <v>0</v>
      </c>
    </row>
    <row r="254" spans="1:13" x14ac:dyDescent="0.35">
      <c r="A254" s="38" t="s">
        <v>518</v>
      </c>
      <c r="B254" s="38" t="s">
        <v>524</v>
      </c>
    </row>
    <row r="255" spans="1:13" x14ac:dyDescent="0.35">
      <c r="A255" s="39" t="s">
        <v>520</v>
      </c>
      <c r="B255" s="43"/>
    </row>
    <row r="256" spans="1:13" x14ac:dyDescent="0.35">
      <c r="A256" s="40" t="s">
        <v>521</v>
      </c>
      <c r="B256" s="44"/>
    </row>
    <row r="257" spans="1:2" x14ac:dyDescent="0.35">
      <c r="A257" s="39" t="s">
        <v>522</v>
      </c>
      <c r="B257" s="43"/>
    </row>
    <row r="258" spans="1:2" x14ac:dyDescent="0.35">
      <c r="A258" s="42" t="s">
        <v>523</v>
      </c>
      <c r="B258" s="44"/>
    </row>
    <row r="259" spans="1:2" x14ac:dyDescent="0.35">
      <c r="A259" s="41" t="s">
        <v>525</v>
      </c>
      <c r="B259" s="41">
        <f>SUM(B255:B258)</f>
        <v>0</v>
      </c>
    </row>
  </sheetData>
  <sheetProtection algorithmName="SHA-512" hashValue="ICilChi5kySF67BfIEdO87JilBZ4TW5JvyvqqV4mSP+7xty+LbzYOsK+Lr3d3z59cUyx/16Cpzz3odM7l4qAew==" saltValue="gNj6JXTMNxIxZisDqF4oxA==" spinCount="100000" sheet="1" objects="1" scenarios="1"/>
  <mergeCells count="1">
    <mergeCell ref="A3:D4"/>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e5b922f4ee519328d41ff8e3b289037c">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7eb7e4242bdac55cf712978d095a1e3"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df26824-5399-4c69-8849-c37bbb413a40}"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59F6CC-7C5F-4AB7-8D32-2A6CD3926F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5DEE93-1136-425F-8315-84E0D927A50B}">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A00307DF-F1C3-4E9B-87AF-C4C2E3A19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1. Merk artikel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Hoekzema</dc:creator>
  <cp:lastModifiedBy>Anniek Brouwers</cp:lastModifiedBy>
  <dcterms:created xsi:type="dcterms:W3CDTF">2023-01-25T15:53:15Z</dcterms:created>
  <dcterms:modified xsi:type="dcterms:W3CDTF">2023-03-20T12:25:24Z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