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ERP Systeem/Aanbestedingsdocumenten/"/>
    </mc:Choice>
  </mc:AlternateContent>
  <xr:revisionPtr revIDLastSave="73" documentId="13_ncr:1_{3EFC38A5-AC38-C543-BE56-B1BCA8FC7D00}" xr6:coauthVersionLast="47" xr6:coauthVersionMax="47" xr10:uidLastSave="{379BB16A-1302-1047-8E9E-CCEF0FFAB234}"/>
  <bookViews>
    <workbookView xWindow="840" yWindow="500" windowWidth="37560" windowHeight="19180" activeTab="1" xr2:uid="{AF132079-562D-3042-86DD-0AAD2467179D}"/>
  </bookViews>
  <sheets>
    <sheet name="OSG Singelland" sheetId="2" r:id="rId1"/>
    <sheet name="OVO Fryslân-Noord" sheetId="5" r:id="rId2"/>
    <sheet name="Simant" sheetId="10" r:id="rId3"/>
  </sheets>
  <definedNames>
    <definedName name="_xlnm.Print_Area" localSheetId="1">'OVO Fryslân-Noord'!$A$2:$Q$21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0" l="1"/>
  <c r="G12" i="10"/>
  <c r="G16" i="10" s="1"/>
  <c r="G13" i="10"/>
  <c r="G14" i="10"/>
  <c r="H11" i="2"/>
  <c r="K13" i="2"/>
  <c r="R14" i="5"/>
  <c r="R13" i="5"/>
  <c r="R12" i="5"/>
  <c r="R11" i="5"/>
  <c r="J25" i="2"/>
  <c r="J7" i="2"/>
  <c r="J6" i="2"/>
  <c r="J5" i="2"/>
  <c r="K11" i="2"/>
  <c r="K12" i="2"/>
  <c r="K16" i="2" s="1"/>
  <c r="R16" i="5" l="1"/>
</calcChain>
</file>

<file path=xl/sharedStrings.xml><?xml version="1.0" encoding="utf-8"?>
<sst xmlns="http://schemas.openxmlformats.org/spreadsheetml/2006/main" count="492" uniqueCount="208">
  <si>
    <t>OSG Singelland</t>
  </si>
  <si>
    <t>Singelland BHS</t>
  </si>
  <si>
    <t>Singelland VHS</t>
  </si>
  <si>
    <t>Singelland Het Drachtster Lyceum</t>
  </si>
  <si>
    <t>Singelland De Venen</t>
  </si>
  <si>
    <t>Singelland VO Surhuisterveen</t>
  </si>
  <si>
    <t>Singelland ISK</t>
  </si>
  <si>
    <t>Singelland Burgum</t>
  </si>
  <si>
    <t>Singelland OSA (ondersteuning Service en Advies)</t>
  </si>
  <si>
    <t>Totalen OSG Singelland</t>
  </si>
  <si>
    <t>Adres</t>
  </si>
  <si>
    <t>Hendrik Ringenoldusstrjitte 3</t>
  </si>
  <si>
    <t>Van Haersmasingel 37</t>
  </si>
  <si>
    <t>Torenstraat 28</t>
  </si>
  <si>
    <t>De Ring 4</t>
  </si>
  <si>
    <t>Langelaan 18</t>
  </si>
  <si>
    <t>Zetveld 38</t>
  </si>
  <si>
    <t>Schoolstraat 101</t>
  </si>
  <si>
    <t>Minnertshof 17</t>
  </si>
  <si>
    <t>Postcode Plaats</t>
  </si>
  <si>
    <t>8401 PV  Gorredijk</t>
  </si>
  <si>
    <t>9201 KN Drachten</t>
  </si>
  <si>
    <t>9201 JW Drachten</t>
  </si>
  <si>
    <t>9202 NW. Drachten</t>
  </si>
  <si>
    <t>9231 EN. Surhuisterveen</t>
  </si>
  <si>
    <t>9202 LM. Drachten</t>
  </si>
  <si>
    <t>9251 EB. Burgum</t>
  </si>
  <si>
    <t>9251 BH. Burgum</t>
  </si>
  <si>
    <t>Brinnummer</t>
  </si>
  <si>
    <t>01WM</t>
  </si>
  <si>
    <t>04YE</t>
  </si>
  <si>
    <t>Bestuurder</t>
  </si>
  <si>
    <t>Dhr. Drs. P. Schram</t>
  </si>
  <si>
    <t>Digitaal Factuuradres</t>
  </si>
  <si>
    <t>facturen@singelland.nl</t>
  </si>
  <si>
    <t>Gegevens (peildatum 1 oktober 2022)</t>
  </si>
  <si>
    <t>Aantal leerlingen</t>
  </si>
  <si>
    <t>Aantal onderwijzend personeel</t>
  </si>
  <si>
    <t>Aantal onderwijs ondersteunend</t>
  </si>
  <si>
    <t>Aantal niet te verlonen derden met toegang tot het systeem</t>
  </si>
  <si>
    <t>TOTAAL AANTAL VERLONINGEN</t>
  </si>
  <si>
    <t>Onderwijs aanbod</t>
  </si>
  <si>
    <t>VMBO, HAVO-voorbereidend</t>
  </si>
  <si>
    <t>VMBO, OOM</t>
  </si>
  <si>
    <t>HAVO, VWO</t>
  </si>
  <si>
    <t>Praktijkonderwijs</t>
  </si>
  <si>
    <t>VMBO, HAVO (-onderhouw)</t>
  </si>
  <si>
    <t>Internationale schakelklassen</t>
  </si>
  <si>
    <t>VMBO, HAVO (-onderbouw)</t>
  </si>
  <si>
    <t>HAVO (bovenbouw)</t>
  </si>
  <si>
    <t>Leerling Administratie Systeem (LAS)</t>
  </si>
  <si>
    <t>Som-today</t>
  </si>
  <si>
    <t>Magister</t>
  </si>
  <si>
    <t>Management informatie pakket</t>
  </si>
  <si>
    <t>TIG/MMP</t>
  </si>
  <si>
    <t>Formatie software pakket</t>
  </si>
  <si>
    <t>Foleta</t>
  </si>
  <si>
    <t>Financieel software pakket</t>
  </si>
  <si>
    <t>Afas</t>
  </si>
  <si>
    <t>HRM software pakket</t>
  </si>
  <si>
    <t>Salaris</t>
  </si>
  <si>
    <t>Overige modules Afas</t>
  </si>
  <si>
    <t>Algemeen, CRM, Order management, Abonnementen, Projecten</t>
  </si>
  <si>
    <t>Rapportage software pakket</t>
  </si>
  <si>
    <t>Overige relevante software pakketten</t>
  </si>
  <si>
    <t>Operating System (besturingssysteem)</t>
  </si>
  <si>
    <t>Windows 10</t>
  </si>
  <si>
    <t>Windows10; IOS</t>
  </si>
  <si>
    <t>Windows10</t>
  </si>
  <si>
    <t>Browsers</t>
  </si>
  <si>
    <t>Chrome</t>
  </si>
  <si>
    <t>Chrome, Edge, Safari</t>
  </si>
  <si>
    <t>Chrome, Edge</t>
  </si>
  <si>
    <t>Stichting Openbaar Voortgezet Onderwijs Fryslân-noord</t>
  </si>
  <si>
    <t>PJ Dalton Dokkum</t>
  </si>
  <si>
    <t>PJ Stedelijk Gymnasium (twee bij elkaar liggende gebouwen)</t>
  </si>
  <si>
    <t>PJ Leeuwarder Lyceum</t>
  </si>
  <si>
    <t>PJ MHS</t>
  </si>
  <si>
    <t>PJ Impulse Leeuwarden</t>
  </si>
  <si>
    <t>PJ Impulse Kollum</t>
  </si>
  <si>
    <t>PJ De Brêge</t>
  </si>
  <si>
    <t>PJ De Dyk</t>
  </si>
  <si>
    <t>PJ ISK</t>
  </si>
  <si>
    <t>PJ Ynsicht</t>
  </si>
  <si>
    <t>Simon Vestdijk</t>
  </si>
  <si>
    <t>De Jutter</t>
  </si>
  <si>
    <t>Servicebureau OVO Fryslân-Noord</t>
  </si>
  <si>
    <t>Totalen Stichting Openbaar Voortgezet Onderwijs Fryslân-noord</t>
  </si>
  <si>
    <t>Parklaan 1</t>
  </si>
  <si>
    <t>Noorderweg 1</t>
  </si>
  <si>
    <t>Arendstuin 35</t>
  </si>
  <si>
    <t>Dr. Jacob Botkeweg 3</t>
  </si>
  <si>
    <t>Douwe Kalmaleane 2/4</t>
  </si>
  <si>
    <t>Gerrit Bleekerstraat 3</t>
  </si>
  <si>
    <t>Egelantierstraat 88</t>
  </si>
  <si>
    <t>Egelantierstraat 86</t>
  </si>
  <si>
    <t>Hempenserweg 33</t>
  </si>
  <si>
    <t>Melkemastate 29</t>
  </si>
  <si>
    <t>Prinsessenweg 4</t>
  </si>
  <si>
    <t>Kon. Julianastraat 3</t>
  </si>
  <si>
    <t>Ijsbaanweg 6</t>
  </si>
  <si>
    <t>Lutinelaan 3</t>
  </si>
  <si>
    <t>Elzenstraat 5</t>
  </si>
  <si>
    <t>9103 ST  Dokkum</t>
  </si>
  <si>
    <t>8911 ES  Leeuwarden</t>
  </si>
  <si>
    <t>8911 ET  Leeuwarden</t>
  </si>
  <si>
    <t>8935 AB  Leeuwarden</t>
  </si>
  <si>
    <t>8915 HA  Leeuwarden</t>
  </si>
  <si>
    <t>9291 BS Kollom</t>
  </si>
  <si>
    <t>8924 EP Leeuwarden</t>
  </si>
  <si>
    <t>8935 BC Leeuwarden</t>
  </si>
  <si>
    <t>8925 AX Leeuwarden</t>
  </si>
  <si>
    <t>8931 EG Leeuwarden</t>
  </si>
  <si>
    <t>8862 TA Harlingen</t>
  </si>
  <si>
    <t>8801 ER Franeker</t>
  </si>
  <si>
    <t>8899 BD Vlieland</t>
  </si>
  <si>
    <t>8924 JN  Leeuwarden</t>
  </si>
  <si>
    <t>20DL</t>
  </si>
  <si>
    <t>20DL10</t>
  </si>
  <si>
    <t>14DC</t>
  </si>
  <si>
    <t>19EO/14DC</t>
  </si>
  <si>
    <t>Dhr. F. Bangma</t>
  </si>
  <si>
    <t>facturen@ovo-fryslannoord.nl</t>
  </si>
  <si>
    <t>VMBO-k+,VMBO-t, HAVO</t>
  </si>
  <si>
    <t>VWO</t>
  </si>
  <si>
    <t>MAVO, HAVO</t>
  </si>
  <si>
    <t>VMBO-t, HAVO, VWO</t>
  </si>
  <si>
    <t>Praktijkonderwijs Schakelonderwijs 8+</t>
  </si>
  <si>
    <t>VMBO-t, HAVO</t>
  </si>
  <si>
    <t>ISK NT2-onderwijs</t>
  </si>
  <si>
    <t>VMBO-b, -k en gemengde leerweg</t>
  </si>
  <si>
    <t>VMBO, MAVO, HAVO, Atheneum PRO</t>
  </si>
  <si>
    <t>VMBO, MAVO</t>
  </si>
  <si>
    <t>MAVO</t>
  </si>
  <si>
    <t>Cum Laude</t>
  </si>
  <si>
    <t>nvt</t>
  </si>
  <si>
    <t>Zermelo</t>
  </si>
  <si>
    <t>Excel</t>
  </si>
  <si>
    <t>Exact online</t>
  </si>
  <si>
    <t>Capisci</t>
  </si>
  <si>
    <t>Kas en Pas</t>
  </si>
  <si>
    <t xml:space="preserve">DUO, Belastingdienst, Pensioenfonds (ABP), Bank, </t>
  </si>
  <si>
    <t>Window10;IOS</t>
  </si>
  <si>
    <t>Windows10, Cloudwise</t>
  </si>
  <si>
    <t>Edge; Safari</t>
  </si>
  <si>
    <t>Edge</t>
  </si>
  <si>
    <t>Google</t>
  </si>
  <si>
    <t>Simant</t>
  </si>
  <si>
    <t>Linde college</t>
  </si>
  <si>
    <t>SG Eekeringe</t>
  </si>
  <si>
    <t>RSG Trom Meesters</t>
  </si>
  <si>
    <t>Stellingwerf college</t>
  </si>
  <si>
    <t>Totalen Simant</t>
  </si>
  <si>
    <t>Drafsportlaan 22</t>
  </si>
  <si>
    <t>Oostwijkstraat 8</t>
  </si>
  <si>
    <t>Lijsterbesstraat 1</t>
  </si>
  <si>
    <t>Stationstraat 40</t>
  </si>
  <si>
    <t>Quadoelenweg 29</t>
  </si>
  <si>
    <t>8472 AS Wolvega</t>
  </si>
  <si>
    <t>8331 ED Steenwijk</t>
  </si>
  <si>
    <t>8331 NS Steenwijk</t>
  </si>
  <si>
    <t>8331 GK Steenwijk</t>
  </si>
  <si>
    <t>8431 LN  Oosterwolde</t>
  </si>
  <si>
    <t>19LO</t>
  </si>
  <si>
    <t>23 WU</t>
  </si>
  <si>
    <t>16GZ00</t>
  </si>
  <si>
    <t>0015VQ</t>
  </si>
  <si>
    <t>factuur@lindecollege.nl</t>
  </si>
  <si>
    <t>facturen@eekeringe.nl</t>
  </si>
  <si>
    <t>debiteur@rsgtrompmeesters.nl</t>
  </si>
  <si>
    <t>finadmin@stellingwerfcollege.nl</t>
  </si>
  <si>
    <t>VMBO, MAVO, HAVO, VWO</t>
  </si>
  <si>
    <t>MAVO, HAVO, VWO</t>
  </si>
  <si>
    <t>Plus (VSO) en Pro</t>
  </si>
  <si>
    <t>FoLeTa</t>
  </si>
  <si>
    <t>AFAS</t>
  </si>
  <si>
    <t>Overige modules (Afas)</t>
  </si>
  <si>
    <t>Capisci (Datapas)</t>
  </si>
  <si>
    <t>DUO, Belastingdienst, Pensioenfonds (ABP), Bank, Mollie (betaalsystemen), KvK, Flexdossier (Arbo), WIS Collect (betaalsysteem voor ouders), Foleta, Whitevision, 
TIG (MMP)</t>
  </si>
  <si>
    <t>Dhr. M.O. Vrolijk</t>
  </si>
  <si>
    <t>CAO</t>
  </si>
  <si>
    <t>CAO Voortgezet Onderwijs</t>
  </si>
  <si>
    <t>CAO Voortgezet Onderwijs
CAO Primair Onderwijs</t>
  </si>
  <si>
    <t>CAO Vooortgezet onderwijs</t>
  </si>
  <si>
    <t>Overige relevante software informatie</t>
  </si>
  <si>
    <t>Arbit; School in Sync</t>
  </si>
  <si>
    <t>Koppel-software</t>
  </si>
  <si>
    <t>Koppelingen in gebruik</t>
  </si>
  <si>
    <t>DUO, Belastingdienst, Pensioenfonds (ABP), Bank, Mollie (betaalsystemen), KvK, Zorg van de Zaak (Arbo), WIS Collect (betaalsysteem voor ouders), Foleta,
Vervangingsfonds/participatiefonds, Skoolsync, RAP (HRM portaal) TIG (MMP)
(Toekomstig: Whitevision, Zenvoices, Ecobit, Digipoort)</t>
  </si>
  <si>
    <t>OCR-software</t>
  </si>
  <si>
    <t>Aantal verloningen</t>
  </si>
  <si>
    <t>ESS</t>
  </si>
  <si>
    <t>MSS</t>
  </si>
  <si>
    <t>Externen met toegang</t>
  </si>
  <si>
    <t>Salarisadministrateur</t>
  </si>
  <si>
    <t>Functioneel beheerder</t>
  </si>
  <si>
    <t>HR-advies/ administratie</t>
  </si>
  <si>
    <t>Aantal verloningen per maand (gemiddeld)</t>
  </si>
  <si>
    <t>ESS (gemiddeld)</t>
  </si>
  <si>
    <t>MSS (gemiddeld)</t>
  </si>
  <si>
    <t>Externen met toegang (gemiddeld)</t>
  </si>
  <si>
    <t>Educonnector van DWE ICT voor koppeling AD</t>
  </si>
  <si>
    <t>Whitevision</t>
  </si>
  <si>
    <t>moet worden opgeleid</t>
  </si>
  <si>
    <t>Journaalregels/ grootboekmutaties per jaar ca.</t>
  </si>
  <si>
    <t>Geen</t>
  </si>
  <si>
    <t>Inclusief 34 externen</t>
  </si>
  <si>
    <t>Personeeladministratie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</si>
</sst>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  <font>
      <sz val="8.5"/>
      <name val="Tahoma"/>
      <family val="2"/>
    </font>
    <font>
      <sz val="8"/>
      <color theme="1"/>
      <name val="Tahoma"/>
      <family val="2"/>
    </font>
    <font>
      <b/>
      <sz val="8.5"/>
      <name val="Tahoma"/>
      <family val="2"/>
    </font>
    <font>
      <b/>
      <sz val="28"/>
      <color rgb="FFFFFFFF"/>
      <name val="Tahoma"/>
      <family val="2"/>
    </font>
    <font>
      <b/>
      <sz val="28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  <bgColor rgb="FF0066CC"/>
      </patternFill>
    </fill>
    <fill>
      <patternFill patternType="solid">
        <fgColor indexed="3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11" fillId="0" borderId="0" applyNumberFormat="0" applyFill="0" applyBorder="0" applyAlignment="0" applyProtection="0"/>
  </cellStyleXfs>
  <cellXfs count="184">
    <xf numFmtId="0" fontId="0" fillId="0" borderId="0" xfId="0"/>
    <xf numFmtId="0" fontId="3" fillId="0" borderId="0" xfId="1"/>
    <xf numFmtId="0" fontId="4" fillId="0" borderId="0" xfId="2"/>
    <xf numFmtId="49" fontId="6" fillId="0" borderId="1" xfId="3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49" fontId="3" fillId="0" borderId="1" xfId="1" applyNumberForma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49" fontId="1" fillId="0" borderId="0" xfId="1" applyNumberFormat="1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 wrapText="1"/>
    </xf>
    <xf numFmtId="49" fontId="6" fillId="0" borderId="2" xfId="3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1" xfId="2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3" fillId="0" borderId="0" xfId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1" fillId="0" borderId="4" xfId="2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center" wrapText="1"/>
    </xf>
    <xf numFmtId="0" fontId="7" fillId="0" borderId="3" xfId="3" applyFont="1" applyBorder="1" applyAlignment="1">
      <alignment horizontal="left" vertical="center" wrapText="1"/>
    </xf>
    <xf numFmtId="0" fontId="1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6" fillId="0" borderId="9" xfId="3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7" fillId="0" borderId="9" xfId="3" applyFont="1" applyBorder="1" applyAlignment="1">
      <alignment vertical="center" wrapText="1"/>
    </xf>
    <xf numFmtId="0" fontId="12" fillId="0" borderId="10" xfId="2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3" fillId="0" borderId="1" xfId="1" applyBorder="1"/>
    <xf numFmtId="0" fontId="14" fillId="0" borderId="4" xfId="2" applyFont="1" applyBorder="1" applyAlignment="1">
      <alignment horizontal="center" vertical="center" wrapText="1"/>
    </xf>
    <xf numFmtId="0" fontId="15" fillId="0" borderId="1" xfId="3" applyFont="1" applyBorder="1" applyAlignment="1">
      <alignment vertical="center" wrapText="1"/>
    </xf>
    <xf numFmtId="0" fontId="1" fillId="0" borderId="0" xfId="1" applyFont="1"/>
    <xf numFmtId="0" fontId="7" fillId="0" borderId="1" xfId="3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16" fillId="2" borderId="0" xfId="2" applyFont="1" applyFill="1" applyAlignment="1">
      <alignment horizontal="left" vertical="center"/>
    </xf>
    <xf numFmtId="49" fontId="1" fillId="0" borderId="1" xfId="2" applyNumberFormat="1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2" xfId="1" applyBorder="1" applyAlignment="1">
      <alignment horizontal="center" vertical="center" wrapText="1"/>
    </xf>
    <xf numFmtId="0" fontId="6" fillId="0" borderId="1" xfId="3" applyFont="1" applyBorder="1" applyAlignment="1" applyProtection="1">
      <alignment horizontal="center" vertical="center" wrapText="1"/>
      <protection locked="0"/>
    </xf>
    <xf numFmtId="0" fontId="6" fillId="0" borderId="11" xfId="3" applyFont="1" applyBorder="1" applyAlignment="1" applyProtection="1">
      <alignment horizontal="center" vertical="center" wrapText="1"/>
      <protection locked="0"/>
    </xf>
    <xf numFmtId="0" fontId="7" fillId="0" borderId="9" xfId="3" applyFont="1" applyBorder="1" applyAlignment="1">
      <alignment vertical="center"/>
    </xf>
    <xf numFmtId="0" fontId="4" fillId="0" borderId="1" xfId="2" applyBorder="1" applyAlignment="1">
      <alignment vertical="center"/>
    </xf>
    <xf numFmtId="0" fontId="3" fillId="0" borderId="0" xfId="1" applyAlignment="1">
      <alignment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3" xfId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12" fillId="0" borderId="4" xfId="2" applyFont="1" applyBorder="1" applyAlignment="1">
      <alignment vertical="center" wrapText="1"/>
    </xf>
    <xf numFmtId="0" fontId="3" fillId="0" borderId="11" xfId="1" applyBorder="1"/>
    <xf numFmtId="0" fontId="7" fillId="0" borderId="16" xfId="3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0" fontId="13" fillId="0" borderId="6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/>
    </xf>
    <xf numFmtId="0" fontId="6" fillId="0" borderId="17" xfId="3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>
      <alignment vertical="center"/>
    </xf>
    <xf numFmtId="0" fontId="0" fillId="0" borderId="1" xfId="0" applyBorder="1"/>
    <xf numFmtId="0" fontId="6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3" xfId="4" applyBorder="1" applyAlignment="1">
      <alignment horizontal="center" vertical="center" wrapText="1"/>
    </xf>
    <xf numFmtId="0" fontId="11" fillId="0" borderId="1" xfId="4" applyBorder="1" applyAlignment="1" applyProtection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top" wrapText="1"/>
    </xf>
    <xf numFmtId="49" fontId="6" fillId="0" borderId="0" xfId="3" applyNumberFormat="1" applyFont="1" applyAlignment="1">
      <alignment vertical="top" wrapText="1"/>
    </xf>
    <xf numFmtId="0" fontId="6" fillId="0" borderId="6" xfId="3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center" wrapText="1"/>
    </xf>
    <xf numFmtId="0" fontId="3" fillId="0" borderId="3" xfId="1" applyBorder="1" applyAlignment="1">
      <alignment horizontal="center"/>
    </xf>
    <xf numFmtId="0" fontId="3" fillId="0" borderId="6" xfId="1" applyBorder="1" applyAlignment="1">
      <alignment horizontal="center"/>
    </xf>
    <xf numFmtId="0" fontId="3" fillId="0" borderId="6" xfId="1" applyBorder="1"/>
    <xf numFmtId="0" fontId="3" fillId="0" borderId="3" xfId="1" applyBorder="1"/>
    <xf numFmtId="0" fontId="3" fillId="0" borderId="6" xfId="1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3" xfId="2" applyBorder="1" applyAlignment="1">
      <alignment horizontal="center"/>
    </xf>
    <xf numFmtId="0" fontId="7" fillId="0" borderId="18" xfId="3" applyFont="1" applyBorder="1" applyAlignment="1">
      <alignment horizontal="left" vertical="center" wrapText="1"/>
    </xf>
    <xf numFmtId="0" fontId="2" fillId="0" borderId="17" xfId="1" applyFont="1" applyBorder="1" applyAlignment="1">
      <alignment vertical="center"/>
    </xf>
    <xf numFmtId="0" fontId="7" fillId="0" borderId="2" xfId="3" applyFont="1" applyBorder="1" applyAlignment="1">
      <alignment vertical="center" wrapText="1"/>
    </xf>
    <xf numFmtId="0" fontId="4" fillId="0" borderId="6" xfId="2" applyBorder="1" applyAlignment="1">
      <alignment horizontal="center"/>
    </xf>
    <xf numFmtId="1" fontId="4" fillId="0" borderId="1" xfId="2" applyNumberFormat="1" applyBorder="1" applyAlignment="1">
      <alignment horizontal="center" vertical="center"/>
    </xf>
    <xf numFmtId="1" fontId="4" fillId="0" borderId="1" xfId="2" applyNumberFormat="1" applyBorder="1" applyAlignment="1">
      <alignment horizontal="center"/>
    </xf>
    <xf numFmtId="3" fontId="6" fillId="0" borderId="1" xfId="3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 wrapText="1"/>
    </xf>
    <xf numFmtId="1" fontId="3" fillId="0" borderId="1" xfId="1" applyNumberFormat="1" applyBorder="1" applyAlignment="1">
      <alignment horizontal="center" vertical="center"/>
    </xf>
    <xf numFmtId="0" fontId="3" fillId="0" borderId="18" xfId="1" applyBorder="1" applyAlignment="1">
      <alignment horizontal="center"/>
    </xf>
    <xf numFmtId="0" fontId="3" fillId="0" borderId="11" xfId="1" applyBorder="1" applyAlignment="1">
      <alignment horizontal="center"/>
    </xf>
    <xf numFmtId="49" fontId="6" fillId="0" borderId="1" xfId="3" applyNumberFormat="1" applyFont="1" applyBorder="1" applyAlignment="1">
      <alignment horizontal="center" vertical="top" wrapText="1"/>
    </xf>
    <xf numFmtId="0" fontId="3" fillId="0" borderId="6" xfId="1" applyBorder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 wrapText="1"/>
    </xf>
    <xf numFmtId="49" fontId="6" fillId="0" borderId="6" xfId="3" applyNumberFormat="1" applyFont="1" applyBorder="1" applyAlignment="1">
      <alignment horizontal="center" vertical="center" wrapText="1"/>
    </xf>
    <xf numFmtId="49" fontId="6" fillId="0" borderId="11" xfId="3" applyNumberFormat="1" applyFont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left" vertical="center"/>
    </xf>
    <xf numFmtId="0" fontId="17" fillId="3" borderId="0" xfId="3" applyFont="1" applyFill="1" applyAlignment="1">
      <alignment horizontal="left" vertical="center"/>
    </xf>
    <xf numFmtId="0" fontId="3" fillId="0" borderId="0" xfId="1" applyAlignment="1">
      <alignment horizontal="left"/>
    </xf>
    <xf numFmtId="0" fontId="1" fillId="0" borderId="3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1" fillId="0" borderId="3" xfId="4" applyBorder="1" applyAlignment="1" applyProtection="1">
      <alignment horizontal="center" vertical="center"/>
    </xf>
    <xf numFmtId="0" fontId="11" fillId="0" borderId="6" xfId="4" applyBorder="1" applyAlignment="1" applyProtection="1">
      <alignment horizontal="center" vertical="center"/>
    </xf>
    <xf numFmtId="0" fontId="11" fillId="0" borderId="5" xfId="4" applyBorder="1" applyAlignment="1" applyProtection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7" fillId="0" borderId="2" xfId="3" applyFont="1" applyBorder="1" applyAlignment="1">
      <alignment horizontal="right" vertical="center" wrapText="1"/>
    </xf>
    <xf numFmtId="0" fontId="7" fillId="0" borderId="0" xfId="3" applyFont="1" applyAlignment="1">
      <alignment horizontal="right" vertical="center" wrapText="1"/>
    </xf>
    <xf numFmtId="0" fontId="7" fillId="0" borderId="7" xfId="3" applyFont="1" applyBorder="1" applyAlignment="1">
      <alignment horizontal="right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49" fontId="6" fillId="0" borderId="3" xfId="3" applyNumberFormat="1" applyFont="1" applyBorder="1" applyAlignment="1">
      <alignment horizontal="center" vertical="top" wrapText="1"/>
    </xf>
    <xf numFmtId="49" fontId="6" fillId="0" borderId="6" xfId="3" applyNumberFormat="1" applyFont="1" applyBorder="1" applyAlignment="1">
      <alignment horizontal="center" vertical="top" wrapText="1"/>
    </xf>
    <xf numFmtId="49" fontId="6" fillId="0" borderId="11" xfId="3" applyNumberFormat="1" applyFont="1" applyBorder="1" applyAlignment="1">
      <alignment horizontal="center" vertical="top" wrapText="1"/>
    </xf>
    <xf numFmtId="0" fontId="17" fillId="3" borderId="0" xfId="3" applyFont="1" applyFill="1" applyAlignment="1">
      <alignment vertical="center"/>
    </xf>
    <xf numFmtId="0" fontId="7" fillId="0" borderId="3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6" fillId="0" borderId="3" xfId="3" applyFont="1" applyBorder="1" applyAlignment="1" applyProtection="1">
      <alignment horizontal="center" vertical="center" wrapText="1"/>
      <protection locked="0"/>
    </xf>
    <xf numFmtId="0" fontId="6" fillId="0" borderId="11" xfId="3" applyFont="1" applyBorder="1" applyAlignment="1" applyProtection="1">
      <alignment horizontal="center" vertical="center" wrapText="1"/>
      <protection locked="0"/>
    </xf>
    <xf numFmtId="0" fontId="6" fillId="0" borderId="6" xfId="3" applyFont="1" applyBorder="1" applyAlignment="1" applyProtection="1">
      <alignment horizontal="center" vertical="center" wrapText="1"/>
      <protection locked="0"/>
    </xf>
    <xf numFmtId="0" fontId="6" fillId="0" borderId="5" xfId="3" applyFont="1" applyBorder="1" applyAlignment="1" applyProtection="1">
      <alignment horizontal="center" vertical="center" wrapText="1"/>
      <protection locked="0"/>
    </xf>
    <xf numFmtId="0" fontId="11" fillId="0" borderId="3" xfId="4" applyBorder="1" applyAlignment="1" applyProtection="1">
      <alignment horizontal="center" vertical="center" wrapText="1"/>
      <protection locked="0"/>
    </xf>
    <xf numFmtId="0" fontId="1" fillId="0" borderId="1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0" fontId="7" fillId="0" borderId="15" xfId="3" applyFont="1" applyBorder="1" applyAlignment="1">
      <alignment horizontal="right" vertical="center" wrapText="1"/>
    </xf>
    <xf numFmtId="0" fontId="7" fillId="0" borderId="6" xfId="3" applyFont="1" applyBorder="1" applyAlignment="1">
      <alignment horizontal="right" vertical="center" wrapText="1"/>
    </xf>
    <xf numFmtId="0" fontId="7" fillId="0" borderId="5" xfId="3" applyFont="1" applyBorder="1" applyAlignment="1">
      <alignment horizontal="right" vertical="center" wrapText="1"/>
    </xf>
    <xf numFmtId="0" fontId="9" fillId="0" borderId="6" xfId="1" applyFont="1" applyBorder="1" applyAlignment="1" applyProtection="1">
      <alignment horizontal="center" vertical="center" wrapText="1"/>
      <protection locked="0"/>
    </xf>
    <xf numFmtId="0" fontId="3" fillId="0" borderId="3" xfId="1" applyBorder="1" applyAlignment="1" applyProtection="1">
      <alignment horizontal="center" vertical="center"/>
      <protection locked="0"/>
    </xf>
    <xf numFmtId="0" fontId="3" fillId="0" borderId="11" xfId="1" applyBorder="1" applyAlignment="1" applyProtection="1">
      <alignment horizontal="center" vertical="center"/>
      <protection locked="0"/>
    </xf>
    <xf numFmtId="0" fontId="3" fillId="0" borderId="3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49" fontId="6" fillId="0" borderId="3" xfId="3" applyNumberFormat="1" applyFont="1" applyBorder="1" applyAlignment="1" applyProtection="1">
      <alignment horizontal="center" vertical="center" wrapText="1"/>
      <protection locked="0"/>
    </xf>
    <xf numFmtId="49" fontId="6" fillId="0" borderId="11" xfId="3" applyNumberFormat="1" applyFont="1" applyBorder="1" applyAlignment="1" applyProtection="1">
      <alignment horizontal="center" vertical="center" wrapText="1"/>
      <protection locked="0"/>
    </xf>
    <xf numFmtId="49" fontId="3" fillId="0" borderId="3" xfId="1" applyNumberFormat="1" applyBorder="1" applyAlignment="1">
      <alignment horizontal="center" vertical="center" wrapText="1"/>
    </xf>
    <xf numFmtId="49" fontId="3" fillId="0" borderId="11" xfId="1" applyNumberForma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7" fillId="3" borderId="0" xfId="3" applyFont="1" applyFill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11" fillId="0" borderId="3" xfId="4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20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3" fillId="0" borderId="3" xfId="1" applyBorder="1" applyAlignment="1">
      <alignment horizontal="center"/>
    </xf>
    <xf numFmtId="0" fontId="3" fillId="0" borderId="6" xfId="1" applyBorder="1" applyAlignment="1">
      <alignment horizontal="center"/>
    </xf>
    <xf numFmtId="0" fontId="6" fillId="0" borderId="2" xfId="3" applyFont="1" applyBorder="1" applyAlignment="1">
      <alignment horizontal="right" vertical="center" wrapText="1"/>
    </xf>
    <xf numFmtId="0" fontId="6" fillId="0" borderId="18" xfId="3" applyFont="1" applyBorder="1" applyAlignment="1">
      <alignment horizontal="right" vertical="center" wrapText="1"/>
    </xf>
    <xf numFmtId="0" fontId="6" fillId="0" borderId="19" xfId="3" applyFont="1" applyBorder="1" applyAlignment="1">
      <alignment horizontal="right" vertical="center" wrapText="1"/>
    </xf>
  </cellXfs>
  <cellStyles count="5">
    <cellStyle name="Hyperlink" xfId="4" builtinId="8"/>
    <cellStyle name="Standaard" xfId="0" builtinId="0"/>
    <cellStyle name="Standaard 2" xfId="1" xr:uid="{F5E6B48C-77D8-7945-8061-67A4AEC81F87}"/>
    <cellStyle name="Standaard 2 2" xfId="3" xr:uid="{DD09ABA2-9C0D-9548-A76D-702E7D74052A}"/>
    <cellStyle name="Standaard 3" xfId="2" xr:uid="{E2BA49C0-AF32-3A4C-8417-438020D4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file:///\\pjfs02.pj.nl\data\Home\HVos\My%20Pictures\Gebouwen\Leeuwarder%20lyceum.bmp" TargetMode="External"/><Relationship Id="rId18" Type="http://schemas.openxmlformats.org/officeDocument/2006/relationships/image" Target="../media/image20.jpeg"/><Relationship Id="rId3" Type="http://schemas.openxmlformats.org/officeDocument/2006/relationships/image" Target="../media/image12.jpeg"/><Relationship Id="rId21" Type="http://schemas.openxmlformats.org/officeDocument/2006/relationships/image" Target="file:///\\pjfs02.pj.nl\data\Home\HVos\My%20Pictures\Gebouwen\036_MontessoriPJ_school.bmp" TargetMode="External"/><Relationship Id="rId7" Type="http://schemas.openxmlformats.org/officeDocument/2006/relationships/image" Target="file:///\\pjfs02.pj.nl\data\Home\HVos\My%20Pictures\Gebouwen\Ynsicht.jpg" TargetMode="External"/><Relationship Id="rId12" Type="http://schemas.openxmlformats.org/officeDocument/2006/relationships/image" Target="../media/image17.jpeg"/><Relationship Id="rId17" Type="http://schemas.openxmlformats.org/officeDocument/2006/relationships/image" Target="file:///\\pjfs02.pj.nl\data\Home\HVos\My%20Pictures\Gebouwen\Manege.bmp" TargetMode="External"/><Relationship Id="rId2" Type="http://schemas.openxmlformats.org/officeDocument/2006/relationships/image" Target="../media/image11.jpeg"/><Relationship Id="rId16" Type="http://schemas.openxmlformats.org/officeDocument/2006/relationships/image" Target="../media/image19.jpeg"/><Relationship Id="rId20" Type="http://schemas.openxmlformats.org/officeDocument/2006/relationships/image" Target="../media/image21.jpeg"/><Relationship Id="rId1" Type="http://schemas.openxmlformats.org/officeDocument/2006/relationships/image" Target="../media/image10.png"/><Relationship Id="rId6" Type="http://schemas.openxmlformats.org/officeDocument/2006/relationships/image" Target="../media/image14.jpeg"/><Relationship Id="rId11" Type="http://schemas.openxmlformats.org/officeDocument/2006/relationships/image" Target="file:///\\pjfs02.pj.nl\data\Home\HVos\My%20Pictures\Gebouwen\De%20Dyk.jpg" TargetMode="External"/><Relationship Id="rId24" Type="http://schemas.openxmlformats.org/officeDocument/2006/relationships/image" Target="../media/image24.jpeg"/><Relationship Id="rId5" Type="http://schemas.openxmlformats.org/officeDocument/2006/relationships/image" Target="file:///\\pjfs02.pj.nl\data\Home\HVos\My%20Pictures\Gebouwen\Servicebureau%20klein.bmp" TargetMode="External"/><Relationship Id="rId15" Type="http://schemas.openxmlformats.org/officeDocument/2006/relationships/image" Target="file:///\\pjfs02.pj.nl\data\Home\HVos\My%20Pictures\Gebouwen\Gymnasium.bmp" TargetMode="External"/><Relationship Id="rId23" Type="http://schemas.openxmlformats.org/officeDocument/2006/relationships/image" Target="../media/image23.png"/><Relationship Id="rId10" Type="http://schemas.openxmlformats.org/officeDocument/2006/relationships/image" Target="../media/image16.jpeg"/><Relationship Id="rId19" Type="http://schemas.openxmlformats.org/officeDocument/2006/relationships/image" Target="file:///\\pjfs02.pj.nl\data\Home\HVos\My%20Pictures\Gebouwen\gebouw%20dalton%20004.bmp" TargetMode="External"/><Relationship Id="rId4" Type="http://schemas.openxmlformats.org/officeDocument/2006/relationships/image" Target="../media/image13.jpeg"/><Relationship Id="rId9" Type="http://schemas.openxmlformats.org/officeDocument/2006/relationships/image" Target="file:///\\pjfs02.pj.nl\data\Home\HVos\My%20Pictures\Gebouwen\de%20Brege.bmp" TargetMode="External"/><Relationship Id="rId14" Type="http://schemas.openxmlformats.org/officeDocument/2006/relationships/image" Target="../media/image18.jpe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png"/><Relationship Id="rId1" Type="http://schemas.openxmlformats.org/officeDocument/2006/relationships/image" Target="../media/image10.png"/><Relationship Id="rId6" Type="http://schemas.openxmlformats.org/officeDocument/2006/relationships/image" Target="../media/image29.jpeg"/><Relationship Id="rId5" Type="http://schemas.openxmlformats.org/officeDocument/2006/relationships/image" Target="../media/image28.jpeg"/><Relationship Id="rId4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177800</xdr:rowOff>
    </xdr:from>
    <xdr:ext cx="2853244" cy="673100"/>
    <xdr:pic>
      <xdr:nvPicPr>
        <xdr:cNvPr id="2" name="Afbeelding 1">
          <a:extLst>
            <a:ext uri="{FF2B5EF4-FFF2-40B4-BE49-F238E27FC236}">
              <a16:creationId xmlns:a16="http://schemas.microsoft.com/office/drawing/2014/main" id="{94887CA1-E2C5-B14F-BFFA-2AE7BBF09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47800"/>
          <a:ext cx="2853244" cy="673100"/>
        </a:xfrm>
        <a:prstGeom prst="rect">
          <a:avLst/>
        </a:prstGeom>
      </xdr:spPr>
    </xdr:pic>
    <xdr:clientData/>
  </xdr:oneCellAnchor>
  <xdr:oneCellAnchor>
    <xdr:from>
      <xdr:col>2</xdr:col>
      <xdr:colOff>215900</xdr:colOff>
      <xdr:row>3</xdr:row>
      <xdr:rowOff>38100</xdr:rowOff>
    </xdr:from>
    <xdr:ext cx="1618125" cy="1119600"/>
    <xdr:pic>
      <xdr:nvPicPr>
        <xdr:cNvPr id="3" name="Afbeelding 2">
          <a:extLst>
            <a:ext uri="{FF2B5EF4-FFF2-40B4-BE49-F238E27FC236}">
              <a16:creationId xmlns:a16="http://schemas.microsoft.com/office/drawing/2014/main" id="{A0F1591F-60BE-024E-A0B5-673DA39274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3200" y="1308100"/>
          <a:ext cx="1618125" cy="11196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3</xdr:row>
      <xdr:rowOff>50800</xdr:rowOff>
    </xdr:from>
    <xdr:ext cx="1618125" cy="1125950"/>
    <xdr:pic>
      <xdr:nvPicPr>
        <xdr:cNvPr id="4" name="Afbeelding 3">
          <a:extLst>
            <a:ext uri="{FF2B5EF4-FFF2-40B4-BE49-F238E27FC236}">
              <a16:creationId xmlns:a16="http://schemas.microsoft.com/office/drawing/2014/main" id="{E72390E2-7365-9B43-930D-3C86E2CB9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18400" y="1320800"/>
          <a:ext cx="1618125" cy="1125950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3</xdr:row>
      <xdr:rowOff>12700</xdr:rowOff>
    </xdr:from>
    <xdr:ext cx="1729250" cy="1125950"/>
    <xdr:pic>
      <xdr:nvPicPr>
        <xdr:cNvPr id="5" name="Afbeelding 4">
          <a:extLst>
            <a:ext uri="{FF2B5EF4-FFF2-40B4-BE49-F238E27FC236}">
              <a16:creationId xmlns:a16="http://schemas.microsoft.com/office/drawing/2014/main" id="{9AE78BF7-187B-7D46-9F0D-E1B161369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82900" y="584200"/>
          <a:ext cx="1729250" cy="11259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3</xdr:row>
      <xdr:rowOff>25400</xdr:rowOff>
    </xdr:from>
    <xdr:ext cx="1757825" cy="1125950"/>
    <xdr:pic>
      <xdr:nvPicPr>
        <xdr:cNvPr id="6" name="Afbeelding 5">
          <a:extLst>
            <a:ext uri="{FF2B5EF4-FFF2-40B4-BE49-F238E27FC236}">
              <a16:creationId xmlns:a16="http://schemas.microsoft.com/office/drawing/2014/main" id="{485E01FC-A5B4-2E45-8D0B-3455A48B6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0" y="1295400"/>
          <a:ext cx="1757825" cy="1125950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3</xdr:row>
      <xdr:rowOff>25400</xdr:rowOff>
    </xdr:from>
    <xdr:ext cx="1767350" cy="1125950"/>
    <xdr:pic>
      <xdr:nvPicPr>
        <xdr:cNvPr id="7" name="Afbeelding 6">
          <a:extLst>
            <a:ext uri="{FF2B5EF4-FFF2-40B4-BE49-F238E27FC236}">
              <a16:creationId xmlns:a16="http://schemas.microsoft.com/office/drawing/2014/main" id="{FEF07617-04C3-EC4F-8F27-B2C156180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0" y="596900"/>
          <a:ext cx="1767350" cy="1125950"/>
        </a:xfrm>
        <a:prstGeom prst="rect">
          <a:avLst/>
        </a:prstGeom>
      </xdr:spPr>
    </xdr:pic>
    <xdr:clientData/>
  </xdr:oneCellAnchor>
  <xdr:oneCellAnchor>
    <xdr:from>
      <xdr:col>7</xdr:col>
      <xdr:colOff>152400</xdr:colOff>
      <xdr:row>3</xdr:row>
      <xdr:rowOff>25400</xdr:rowOff>
    </xdr:from>
    <xdr:ext cx="1808064" cy="1119600"/>
    <xdr:pic>
      <xdr:nvPicPr>
        <xdr:cNvPr id="8" name="Afbeelding 7">
          <a:extLst>
            <a:ext uri="{FF2B5EF4-FFF2-40B4-BE49-F238E27FC236}">
              <a16:creationId xmlns:a16="http://schemas.microsoft.com/office/drawing/2014/main" id="{6BF0D0DD-5B5E-3447-AA3F-09AB479959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700" y="1295400"/>
          <a:ext cx="1808064" cy="1119600"/>
        </a:xfrm>
        <a:prstGeom prst="rect">
          <a:avLst/>
        </a:prstGeom>
      </xdr:spPr>
    </xdr:pic>
    <xdr:clientData/>
  </xdr:oneCellAnchor>
  <xdr:oneCellAnchor>
    <xdr:from>
      <xdr:col>8</xdr:col>
      <xdr:colOff>50800</xdr:colOff>
      <xdr:row>3</xdr:row>
      <xdr:rowOff>279400</xdr:rowOff>
    </xdr:from>
    <xdr:ext cx="2103474" cy="571499"/>
    <xdr:pic>
      <xdr:nvPicPr>
        <xdr:cNvPr id="9" name="Afbeelding 8">
          <a:extLst>
            <a:ext uri="{FF2B5EF4-FFF2-40B4-BE49-F238E27FC236}">
              <a16:creationId xmlns:a16="http://schemas.microsoft.com/office/drawing/2014/main" id="{35C5A1E3-A193-B04B-9A5B-604DFCE8A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24500" y="1549400"/>
          <a:ext cx="2103474" cy="571499"/>
        </a:xfrm>
        <a:prstGeom prst="rect">
          <a:avLst/>
        </a:prstGeom>
      </xdr:spPr>
    </xdr:pic>
    <xdr:clientData/>
  </xdr:oneCellAnchor>
  <xdr:oneCellAnchor>
    <xdr:from>
      <xdr:col>1</xdr:col>
      <xdr:colOff>304800</xdr:colOff>
      <xdr:row>3</xdr:row>
      <xdr:rowOff>25400</xdr:rowOff>
    </xdr:from>
    <xdr:ext cx="1485900" cy="1114425"/>
    <xdr:pic>
      <xdr:nvPicPr>
        <xdr:cNvPr id="10" name="Afbeelding 9">
          <a:extLst>
            <a:ext uri="{FF2B5EF4-FFF2-40B4-BE49-F238E27FC236}">
              <a16:creationId xmlns:a16="http://schemas.microsoft.com/office/drawing/2014/main" id="{77BDADE1-E18B-D542-8399-E4145D33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9200" y="1295400"/>
          <a:ext cx="1485900" cy="1114425"/>
        </a:xfrm>
        <a:prstGeom prst="rect">
          <a:avLst/>
        </a:prstGeom>
      </xdr:spPr>
    </xdr:pic>
    <xdr:clientData/>
  </xdr:oneCellAnchor>
  <xdr:oneCellAnchor>
    <xdr:from>
      <xdr:col>9</xdr:col>
      <xdr:colOff>292100</xdr:colOff>
      <xdr:row>3</xdr:row>
      <xdr:rowOff>12700</xdr:rowOff>
    </xdr:from>
    <xdr:ext cx="1618125" cy="1119600"/>
    <xdr:pic>
      <xdr:nvPicPr>
        <xdr:cNvPr id="11" name="Afbeelding 10">
          <a:extLst>
            <a:ext uri="{FF2B5EF4-FFF2-40B4-BE49-F238E27FC236}">
              <a16:creationId xmlns:a16="http://schemas.microsoft.com/office/drawing/2014/main" id="{BCB322AF-0584-A34D-ADF1-210E97A2E8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50200" y="1282700"/>
          <a:ext cx="1618125" cy="11196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A8716432-E20A-8C48-B96F-F1B20DAD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85900"/>
          <a:ext cx="2886619" cy="698500"/>
        </a:xfrm>
        <a:prstGeom prst="rect">
          <a:avLst/>
        </a:prstGeom>
      </xdr:spPr>
    </xdr:pic>
    <xdr:clientData/>
  </xdr:oneCellAnchor>
  <xdr:oneCellAnchor>
    <xdr:from>
      <xdr:col>14</xdr:col>
      <xdr:colOff>88900</xdr:colOff>
      <xdr:row>3</xdr:row>
      <xdr:rowOff>69705</xdr:rowOff>
    </xdr:from>
    <xdr:ext cx="2021840" cy="1063540"/>
    <xdr:pic>
      <xdr:nvPicPr>
        <xdr:cNvPr id="3" name="Afbeelding 2">
          <a:extLst>
            <a:ext uri="{FF2B5EF4-FFF2-40B4-BE49-F238E27FC236}">
              <a16:creationId xmlns:a16="http://schemas.microsoft.com/office/drawing/2014/main" id="{6F8E927A-CD66-144C-A19C-1A659639A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13400" y="1339705"/>
          <a:ext cx="2021840" cy="1063540"/>
        </a:xfrm>
        <a:prstGeom prst="rect">
          <a:avLst/>
        </a:prstGeom>
      </xdr:spPr>
    </xdr:pic>
    <xdr:clientData/>
  </xdr:oneCellAnchor>
  <xdr:oneCellAnchor>
    <xdr:from>
      <xdr:col>13</xdr:col>
      <xdr:colOff>89230</xdr:colOff>
      <xdr:row>3</xdr:row>
      <xdr:rowOff>71985</xdr:rowOff>
    </xdr:from>
    <xdr:ext cx="2045483" cy="1045616"/>
    <xdr:pic>
      <xdr:nvPicPr>
        <xdr:cNvPr id="4" name="Afbeelding 3">
          <a:extLst>
            <a:ext uri="{FF2B5EF4-FFF2-40B4-BE49-F238E27FC236}">
              <a16:creationId xmlns:a16="http://schemas.microsoft.com/office/drawing/2014/main" id="{1BA7FABC-020B-6A40-BB39-F71DD8A56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330" y="1341985"/>
          <a:ext cx="2045483" cy="1045616"/>
        </a:xfrm>
        <a:prstGeom prst="rect">
          <a:avLst/>
        </a:prstGeom>
      </xdr:spPr>
    </xdr:pic>
    <xdr:clientData/>
  </xdr:oneCellAnchor>
  <xdr:oneCellAnchor>
    <xdr:from>
      <xdr:col>16</xdr:col>
      <xdr:colOff>68649</xdr:colOff>
      <xdr:row>3</xdr:row>
      <xdr:rowOff>72242</xdr:rowOff>
    </xdr:from>
    <xdr:ext cx="2013694" cy="1057263"/>
    <xdr:pic>
      <xdr:nvPicPr>
        <xdr:cNvPr id="5" name="Afbeelding 4">
          <a:extLst>
            <a:ext uri="{FF2B5EF4-FFF2-40B4-BE49-F238E27FC236}">
              <a16:creationId xmlns:a16="http://schemas.microsoft.com/office/drawing/2014/main" id="{E3694972-4FB6-4347-9D3B-FD1093A88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61949" y="1342242"/>
          <a:ext cx="2013694" cy="1057263"/>
        </a:xfrm>
        <a:prstGeom prst="rect">
          <a:avLst/>
        </a:prstGeom>
      </xdr:spPr>
    </xdr:pic>
    <xdr:clientData/>
  </xdr:oneCellAnchor>
  <xdr:oneCellAnchor>
    <xdr:from>
      <xdr:col>12</xdr:col>
      <xdr:colOff>97113</xdr:colOff>
      <xdr:row>3</xdr:row>
      <xdr:rowOff>58342</xdr:rowOff>
    </xdr:from>
    <xdr:ext cx="1988861" cy="1097358"/>
    <xdr:pic>
      <xdr:nvPicPr>
        <xdr:cNvPr id="6" name="Afbeelding 5">
          <a:extLst>
            <a:ext uri="{FF2B5EF4-FFF2-40B4-BE49-F238E27FC236}">
              <a16:creationId xmlns:a16="http://schemas.microsoft.com/office/drawing/2014/main" id="{162D0818-A6FD-4944-95D5-049232EA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52813" y="1328342"/>
          <a:ext cx="1988861" cy="1097358"/>
        </a:xfrm>
        <a:prstGeom prst="rect">
          <a:avLst/>
        </a:prstGeom>
      </xdr:spPr>
    </xdr:pic>
    <xdr:clientData/>
  </xdr:oneCellAnchor>
  <xdr:oneCellAnchor>
    <xdr:from>
      <xdr:col>9</xdr:col>
      <xdr:colOff>219440</xdr:colOff>
      <xdr:row>3</xdr:row>
      <xdr:rowOff>71403</xdr:rowOff>
    </xdr:from>
    <xdr:ext cx="1669302" cy="1071598"/>
    <xdr:pic>
      <xdr:nvPicPr>
        <xdr:cNvPr id="7" name="Afbeelding 6">
          <a:extLst>
            <a:ext uri="{FF2B5EF4-FFF2-40B4-BE49-F238E27FC236}">
              <a16:creationId xmlns:a16="http://schemas.microsoft.com/office/drawing/2014/main" id="{5BA25384-16F4-A247-9551-09C5A1FA5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221940" y="1341403"/>
          <a:ext cx="1669302" cy="1071598"/>
        </a:xfrm>
        <a:prstGeom prst="rect">
          <a:avLst/>
        </a:prstGeom>
      </xdr:spPr>
    </xdr:pic>
    <xdr:clientData/>
  </xdr:oneCellAnchor>
  <xdr:oneCellAnchor>
    <xdr:from>
      <xdr:col>8</xdr:col>
      <xdr:colOff>127000</xdr:colOff>
      <xdr:row>3</xdr:row>
      <xdr:rowOff>72819</xdr:rowOff>
    </xdr:from>
    <xdr:ext cx="1893094" cy="1139398"/>
    <xdr:pic>
      <xdr:nvPicPr>
        <xdr:cNvPr id="8" name="Afbeelding 7">
          <a:extLst>
            <a:ext uri="{FF2B5EF4-FFF2-40B4-BE49-F238E27FC236}">
              <a16:creationId xmlns:a16="http://schemas.microsoft.com/office/drawing/2014/main" id="{E20154E6-672D-8E4E-AF56-5C5B1E6AD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45100" y="1342819"/>
          <a:ext cx="1893094" cy="1139398"/>
        </a:xfrm>
        <a:prstGeom prst="rect">
          <a:avLst/>
        </a:prstGeom>
      </xdr:spPr>
    </xdr:pic>
    <xdr:clientData/>
  </xdr:oneCellAnchor>
  <xdr:oneCellAnchor>
    <xdr:from>
      <xdr:col>4</xdr:col>
      <xdr:colOff>244454</xdr:colOff>
      <xdr:row>3</xdr:row>
      <xdr:rowOff>66835</xdr:rowOff>
    </xdr:from>
    <xdr:ext cx="1666765" cy="1063465"/>
    <xdr:pic>
      <xdr:nvPicPr>
        <xdr:cNvPr id="9" name="Afbeelding 8">
          <a:extLst>
            <a:ext uri="{FF2B5EF4-FFF2-40B4-BE49-F238E27FC236}">
              <a16:creationId xmlns:a16="http://schemas.microsoft.com/office/drawing/2014/main" id="{53E5C9EB-CDF6-BB4B-AE0B-595DE3D35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24954" y="1336835"/>
          <a:ext cx="1666765" cy="1063465"/>
        </a:xfrm>
        <a:prstGeom prst="rect">
          <a:avLst/>
        </a:prstGeom>
      </xdr:spPr>
    </xdr:pic>
    <xdr:clientData/>
  </xdr:oneCellAnchor>
  <xdr:twoCellAnchor>
    <xdr:from>
      <xdr:col>2</xdr:col>
      <xdr:colOff>317500</xdr:colOff>
      <xdr:row>3</xdr:row>
      <xdr:rowOff>39689</xdr:rowOff>
    </xdr:from>
    <xdr:to>
      <xdr:col>2</xdr:col>
      <xdr:colOff>1866900</xdr:colOff>
      <xdr:row>3</xdr:row>
      <xdr:rowOff>1123184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979E3E68-56FD-D64C-93CB-29042B2F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9200" y="1309689"/>
          <a:ext cx="1549400" cy="1083495"/>
        </a:xfrm>
        <a:prstGeom prst="rect">
          <a:avLst/>
        </a:prstGeom>
      </xdr:spPr>
    </xdr:pic>
    <xdr:clientData/>
  </xdr:twoCellAnchor>
  <xdr:oneCellAnchor>
    <xdr:from>
      <xdr:col>3</xdr:col>
      <xdr:colOff>304800</xdr:colOff>
      <xdr:row>3</xdr:row>
      <xdr:rowOff>51594</xdr:rowOff>
    </xdr:from>
    <xdr:ext cx="1575196" cy="1079506"/>
    <xdr:pic>
      <xdr:nvPicPr>
        <xdr:cNvPr id="11" name="Afbeelding 10">
          <a:extLst>
            <a:ext uri="{FF2B5EF4-FFF2-40B4-BE49-F238E27FC236}">
              <a16:creationId xmlns:a16="http://schemas.microsoft.com/office/drawing/2014/main" id="{27199F37-4A86-5642-9E9A-4533AA9C7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r:link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0900" y="1321594"/>
          <a:ext cx="1575196" cy="1079506"/>
        </a:xfrm>
        <a:prstGeom prst="rect">
          <a:avLst/>
        </a:prstGeom>
      </xdr:spPr>
    </xdr:pic>
    <xdr:clientData/>
  </xdr:oneCellAnchor>
  <xdr:twoCellAnchor>
    <xdr:from>
      <xdr:col>1</xdr:col>
      <xdr:colOff>304800</xdr:colOff>
      <xdr:row>3</xdr:row>
      <xdr:rowOff>36541</xdr:rowOff>
    </xdr:from>
    <xdr:to>
      <xdr:col>1</xdr:col>
      <xdr:colOff>1892300</xdr:colOff>
      <xdr:row>3</xdr:row>
      <xdr:rowOff>1131980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63FCB9A-4F71-784F-8951-047770A2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r:link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2100" y="1306541"/>
          <a:ext cx="1587500" cy="1095439"/>
        </a:xfrm>
        <a:prstGeom prst="rect">
          <a:avLst/>
        </a:prstGeom>
      </xdr:spPr>
    </xdr:pic>
    <xdr:clientData/>
  </xdr:twoCellAnchor>
  <xdr:oneCellAnchor>
    <xdr:from>
      <xdr:col>5</xdr:col>
      <xdr:colOff>1155700</xdr:colOff>
      <xdr:row>3</xdr:row>
      <xdr:rowOff>46261</xdr:rowOff>
    </xdr:from>
    <xdr:ext cx="2018289" cy="1084040"/>
    <xdr:pic>
      <xdr:nvPicPr>
        <xdr:cNvPr id="13" name="Afbeelding 12">
          <a:extLst>
            <a:ext uri="{FF2B5EF4-FFF2-40B4-BE49-F238E27FC236}">
              <a16:creationId xmlns:a16="http://schemas.microsoft.com/office/drawing/2014/main" id="{942CC8DF-670C-6744-9F99-0030070BD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r:link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20600" y="1316261"/>
          <a:ext cx="2018289" cy="1084040"/>
        </a:xfrm>
        <a:prstGeom prst="rect">
          <a:avLst/>
        </a:prstGeom>
      </xdr:spPr>
    </xdr:pic>
    <xdr:clientData/>
  </xdr:oneCellAnchor>
  <xdr:oneCellAnchor>
    <xdr:from>
      <xdr:col>7</xdr:col>
      <xdr:colOff>152399</xdr:colOff>
      <xdr:row>3</xdr:row>
      <xdr:rowOff>50800</xdr:rowOff>
    </xdr:from>
    <xdr:ext cx="1761491" cy="1092200"/>
    <xdr:pic>
      <xdr:nvPicPr>
        <xdr:cNvPr id="14" name="Afbeelding 13">
          <a:extLst>
            <a:ext uri="{FF2B5EF4-FFF2-40B4-BE49-F238E27FC236}">
              <a16:creationId xmlns:a16="http://schemas.microsoft.com/office/drawing/2014/main" id="{FFE34A3E-7003-A648-91D0-E59705CC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86099" y="1320800"/>
          <a:ext cx="1761491" cy="1092200"/>
        </a:xfrm>
        <a:prstGeom prst="rect">
          <a:avLst/>
        </a:prstGeom>
      </xdr:spPr>
    </xdr:pic>
    <xdr:clientData/>
  </xdr:oneCellAnchor>
  <xdr:oneCellAnchor>
    <xdr:from>
      <xdr:col>10</xdr:col>
      <xdr:colOff>1219200</xdr:colOff>
      <xdr:row>3</xdr:row>
      <xdr:rowOff>50800</xdr:rowOff>
    </xdr:from>
    <xdr:ext cx="2044700" cy="1066800"/>
    <xdr:pic>
      <xdr:nvPicPr>
        <xdr:cNvPr id="15" name="Afbeelding 14">
          <a:extLst>
            <a:ext uri="{FF2B5EF4-FFF2-40B4-BE49-F238E27FC236}">
              <a16:creationId xmlns:a16="http://schemas.microsoft.com/office/drawing/2014/main" id="{34BABAAF-A825-3041-9660-7FC2125ED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406100" y="1320800"/>
          <a:ext cx="2044700" cy="1066800"/>
        </a:xfrm>
        <a:prstGeom prst="rect">
          <a:avLst/>
        </a:prstGeom>
      </xdr:spPr>
    </xdr:pic>
    <xdr:clientData/>
  </xdr:oneCellAnchor>
  <xdr:oneCellAnchor>
    <xdr:from>
      <xdr:col>15</xdr:col>
      <xdr:colOff>92790</xdr:colOff>
      <xdr:row>3</xdr:row>
      <xdr:rowOff>61019</xdr:rowOff>
    </xdr:from>
    <xdr:ext cx="2059459" cy="1060243"/>
    <xdr:pic>
      <xdr:nvPicPr>
        <xdr:cNvPr id="16" name="Afbeelding 15">
          <a:extLst>
            <a:ext uri="{FF2B5EF4-FFF2-40B4-BE49-F238E27FC236}">
              <a16:creationId xmlns:a16="http://schemas.microsoft.com/office/drawing/2014/main" id="{407BAA7C-6133-9748-B0B5-96B094BE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01690" y="1331019"/>
          <a:ext cx="2059459" cy="106024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DC2C5820-8636-3D4C-BD02-E376EFE14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12800"/>
          <a:ext cx="2886619" cy="698500"/>
        </a:xfrm>
        <a:prstGeom prst="rect">
          <a:avLst/>
        </a:prstGeom>
      </xdr:spPr>
    </xdr:pic>
    <xdr:clientData/>
  </xdr:oneCellAnchor>
  <xdr:oneCellAnchor>
    <xdr:from>
      <xdr:col>5</xdr:col>
      <xdr:colOff>127758</xdr:colOff>
      <xdr:row>3</xdr:row>
      <xdr:rowOff>38100</xdr:rowOff>
    </xdr:from>
    <xdr:ext cx="1993142" cy="1092200"/>
    <xdr:pic>
      <xdr:nvPicPr>
        <xdr:cNvPr id="3" name="Afbeelding 2">
          <a:extLst>
            <a:ext uri="{FF2B5EF4-FFF2-40B4-BE49-F238E27FC236}">
              <a16:creationId xmlns:a16="http://schemas.microsoft.com/office/drawing/2014/main" id="{76C7EEBA-E7C4-F643-8D41-809867E6E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758" y="647700"/>
          <a:ext cx="1993142" cy="1092200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</xdr:row>
      <xdr:rowOff>32676</xdr:rowOff>
    </xdr:from>
    <xdr:ext cx="1892299" cy="1110323"/>
    <xdr:pic>
      <xdr:nvPicPr>
        <xdr:cNvPr id="4" name="Afbeelding 3">
          <a:extLst>
            <a:ext uri="{FF2B5EF4-FFF2-40B4-BE49-F238E27FC236}">
              <a16:creationId xmlns:a16="http://schemas.microsoft.com/office/drawing/2014/main" id="{57F3652D-EACD-5E4F-AB43-F3E307F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3201" y="642276"/>
          <a:ext cx="1892299" cy="1110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50801</xdr:colOff>
      <xdr:row>3</xdr:row>
      <xdr:rowOff>50800</xdr:rowOff>
    </xdr:from>
    <xdr:ext cx="2082800" cy="1079500"/>
    <xdr:pic>
      <xdr:nvPicPr>
        <xdr:cNvPr id="5" name="Afbeelding 4">
          <a:extLst>
            <a:ext uri="{FF2B5EF4-FFF2-40B4-BE49-F238E27FC236}">
              <a16:creationId xmlns:a16="http://schemas.microsoft.com/office/drawing/2014/main" id="{5C8B0D98-A2B9-0446-A99A-2C5E67D8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1201" y="660400"/>
          <a:ext cx="2082800" cy="1079500"/>
        </a:xfrm>
        <a:prstGeom prst="rect">
          <a:avLst/>
        </a:prstGeom>
      </xdr:spPr>
    </xdr:pic>
    <xdr:clientData/>
  </xdr:oneCellAnchor>
  <xdr:twoCellAnchor editAs="oneCell">
    <xdr:from>
      <xdr:col>3</xdr:col>
      <xdr:colOff>139700</xdr:colOff>
      <xdr:row>3</xdr:row>
      <xdr:rowOff>38100</xdr:rowOff>
    </xdr:from>
    <xdr:to>
      <xdr:col>3</xdr:col>
      <xdr:colOff>2031999</xdr:colOff>
      <xdr:row>3</xdr:row>
      <xdr:rowOff>1128228</xdr:rowOff>
    </xdr:to>
    <xdr:pic>
      <xdr:nvPicPr>
        <xdr:cNvPr id="6" name="Afbeelding 5" descr="RSG Tromp Meesters (Steenwijk) | Scholen op de kaart">
          <a:extLst>
            <a:ext uri="{FF2B5EF4-FFF2-40B4-BE49-F238E27FC236}">
              <a16:creationId xmlns:a16="http://schemas.microsoft.com/office/drawing/2014/main" id="{FD98DCE6-25AE-4648-8D17-4E810194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1400" y="1308100"/>
          <a:ext cx="1892299" cy="109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3</xdr:row>
      <xdr:rowOff>38100</xdr:rowOff>
    </xdr:from>
    <xdr:to>
      <xdr:col>4</xdr:col>
      <xdr:colOff>2070100</xdr:colOff>
      <xdr:row>3</xdr:row>
      <xdr:rowOff>1142862</xdr:rowOff>
    </xdr:to>
    <xdr:pic>
      <xdr:nvPicPr>
        <xdr:cNvPr id="7" name="Afbeelding 6" descr="RSG Tromp Meesters Vakcollege (vmbo basis en kader ...">
          <a:extLst>
            <a:ext uri="{FF2B5EF4-FFF2-40B4-BE49-F238E27FC236}">
              <a16:creationId xmlns:a16="http://schemas.microsoft.com/office/drawing/2014/main" id="{5844EE40-AB52-9C4C-8B77-55BD233F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88500" y="1308100"/>
          <a:ext cx="1917700" cy="110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cturen@singelland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facturen@ovo-fryslannoord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actuur@lindecollege.nl" TargetMode="External"/><Relationship Id="rId2" Type="http://schemas.openxmlformats.org/officeDocument/2006/relationships/hyperlink" Target="mailto:debiteur@rsgtrompmeesters.nl" TargetMode="External"/><Relationship Id="rId1" Type="http://schemas.openxmlformats.org/officeDocument/2006/relationships/hyperlink" Target="mailto:finadmin@stellingwerfcollege.n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mailto:facturen@eekerin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33B6-3421-0D4E-B803-526696D75D1F}">
  <sheetPr>
    <pageSetUpPr fitToPage="1"/>
  </sheetPr>
  <dimension ref="A2:R43"/>
  <sheetViews>
    <sheetView showGridLines="0" zoomScaleNormal="100" zoomScaleSheetLayoutView="125" zoomScalePageLayoutView="125" workbookViewId="0">
      <pane xSplit="1" ySplit="4" topLeftCell="E32" activePane="bottomRight" state="frozen"/>
      <selection activeCell="B15" sqref="B15:F15"/>
      <selection pane="topRight" activeCell="B15" sqref="B15:F15"/>
      <selection pane="bottomLeft" activeCell="B15" sqref="B15:F15"/>
      <selection pane="bottomRight" activeCell="K34" sqref="K34"/>
    </sheetView>
  </sheetViews>
  <sheetFormatPr baseColWidth="10" defaultColWidth="8.83203125" defaultRowHeight="15" x14ac:dyDescent="0.2"/>
  <cols>
    <col min="1" max="1" width="37.83203125" style="1" customWidth="1"/>
    <col min="2" max="2" width="28.6640625" style="2" customWidth="1"/>
    <col min="3" max="10" width="28.6640625" style="1" customWidth="1"/>
    <col min="11" max="11" width="28.83203125" style="2" customWidth="1"/>
    <col min="12" max="12" width="18.33203125" style="1" bestFit="1" customWidth="1"/>
    <col min="13" max="13" width="9.33203125" style="1" bestFit="1" customWidth="1"/>
    <col min="14" max="16384" width="8.83203125" style="1"/>
  </cols>
  <sheetData>
    <row r="2" spans="1:11" ht="35" x14ac:dyDescent="0.2">
      <c r="A2" s="120" t="s">
        <v>0</v>
      </c>
      <c r="B2" s="121"/>
      <c r="C2" s="122"/>
      <c r="D2" s="122"/>
      <c r="E2" s="122"/>
      <c r="F2" s="122"/>
      <c r="G2" s="122"/>
      <c r="H2" s="122"/>
      <c r="I2" s="122"/>
      <c r="J2" s="46"/>
      <c r="K2" s="46"/>
    </row>
    <row r="3" spans="1:11" s="42" customFormat="1" ht="50.25" customHeight="1" x14ac:dyDescent="0.2">
      <c r="A3" s="106"/>
      <c r="B3" s="44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7</v>
      </c>
      <c r="J3" s="43" t="s">
        <v>8</v>
      </c>
      <c r="K3" s="43" t="s">
        <v>9</v>
      </c>
    </row>
    <row r="4" spans="1:11" ht="92.25" customHeight="1" x14ac:dyDescent="0.2">
      <c r="A4" s="41"/>
      <c r="B4" s="40"/>
      <c r="C4" s="38"/>
      <c r="D4" s="39"/>
      <c r="E4" s="39"/>
      <c r="F4" s="38"/>
      <c r="G4" s="38"/>
      <c r="H4" s="38"/>
      <c r="I4" s="38"/>
      <c r="J4" s="65"/>
      <c r="K4" s="37"/>
    </row>
    <row r="5" spans="1:11" s="14" customFormat="1" ht="35" customHeight="1" x14ac:dyDescent="0.2">
      <c r="A5" s="36" t="s">
        <v>10</v>
      </c>
      <c r="B5" s="28" t="s">
        <v>11</v>
      </c>
      <c r="C5" s="35" t="s">
        <v>12</v>
      </c>
      <c r="D5" s="35" t="s">
        <v>13</v>
      </c>
      <c r="E5" s="34" t="s">
        <v>14</v>
      </c>
      <c r="F5" s="34" t="s">
        <v>15</v>
      </c>
      <c r="G5" s="34" t="s">
        <v>16</v>
      </c>
      <c r="H5" s="34" t="s">
        <v>17</v>
      </c>
      <c r="I5" s="34" t="s">
        <v>18</v>
      </c>
      <c r="J5" s="66" t="str">
        <f>C5</f>
        <v>Van Haersmasingel 37</v>
      </c>
      <c r="K5" s="33"/>
    </row>
    <row r="6" spans="1:11" s="14" customFormat="1" ht="35" customHeight="1" x14ac:dyDescent="0.2">
      <c r="A6" s="32" t="s">
        <v>19</v>
      </c>
      <c r="B6" s="31" t="s">
        <v>20</v>
      </c>
      <c r="C6" s="30" t="s">
        <v>21</v>
      </c>
      <c r="D6" s="12" t="s">
        <v>22</v>
      </c>
      <c r="E6" s="12" t="s">
        <v>23</v>
      </c>
      <c r="F6" s="12" t="s">
        <v>24</v>
      </c>
      <c r="G6" s="12" t="s">
        <v>25</v>
      </c>
      <c r="H6" s="12" t="s">
        <v>26</v>
      </c>
      <c r="I6" s="12" t="s">
        <v>27</v>
      </c>
      <c r="J6" s="66" t="str">
        <f>C6</f>
        <v>9201 KN Drachten</v>
      </c>
      <c r="K6" s="29"/>
    </row>
    <row r="7" spans="1:11" s="14" customFormat="1" ht="35" customHeight="1" x14ac:dyDescent="0.2">
      <c r="A7" s="4" t="s">
        <v>28</v>
      </c>
      <c r="B7" s="67" t="s">
        <v>29</v>
      </c>
      <c r="C7" s="63" t="s">
        <v>30</v>
      </c>
      <c r="D7" s="63" t="s">
        <v>30</v>
      </c>
      <c r="E7" s="63" t="s">
        <v>30</v>
      </c>
      <c r="F7" s="63" t="s">
        <v>30</v>
      </c>
      <c r="G7" s="63" t="s">
        <v>30</v>
      </c>
      <c r="H7" s="63" t="s">
        <v>30</v>
      </c>
      <c r="I7" s="63" t="s">
        <v>30</v>
      </c>
      <c r="J7" s="6" t="str">
        <f>I7</f>
        <v>04YE</v>
      </c>
      <c r="K7" s="26"/>
    </row>
    <row r="8" spans="1:11" s="14" customFormat="1" ht="35" customHeight="1" x14ac:dyDescent="0.2">
      <c r="A8" s="4" t="s">
        <v>31</v>
      </c>
      <c r="B8" s="123" t="s">
        <v>32</v>
      </c>
      <c r="C8" s="124"/>
      <c r="D8" s="124"/>
      <c r="E8" s="124"/>
      <c r="F8" s="124"/>
      <c r="G8" s="124"/>
      <c r="H8" s="124"/>
      <c r="I8" s="124"/>
      <c r="J8" s="125"/>
      <c r="K8" s="26"/>
    </row>
    <row r="9" spans="1:11" s="14" customFormat="1" ht="35" customHeight="1" x14ac:dyDescent="0.2">
      <c r="A9" s="27" t="s">
        <v>33</v>
      </c>
      <c r="B9" s="126" t="s">
        <v>34</v>
      </c>
      <c r="C9" s="127"/>
      <c r="D9" s="127"/>
      <c r="E9" s="127"/>
      <c r="F9" s="127"/>
      <c r="G9" s="127"/>
      <c r="H9" s="127"/>
      <c r="I9" s="127"/>
      <c r="J9" s="128"/>
      <c r="K9" s="26"/>
    </row>
    <row r="10" spans="1:11" s="14" customFormat="1" ht="35" customHeight="1" x14ac:dyDescent="0.2">
      <c r="A10" s="4" t="s">
        <v>35</v>
      </c>
      <c r="B10" s="129"/>
      <c r="C10" s="130"/>
      <c r="D10" s="130"/>
      <c r="E10" s="130"/>
      <c r="F10" s="130"/>
      <c r="G10" s="130"/>
      <c r="H10" s="130"/>
      <c r="I10" s="130"/>
      <c r="J10" s="131"/>
      <c r="K10" s="26"/>
    </row>
    <row r="11" spans="1:11" s="14" customFormat="1" ht="35" customHeight="1" x14ac:dyDescent="0.2">
      <c r="A11" s="4" t="s">
        <v>36</v>
      </c>
      <c r="B11" s="74">
        <v>458</v>
      </c>
      <c r="C11" s="75">
        <v>770</v>
      </c>
      <c r="D11" s="75">
        <v>1301</v>
      </c>
      <c r="E11" s="34">
        <v>215</v>
      </c>
      <c r="F11" s="34">
        <v>486</v>
      </c>
      <c r="G11" s="34">
        <v>377</v>
      </c>
      <c r="H11" s="34">
        <f>285+85</f>
        <v>370</v>
      </c>
      <c r="I11" s="34"/>
      <c r="J11" s="66"/>
      <c r="K11" s="26">
        <f>SUM(B11:I11)</f>
        <v>3977</v>
      </c>
    </row>
    <row r="12" spans="1:11" s="14" customFormat="1" ht="35" customHeight="1" x14ac:dyDescent="0.2">
      <c r="A12" s="4" t="s">
        <v>37</v>
      </c>
      <c r="B12" s="25">
        <v>52</v>
      </c>
      <c r="C12" s="24">
        <v>73</v>
      </c>
      <c r="D12" s="24">
        <v>100</v>
      </c>
      <c r="E12" s="12">
        <v>25</v>
      </c>
      <c r="F12" s="12">
        <v>46</v>
      </c>
      <c r="G12" s="12">
        <v>33</v>
      </c>
      <c r="H12" s="12">
        <v>28</v>
      </c>
      <c r="I12" s="12"/>
      <c r="J12" s="10"/>
      <c r="K12" s="26">
        <f>SUM(B12:I12)</f>
        <v>357</v>
      </c>
    </row>
    <row r="13" spans="1:11" s="14" customFormat="1" ht="35" customHeight="1" x14ac:dyDescent="0.2">
      <c r="A13" s="4" t="s">
        <v>38</v>
      </c>
      <c r="B13" s="25">
        <v>22</v>
      </c>
      <c r="C13" s="24">
        <v>34</v>
      </c>
      <c r="D13" s="24">
        <v>23</v>
      </c>
      <c r="E13" s="12">
        <v>21</v>
      </c>
      <c r="F13" s="12">
        <v>13</v>
      </c>
      <c r="G13" s="12">
        <v>14</v>
      </c>
      <c r="H13" s="12">
        <v>11</v>
      </c>
      <c r="I13" s="12"/>
      <c r="J13" s="66">
        <v>84</v>
      </c>
      <c r="K13" s="26">
        <f>SUM(B13:I13)</f>
        <v>138</v>
      </c>
    </row>
    <row r="14" spans="1:11" s="14" customFormat="1" ht="35" customHeight="1" x14ac:dyDescent="0.2">
      <c r="A14" s="4" t="s">
        <v>39</v>
      </c>
      <c r="B14" s="91"/>
      <c r="C14" s="92"/>
      <c r="D14" s="93"/>
      <c r="E14" s="94"/>
      <c r="F14" s="94"/>
      <c r="G14" s="94"/>
      <c r="H14" s="94"/>
      <c r="I14" s="94"/>
      <c r="J14" s="95"/>
      <c r="K14" s="26">
        <v>51</v>
      </c>
    </row>
    <row r="15" spans="1:11" s="14" customFormat="1" ht="35" customHeight="1" x14ac:dyDescent="0.2">
      <c r="A15" s="105" t="s">
        <v>180</v>
      </c>
      <c r="B15" s="135" t="s">
        <v>181</v>
      </c>
      <c r="C15" s="136"/>
      <c r="D15" s="136"/>
      <c r="E15" s="136"/>
      <c r="F15" s="136"/>
      <c r="G15" s="136"/>
      <c r="H15" s="136"/>
      <c r="I15" s="136"/>
      <c r="J15" s="137"/>
      <c r="K15" s="70"/>
    </row>
    <row r="16" spans="1:11" s="14" customFormat="1" ht="35" customHeight="1" x14ac:dyDescent="0.2">
      <c r="A16" s="132" t="s">
        <v>40</v>
      </c>
      <c r="B16" s="133"/>
      <c r="C16" s="133"/>
      <c r="D16" s="133"/>
      <c r="E16" s="133"/>
      <c r="F16" s="133"/>
      <c r="G16" s="133"/>
      <c r="H16" s="133"/>
      <c r="I16" s="133"/>
      <c r="J16" s="134"/>
      <c r="K16" s="26">
        <f>SUM(K12:K13)</f>
        <v>495</v>
      </c>
    </row>
    <row r="17" spans="1:18" s="14" customFormat="1" ht="35" customHeight="1" x14ac:dyDescent="0.2">
      <c r="A17" s="17" t="s">
        <v>41</v>
      </c>
      <c r="B17" s="23" t="s">
        <v>42</v>
      </c>
      <c r="C17" s="16" t="s">
        <v>43</v>
      </c>
      <c r="D17" s="16" t="s">
        <v>44</v>
      </c>
      <c r="E17" s="16" t="s">
        <v>45</v>
      </c>
      <c r="F17" s="16" t="s">
        <v>46</v>
      </c>
      <c r="G17" s="16" t="s">
        <v>47</v>
      </c>
      <c r="H17" s="16" t="s">
        <v>48</v>
      </c>
      <c r="I17" s="16" t="s">
        <v>49</v>
      </c>
      <c r="J17" s="68"/>
      <c r="K17" s="22"/>
    </row>
    <row r="18" spans="1:18" s="18" customFormat="1" ht="35" customHeight="1" x14ac:dyDescent="0.2">
      <c r="A18" s="21" t="s">
        <v>50</v>
      </c>
      <c r="B18" s="19" t="s">
        <v>51</v>
      </c>
      <c r="C18" s="20" t="s">
        <v>52</v>
      </c>
      <c r="D18" s="20" t="s">
        <v>52</v>
      </c>
      <c r="E18" s="20" t="s">
        <v>52</v>
      </c>
      <c r="F18" s="20" t="s">
        <v>52</v>
      </c>
      <c r="G18" s="20" t="s">
        <v>52</v>
      </c>
      <c r="H18" s="20" t="s">
        <v>52</v>
      </c>
      <c r="I18" s="20" t="s">
        <v>52</v>
      </c>
      <c r="J18" s="20"/>
      <c r="K18" s="19"/>
    </row>
    <row r="19" spans="1:18" s="14" customFormat="1" ht="35" customHeight="1" x14ac:dyDescent="0.2">
      <c r="A19" s="17" t="s">
        <v>53</v>
      </c>
      <c r="B19" s="3" t="s">
        <v>54</v>
      </c>
      <c r="C19" s="3" t="s">
        <v>54</v>
      </c>
      <c r="D19" s="3" t="s">
        <v>54</v>
      </c>
      <c r="E19" s="3" t="s">
        <v>54</v>
      </c>
      <c r="F19" s="3" t="s">
        <v>54</v>
      </c>
      <c r="G19" s="3" t="s">
        <v>54</v>
      </c>
      <c r="H19" s="3" t="s">
        <v>54</v>
      </c>
      <c r="I19" s="3" t="s">
        <v>54</v>
      </c>
      <c r="J19" s="3" t="s">
        <v>54</v>
      </c>
      <c r="K19" s="15"/>
    </row>
    <row r="20" spans="1:18" s="14" customFormat="1" ht="35" customHeight="1" x14ac:dyDescent="0.2">
      <c r="A20" s="17" t="s">
        <v>55</v>
      </c>
      <c r="B20" s="16" t="s">
        <v>56</v>
      </c>
      <c r="C20" s="16" t="s">
        <v>56</v>
      </c>
      <c r="D20" s="16" t="s">
        <v>56</v>
      </c>
      <c r="E20" s="16" t="s">
        <v>56</v>
      </c>
      <c r="F20" s="16" t="s">
        <v>56</v>
      </c>
      <c r="G20" s="16" t="s">
        <v>56</v>
      </c>
      <c r="H20" s="16" t="s">
        <v>56</v>
      </c>
      <c r="I20" s="16" t="s">
        <v>56</v>
      </c>
      <c r="J20" s="16" t="s">
        <v>56</v>
      </c>
      <c r="K20" s="15"/>
    </row>
    <row r="21" spans="1:18" s="6" customFormat="1" ht="35" customHeight="1" x14ac:dyDescent="0.2">
      <c r="A21" s="4" t="s">
        <v>57</v>
      </c>
      <c r="B21" s="138" t="s">
        <v>58</v>
      </c>
      <c r="C21" s="139"/>
      <c r="D21" s="139"/>
      <c r="E21" s="139"/>
      <c r="F21" s="139"/>
      <c r="G21" s="139"/>
      <c r="H21" s="139"/>
      <c r="I21" s="139"/>
      <c r="J21" s="140"/>
      <c r="K21" s="13"/>
    </row>
    <row r="22" spans="1:18" s="6" customFormat="1" ht="35" customHeight="1" x14ac:dyDescent="0.2">
      <c r="A22" s="4" t="s">
        <v>59</v>
      </c>
      <c r="B22" s="138" t="s">
        <v>58</v>
      </c>
      <c r="C22" s="139"/>
      <c r="D22" s="139"/>
      <c r="E22" s="139"/>
      <c r="F22" s="139"/>
      <c r="G22" s="139"/>
      <c r="H22" s="139"/>
      <c r="I22" s="139"/>
      <c r="J22" s="140"/>
      <c r="K22" s="13"/>
    </row>
    <row r="23" spans="1:18" s="6" customFormat="1" ht="35" customHeight="1" x14ac:dyDescent="0.2">
      <c r="A23" s="4" t="s">
        <v>60</v>
      </c>
      <c r="B23" s="138" t="s">
        <v>58</v>
      </c>
      <c r="C23" s="139"/>
      <c r="D23" s="139"/>
      <c r="E23" s="139"/>
      <c r="F23" s="139"/>
      <c r="G23" s="139"/>
      <c r="H23" s="139"/>
      <c r="I23" s="139"/>
      <c r="J23" s="140"/>
      <c r="K23" s="13"/>
    </row>
    <row r="24" spans="1:18" s="6" customFormat="1" ht="35" customHeight="1" x14ac:dyDescent="0.2">
      <c r="A24" s="4" t="s">
        <v>61</v>
      </c>
      <c r="B24" s="138" t="s">
        <v>62</v>
      </c>
      <c r="C24" s="139"/>
      <c r="D24" s="139"/>
      <c r="E24" s="139"/>
      <c r="F24" s="139"/>
      <c r="G24" s="139"/>
      <c r="H24" s="139"/>
      <c r="I24" s="139"/>
      <c r="J24" s="140"/>
      <c r="K24" s="13"/>
    </row>
    <row r="25" spans="1:18" s="6" customFormat="1" ht="35" customHeight="1" x14ac:dyDescent="0.2">
      <c r="A25" s="4" t="s">
        <v>63</v>
      </c>
      <c r="B25" s="12" t="s">
        <v>54</v>
      </c>
      <c r="C25" s="12" t="s">
        <v>54</v>
      </c>
      <c r="D25" s="12" t="s">
        <v>54</v>
      </c>
      <c r="E25" s="12" t="s">
        <v>54</v>
      </c>
      <c r="F25" s="12" t="s">
        <v>54</v>
      </c>
      <c r="G25" s="12" t="s">
        <v>54</v>
      </c>
      <c r="H25" s="12" t="s">
        <v>54</v>
      </c>
      <c r="I25" s="12" t="s">
        <v>54</v>
      </c>
      <c r="J25" s="12" t="str">
        <f>I25</f>
        <v>TIG/MMP</v>
      </c>
      <c r="K25" s="12"/>
      <c r="L25" s="11"/>
      <c r="M25" s="10"/>
      <c r="N25" s="10"/>
      <c r="O25" s="10"/>
      <c r="P25" s="10"/>
      <c r="Q25" s="10"/>
    </row>
    <row r="26" spans="1:18" s="6" customFormat="1" ht="35" customHeight="1" x14ac:dyDescent="0.2">
      <c r="A26" s="4" t="s">
        <v>64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9"/>
      <c r="M26" s="8"/>
      <c r="N26" s="8"/>
      <c r="O26" s="8"/>
      <c r="P26" s="8"/>
      <c r="Q26" s="8"/>
      <c r="R26" s="7"/>
    </row>
    <row r="27" spans="1:18" s="6" customFormat="1" ht="51" customHeight="1" x14ac:dyDescent="0.2">
      <c r="A27" s="4" t="s">
        <v>187</v>
      </c>
      <c r="B27" s="141" t="s">
        <v>188</v>
      </c>
      <c r="C27" s="142"/>
      <c r="D27" s="142"/>
      <c r="E27" s="142"/>
      <c r="F27" s="142"/>
      <c r="G27" s="142"/>
      <c r="H27" s="142"/>
      <c r="I27" s="142"/>
      <c r="J27" s="143"/>
      <c r="K27" s="3"/>
      <c r="L27" s="9"/>
      <c r="M27" s="8"/>
      <c r="N27" s="8"/>
      <c r="O27" s="8"/>
      <c r="P27" s="8"/>
      <c r="Q27" s="8"/>
      <c r="R27" s="7"/>
    </row>
    <row r="28" spans="1:18" s="6" customFormat="1" ht="35" customHeight="1" x14ac:dyDescent="0.2">
      <c r="A28" s="4" t="s">
        <v>186</v>
      </c>
      <c r="B28" s="117" t="s">
        <v>185</v>
      </c>
      <c r="C28" s="118"/>
      <c r="D28" s="118"/>
      <c r="E28" s="118"/>
      <c r="F28" s="118"/>
      <c r="G28" s="118"/>
      <c r="H28" s="118"/>
      <c r="I28" s="118"/>
      <c r="J28" s="119"/>
      <c r="K28" s="3"/>
      <c r="L28" s="8"/>
      <c r="M28" s="8"/>
      <c r="N28" s="8"/>
      <c r="O28" s="8"/>
      <c r="P28" s="8"/>
      <c r="Q28" s="8"/>
      <c r="R28" s="7"/>
    </row>
    <row r="29" spans="1:18" s="6" customFormat="1" ht="35" customHeight="1" x14ac:dyDescent="0.2">
      <c r="A29" s="4" t="s">
        <v>189</v>
      </c>
      <c r="B29" s="117" t="s">
        <v>205</v>
      </c>
      <c r="C29" s="118"/>
      <c r="D29" s="118"/>
      <c r="E29" s="118"/>
      <c r="F29" s="118"/>
      <c r="G29" s="118"/>
      <c r="H29" s="118"/>
      <c r="I29" s="118"/>
      <c r="J29" s="119"/>
      <c r="K29" s="3"/>
      <c r="L29" s="8"/>
      <c r="M29" s="8"/>
      <c r="N29" s="8"/>
      <c r="O29" s="8"/>
      <c r="P29" s="8"/>
      <c r="Q29" s="8"/>
      <c r="R29" s="7"/>
    </row>
    <row r="30" spans="1:18" ht="35" customHeight="1" x14ac:dyDescent="0.2">
      <c r="A30" s="4" t="s">
        <v>65</v>
      </c>
      <c r="B30" s="3" t="s">
        <v>66</v>
      </c>
      <c r="C30" s="5" t="s">
        <v>67</v>
      </c>
      <c r="D30" s="5" t="s">
        <v>67</v>
      </c>
      <c r="E30" s="5" t="s">
        <v>68</v>
      </c>
      <c r="F30" s="5" t="s">
        <v>68</v>
      </c>
      <c r="G30" s="5" t="s">
        <v>68</v>
      </c>
      <c r="H30" s="5" t="s">
        <v>67</v>
      </c>
      <c r="I30" s="5" t="s">
        <v>67</v>
      </c>
      <c r="J30" s="5" t="s">
        <v>67</v>
      </c>
      <c r="K30" s="3"/>
    </row>
    <row r="31" spans="1:18" ht="35" customHeight="1" x14ac:dyDescent="0.2">
      <c r="A31" s="4" t="s">
        <v>69</v>
      </c>
      <c r="B31" s="3" t="s">
        <v>70</v>
      </c>
      <c r="C31" s="3" t="s">
        <v>71</v>
      </c>
      <c r="D31" s="3" t="s">
        <v>71</v>
      </c>
      <c r="E31" s="3" t="s">
        <v>72</v>
      </c>
      <c r="F31" s="3" t="s">
        <v>72</v>
      </c>
      <c r="G31" s="3" t="s">
        <v>72</v>
      </c>
      <c r="H31" s="3" t="s">
        <v>71</v>
      </c>
      <c r="I31" s="3" t="s">
        <v>71</v>
      </c>
      <c r="J31" s="3" t="s">
        <v>71</v>
      </c>
      <c r="K31" s="3"/>
    </row>
    <row r="32" spans="1:18" ht="35" customHeight="1" x14ac:dyDescent="0.2">
      <c r="A32" s="4" t="s">
        <v>184</v>
      </c>
    </row>
    <row r="33" spans="1:12" ht="35" customHeight="1" x14ac:dyDescent="0.2">
      <c r="A33" s="4" t="s">
        <v>204</v>
      </c>
      <c r="B33" s="101"/>
      <c r="C33" s="102"/>
      <c r="D33" s="102"/>
      <c r="E33" s="102"/>
      <c r="F33" s="102"/>
      <c r="G33" s="102"/>
      <c r="H33" s="102"/>
      <c r="I33" s="102"/>
      <c r="J33" s="102"/>
      <c r="K33" s="110">
        <v>100000</v>
      </c>
    </row>
    <row r="34" spans="1:12" ht="35" customHeight="1" x14ac:dyDescent="0.2">
      <c r="A34" s="4" t="s">
        <v>197</v>
      </c>
      <c r="B34" s="101"/>
      <c r="C34" s="102"/>
      <c r="D34" s="102"/>
      <c r="E34" s="102"/>
      <c r="F34" s="102"/>
      <c r="G34" s="102"/>
      <c r="H34" s="102"/>
      <c r="I34" s="102"/>
      <c r="J34" s="102"/>
      <c r="K34" s="12">
        <v>600</v>
      </c>
    </row>
    <row r="35" spans="1:12" ht="35" customHeight="1" x14ac:dyDescent="0.2">
      <c r="A35" s="4" t="s">
        <v>198</v>
      </c>
      <c r="B35" s="101"/>
      <c r="C35" s="102"/>
      <c r="D35" s="102"/>
      <c r="E35" s="102"/>
      <c r="F35" s="102"/>
      <c r="G35" s="102"/>
      <c r="H35" s="102"/>
      <c r="I35" s="102"/>
      <c r="J35" s="102"/>
      <c r="K35" s="12">
        <v>600</v>
      </c>
    </row>
    <row r="36" spans="1:12" ht="35" customHeight="1" x14ac:dyDescent="0.2">
      <c r="A36" s="4" t="s">
        <v>199</v>
      </c>
      <c r="B36" s="101"/>
      <c r="C36" s="102"/>
      <c r="D36" s="102"/>
      <c r="E36" s="102"/>
      <c r="F36" s="102"/>
      <c r="G36" s="102"/>
      <c r="H36" s="102"/>
      <c r="I36" s="102"/>
      <c r="J36" s="102"/>
      <c r="K36" s="108">
        <v>40</v>
      </c>
    </row>
    <row r="37" spans="1:12" ht="35" customHeight="1" x14ac:dyDescent="0.2">
      <c r="A37" s="4" t="s">
        <v>200</v>
      </c>
      <c r="B37" s="101"/>
      <c r="C37" s="102"/>
      <c r="D37" s="102"/>
      <c r="E37" s="102"/>
      <c r="F37" s="102"/>
      <c r="G37" s="102"/>
      <c r="H37" s="102"/>
      <c r="I37" s="102"/>
      <c r="J37" s="102"/>
      <c r="K37" s="108">
        <v>50</v>
      </c>
    </row>
    <row r="38" spans="1:12" ht="35" customHeight="1" x14ac:dyDescent="0.2">
      <c r="A38" s="4" t="s">
        <v>194</v>
      </c>
      <c r="B38" s="101"/>
      <c r="C38" s="102"/>
      <c r="D38" s="102"/>
      <c r="E38" s="102"/>
      <c r="F38" s="102"/>
      <c r="G38" s="102"/>
      <c r="H38" s="102"/>
      <c r="I38" s="102"/>
      <c r="J38" s="102"/>
      <c r="K38" s="108">
        <v>1</v>
      </c>
      <c r="L38" s="1" t="s">
        <v>203</v>
      </c>
    </row>
    <row r="39" spans="1:12" ht="35" customHeight="1" x14ac:dyDescent="0.2">
      <c r="A39" s="4" t="s">
        <v>195</v>
      </c>
      <c r="B39" s="101"/>
      <c r="C39" s="102"/>
      <c r="D39" s="102"/>
      <c r="E39" s="102"/>
      <c r="F39" s="102"/>
      <c r="G39" s="102"/>
      <c r="H39" s="102"/>
      <c r="I39" s="102"/>
      <c r="J39" s="102"/>
      <c r="K39" s="108">
        <v>1</v>
      </c>
      <c r="L39" s="1" t="s">
        <v>203</v>
      </c>
    </row>
    <row r="40" spans="1:12" ht="35" customHeight="1" x14ac:dyDescent="0.2">
      <c r="A40" s="4" t="s">
        <v>196</v>
      </c>
      <c r="B40" s="103"/>
      <c r="C40" s="107"/>
      <c r="D40" s="107"/>
      <c r="E40" s="107"/>
      <c r="F40" s="107"/>
      <c r="G40" s="107"/>
      <c r="H40" s="107"/>
      <c r="I40" s="107"/>
      <c r="J40" s="107"/>
      <c r="K40" s="109">
        <v>4</v>
      </c>
      <c r="L40" s="1" t="s">
        <v>203</v>
      </c>
    </row>
    <row r="41" spans="1:12" ht="15" customHeight="1" x14ac:dyDescent="0.2">
      <c r="A41" s="104"/>
    </row>
    <row r="42" spans="1:12" ht="15" customHeight="1" x14ac:dyDescent="0.2"/>
    <row r="43" spans="1:12" ht="15" customHeight="1" x14ac:dyDescent="0.2"/>
  </sheetData>
  <sheetProtection algorithmName="SHA-512" hashValue="avTysxvWgkPwWWNp1TTsW33m8C6NoCSRg6FI+EtXVeCAQljGjhKVN1BwLRcl1XY0yG7Yw8nyQE0iGPOM94LfRg==" saltValue="NK1/PG0wFu/u6qxMqWLGOA==" spinCount="100000" sheet="1" objects="1" scenarios="1"/>
  <mergeCells count="13">
    <mergeCell ref="B28:J28"/>
    <mergeCell ref="B29:J29"/>
    <mergeCell ref="A2:I2"/>
    <mergeCell ref="B8:J8"/>
    <mergeCell ref="B9:J9"/>
    <mergeCell ref="B10:J10"/>
    <mergeCell ref="A16:J16"/>
    <mergeCell ref="B15:J15"/>
    <mergeCell ref="B21:J21"/>
    <mergeCell ref="B22:J22"/>
    <mergeCell ref="B23:J23"/>
    <mergeCell ref="B24:J24"/>
    <mergeCell ref="B27:J27"/>
  </mergeCells>
  <hyperlinks>
    <hyperlink ref="B9" r:id="rId1" xr:uid="{6F7F6522-C2AC-AD40-88D3-E53AD9BE9614}"/>
  </hyperlinks>
  <pageMargins left="0.70866141732283505" right="0.70866141732283505" top="0.15748031496063" bottom="0.35433070866141703" header="0.31496062992126" footer="0.31496062992126"/>
  <pageSetup paperSize="8" scale="54" fitToHeight="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F998-439B-B849-8E9C-60B339D024DB}">
  <sheetPr>
    <pageSetUpPr fitToPage="1"/>
  </sheetPr>
  <dimension ref="A2:S42"/>
  <sheetViews>
    <sheetView showGridLines="0" tabSelected="1" zoomScaleNormal="100" zoomScaleSheetLayoutView="125" zoomScalePageLayoutView="125" workbookViewId="0">
      <pane xSplit="1" ySplit="4" topLeftCell="B5" activePane="bottomRight" state="frozen"/>
      <selection activeCell="A35" sqref="A35:A41"/>
      <selection pane="topRight" activeCell="A35" sqref="A35:A41"/>
      <selection pane="bottomLeft" activeCell="A35" sqref="A35:A41"/>
      <selection pane="bottomRight" activeCell="A3" sqref="A3"/>
    </sheetView>
  </sheetViews>
  <sheetFormatPr baseColWidth="10" defaultColWidth="8.6640625" defaultRowHeight="15" x14ac:dyDescent="0.2"/>
  <cols>
    <col min="1" max="1" width="37.83203125" style="1" customWidth="1"/>
    <col min="2" max="17" width="28.6640625" style="1" customWidth="1"/>
    <col min="18" max="18" width="28.6640625" style="2" customWidth="1"/>
    <col min="19" max="19" width="18.33203125" style="1" bestFit="1" customWidth="1"/>
    <col min="20" max="21" width="8.6640625" style="1"/>
    <col min="22" max="22" width="14.5" style="1" bestFit="1" customWidth="1"/>
    <col min="23" max="16384" width="8.6640625" style="1"/>
  </cols>
  <sheetData>
    <row r="2" spans="1:18" ht="35" x14ac:dyDescent="0.2">
      <c r="A2" s="144" t="s">
        <v>73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46"/>
    </row>
    <row r="3" spans="1:18" s="42" customFormat="1" ht="50.25" customHeight="1" x14ac:dyDescent="0.2">
      <c r="A3" s="45"/>
      <c r="B3" s="43" t="s">
        <v>74</v>
      </c>
      <c r="C3" s="145" t="s">
        <v>75</v>
      </c>
      <c r="D3" s="146"/>
      <c r="E3" s="43" t="s">
        <v>76</v>
      </c>
      <c r="F3" s="43" t="s">
        <v>77</v>
      </c>
      <c r="G3" s="43" t="s">
        <v>78</v>
      </c>
      <c r="H3" s="43" t="s">
        <v>79</v>
      </c>
      <c r="I3" s="43" t="s">
        <v>80</v>
      </c>
      <c r="J3" s="43" t="s">
        <v>81</v>
      </c>
      <c r="K3" s="145" t="s">
        <v>82</v>
      </c>
      <c r="L3" s="146"/>
      <c r="M3" s="43" t="s">
        <v>83</v>
      </c>
      <c r="N3" s="43" t="s">
        <v>84</v>
      </c>
      <c r="O3" s="43" t="s">
        <v>84</v>
      </c>
      <c r="P3" s="43" t="s">
        <v>85</v>
      </c>
      <c r="Q3" s="43" t="s">
        <v>86</v>
      </c>
      <c r="R3" s="62" t="s">
        <v>87</v>
      </c>
    </row>
    <row r="4" spans="1:18" ht="92.25" customHeight="1" x14ac:dyDescent="0.2">
      <c r="A4" s="41"/>
      <c r="B4" s="38"/>
      <c r="C4" s="147"/>
      <c r="D4" s="148"/>
      <c r="E4" s="61"/>
      <c r="F4" s="147"/>
      <c r="G4" s="148"/>
      <c r="H4" s="38"/>
      <c r="I4" s="38"/>
      <c r="J4" s="38"/>
      <c r="K4" s="147"/>
      <c r="L4" s="148"/>
      <c r="M4" s="38"/>
      <c r="N4" s="38"/>
      <c r="O4" s="38"/>
      <c r="P4" s="38"/>
      <c r="Q4" s="38"/>
      <c r="R4" s="60"/>
    </row>
    <row r="5" spans="1:18" s="14" customFormat="1" ht="35" customHeight="1" x14ac:dyDescent="0.2">
      <c r="A5" s="32" t="s">
        <v>10</v>
      </c>
      <c r="B5" s="51" t="s">
        <v>88</v>
      </c>
      <c r="C5" s="51" t="s">
        <v>89</v>
      </c>
      <c r="D5" s="51" t="s">
        <v>90</v>
      </c>
      <c r="E5" s="51" t="s">
        <v>91</v>
      </c>
      <c r="F5" s="149" t="s">
        <v>92</v>
      </c>
      <c r="G5" s="150"/>
      <c r="H5" s="52" t="s">
        <v>93</v>
      </c>
      <c r="I5" s="52" t="s">
        <v>94</v>
      </c>
      <c r="J5" s="52" t="s">
        <v>95</v>
      </c>
      <c r="K5" s="52" t="s">
        <v>96</v>
      </c>
      <c r="L5" s="52" t="s">
        <v>97</v>
      </c>
      <c r="M5" s="52" t="s">
        <v>98</v>
      </c>
      <c r="N5" s="52" t="s">
        <v>99</v>
      </c>
      <c r="O5" s="52" t="s">
        <v>100</v>
      </c>
      <c r="P5" s="52" t="s">
        <v>101</v>
      </c>
      <c r="Q5" s="51" t="s">
        <v>102</v>
      </c>
      <c r="R5" s="29"/>
    </row>
    <row r="6" spans="1:18" s="14" customFormat="1" ht="35" customHeight="1" x14ac:dyDescent="0.2">
      <c r="A6" s="32" t="s">
        <v>19</v>
      </c>
      <c r="B6" s="51" t="s">
        <v>103</v>
      </c>
      <c r="C6" s="51" t="s">
        <v>104</v>
      </c>
      <c r="D6" s="51" t="s">
        <v>105</v>
      </c>
      <c r="E6" s="51" t="s">
        <v>106</v>
      </c>
      <c r="F6" s="149" t="s">
        <v>107</v>
      </c>
      <c r="G6" s="150"/>
      <c r="H6" s="52" t="s">
        <v>108</v>
      </c>
      <c r="I6" s="52" t="s">
        <v>109</v>
      </c>
      <c r="J6" s="52" t="s">
        <v>109</v>
      </c>
      <c r="K6" s="52" t="s">
        <v>110</v>
      </c>
      <c r="L6" s="52" t="s">
        <v>111</v>
      </c>
      <c r="M6" s="52" t="s">
        <v>112</v>
      </c>
      <c r="N6" s="52" t="s">
        <v>113</v>
      </c>
      <c r="O6" s="52" t="s">
        <v>114</v>
      </c>
      <c r="P6" s="52" t="s">
        <v>115</v>
      </c>
      <c r="Q6" s="51" t="s">
        <v>116</v>
      </c>
      <c r="R6" s="29"/>
    </row>
    <row r="7" spans="1:18" s="14" customFormat="1" ht="35" customHeight="1" x14ac:dyDescent="0.2">
      <c r="A7" s="4" t="s">
        <v>28</v>
      </c>
      <c r="B7" s="51" t="s">
        <v>117</v>
      </c>
      <c r="C7" s="51" t="s">
        <v>117</v>
      </c>
      <c r="D7" s="51" t="s">
        <v>117</v>
      </c>
      <c r="E7" s="51" t="s">
        <v>117</v>
      </c>
      <c r="F7" s="51" t="s">
        <v>117</v>
      </c>
      <c r="G7" s="51" t="s">
        <v>118</v>
      </c>
      <c r="H7" s="51" t="s">
        <v>117</v>
      </c>
      <c r="I7" s="51" t="s">
        <v>117</v>
      </c>
      <c r="J7" s="51" t="s">
        <v>117</v>
      </c>
      <c r="K7" s="51" t="s">
        <v>117</v>
      </c>
      <c r="L7" s="51" t="s">
        <v>117</v>
      </c>
      <c r="M7" s="51" t="s">
        <v>117</v>
      </c>
      <c r="N7" s="51" t="s">
        <v>119</v>
      </c>
      <c r="O7" s="51" t="s">
        <v>119</v>
      </c>
      <c r="P7" s="51" t="s">
        <v>120</v>
      </c>
      <c r="Q7" s="51" t="s">
        <v>117</v>
      </c>
      <c r="R7" s="26"/>
    </row>
    <row r="8" spans="1:18" s="14" customFormat="1" ht="35" customHeight="1" x14ac:dyDescent="0.2">
      <c r="A8" s="4" t="s">
        <v>31</v>
      </c>
      <c r="B8" s="149" t="s">
        <v>121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2"/>
      <c r="R8" s="26"/>
    </row>
    <row r="9" spans="1:18" s="14" customFormat="1" ht="35" customHeight="1" x14ac:dyDescent="0.2">
      <c r="A9" s="27" t="s">
        <v>33</v>
      </c>
      <c r="B9" s="153" t="s">
        <v>122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0"/>
      <c r="R9" s="26"/>
    </row>
    <row r="10" spans="1:18" s="14" customFormat="1" ht="35" customHeight="1" x14ac:dyDescent="0.2">
      <c r="A10" s="4" t="s">
        <v>35</v>
      </c>
      <c r="B10" s="15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6"/>
      <c r="R10" s="26"/>
    </row>
    <row r="11" spans="1:18" s="14" customFormat="1" ht="35" customHeight="1" x14ac:dyDescent="0.2">
      <c r="A11" s="4" t="s">
        <v>36</v>
      </c>
      <c r="B11" s="59">
        <v>413</v>
      </c>
      <c r="C11" s="157">
        <v>465</v>
      </c>
      <c r="D11" s="158"/>
      <c r="E11" s="51">
        <v>781</v>
      </c>
      <c r="F11" s="51">
        <v>448</v>
      </c>
      <c r="G11" s="51">
        <v>459</v>
      </c>
      <c r="H11" s="51">
        <v>354</v>
      </c>
      <c r="I11" s="51">
        <v>223</v>
      </c>
      <c r="J11" s="51">
        <v>455</v>
      </c>
      <c r="K11" s="51">
        <v>190</v>
      </c>
      <c r="L11" s="51">
        <v>66</v>
      </c>
      <c r="M11" s="51">
        <v>440</v>
      </c>
      <c r="N11" s="51">
        <v>1010</v>
      </c>
      <c r="O11" s="51">
        <v>285</v>
      </c>
      <c r="P11" s="51">
        <v>20</v>
      </c>
      <c r="Q11" s="51"/>
      <c r="R11" s="26">
        <f>SUM(B11:Q11)</f>
        <v>5609</v>
      </c>
    </row>
    <row r="12" spans="1:18" s="14" customFormat="1" ht="35" customHeight="1" x14ac:dyDescent="0.2">
      <c r="A12" s="4" t="s">
        <v>37</v>
      </c>
      <c r="B12" s="59">
        <v>30</v>
      </c>
      <c r="C12" s="157">
        <v>34</v>
      </c>
      <c r="D12" s="158"/>
      <c r="E12" s="51">
        <v>64</v>
      </c>
      <c r="F12" s="51">
        <v>42</v>
      </c>
      <c r="G12" s="51">
        <v>38</v>
      </c>
      <c r="H12" s="51">
        <v>29</v>
      </c>
      <c r="I12" s="51">
        <v>26</v>
      </c>
      <c r="J12" s="51">
        <v>36</v>
      </c>
      <c r="K12" s="149">
        <v>27</v>
      </c>
      <c r="L12" s="150"/>
      <c r="M12" s="51">
        <v>49</v>
      </c>
      <c r="N12" s="51">
        <v>92</v>
      </c>
      <c r="O12" s="51">
        <v>16</v>
      </c>
      <c r="P12" s="51">
        <v>12</v>
      </c>
      <c r="Q12" s="51">
        <v>3</v>
      </c>
      <c r="R12" s="26">
        <f>SUM(B12:Q12)</f>
        <v>498</v>
      </c>
    </row>
    <row r="13" spans="1:18" s="14" customFormat="1" ht="35" customHeight="1" x14ac:dyDescent="0.2">
      <c r="A13" s="4" t="s">
        <v>38</v>
      </c>
      <c r="B13" s="59">
        <v>11</v>
      </c>
      <c r="C13" s="157">
        <v>11</v>
      </c>
      <c r="D13" s="158"/>
      <c r="E13" s="51">
        <v>16</v>
      </c>
      <c r="F13" s="51">
        <v>9</v>
      </c>
      <c r="G13" s="51">
        <v>14</v>
      </c>
      <c r="H13" s="51">
        <v>10</v>
      </c>
      <c r="I13" s="51">
        <v>18</v>
      </c>
      <c r="J13" s="51">
        <v>11</v>
      </c>
      <c r="K13" s="149">
        <v>17</v>
      </c>
      <c r="L13" s="150"/>
      <c r="M13" s="51">
        <v>16</v>
      </c>
      <c r="N13" s="51">
        <v>24</v>
      </c>
      <c r="O13" s="51">
        <v>4</v>
      </c>
      <c r="P13" s="51">
        <v>4</v>
      </c>
      <c r="Q13" s="51">
        <v>35</v>
      </c>
      <c r="R13" s="26">
        <f>SUM(B13:Q13)</f>
        <v>200</v>
      </c>
    </row>
    <row r="14" spans="1:18" s="14" customFormat="1" ht="35" customHeight="1" x14ac:dyDescent="0.2">
      <c r="A14" s="4" t="s">
        <v>39</v>
      </c>
      <c r="B14" s="59">
        <v>5</v>
      </c>
      <c r="C14" s="157">
        <v>1</v>
      </c>
      <c r="D14" s="158"/>
      <c r="E14" s="51">
        <v>6</v>
      </c>
      <c r="F14" s="51">
        <v>10</v>
      </c>
      <c r="G14" s="51">
        <v>4</v>
      </c>
      <c r="H14" s="51">
        <v>2</v>
      </c>
      <c r="I14" s="51">
        <v>5</v>
      </c>
      <c r="J14" s="51">
        <v>13</v>
      </c>
      <c r="K14" s="149">
        <v>11</v>
      </c>
      <c r="L14" s="150"/>
      <c r="M14" s="51">
        <v>12</v>
      </c>
      <c r="N14" s="51">
        <v>8</v>
      </c>
      <c r="O14" s="51">
        <v>6</v>
      </c>
      <c r="P14" s="51">
        <v>0</v>
      </c>
      <c r="Q14" s="51">
        <v>21</v>
      </c>
      <c r="R14" s="26">
        <f>SUM(B14:Q14)</f>
        <v>104</v>
      </c>
    </row>
    <row r="15" spans="1:18" s="14" customFormat="1" ht="35" customHeight="1" x14ac:dyDescent="0.2">
      <c r="A15" s="89" t="s">
        <v>180</v>
      </c>
      <c r="B15" s="157" t="s">
        <v>181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58"/>
      <c r="P15" s="51" t="s">
        <v>182</v>
      </c>
      <c r="Q15" s="69" t="s">
        <v>181</v>
      </c>
      <c r="R15" s="26"/>
    </row>
    <row r="16" spans="1:18" s="14" customFormat="1" ht="35" customHeight="1" x14ac:dyDescent="0.2">
      <c r="A16" s="159" t="s">
        <v>40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1"/>
      <c r="R16" s="26">
        <f>SUM(R12:R13)</f>
        <v>698</v>
      </c>
    </row>
    <row r="17" spans="1:18" s="14" customFormat="1" ht="35" customHeight="1" x14ac:dyDescent="0.2">
      <c r="A17" s="17" t="s">
        <v>41</v>
      </c>
      <c r="B17" s="64" t="s">
        <v>123</v>
      </c>
      <c r="C17" s="149" t="s">
        <v>124</v>
      </c>
      <c r="D17" s="150"/>
      <c r="E17" s="51" t="s">
        <v>44</v>
      </c>
      <c r="F17" s="51" t="s">
        <v>125</v>
      </c>
      <c r="G17" s="51" t="s">
        <v>126</v>
      </c>
      <c r="H17" s="51" t="s">
        <v>126</v>
      </c>
      <c r="I17" s="51" t="s">
        <v>127</v>
      </c>
      <c r="J17" s="51" t="s">
        <v>128</v>
      </c>
      <c r="K17" s="149" t="s">
        <v>129</v>
      </c>
      <c r="L17" s="150"/>
      <c r="M17" s="51" t="s">
        <v>130</v>
      </c>
      <c r="N17" s="51" t="s">
        <v>131</v>
      </c>
      <c r="O17" s="51" t="s">
        <v>132</v>
      </c>
      <c r="P17" s="51" t="s">
        <v>133</v>
      </c>
      <c r="Q17" s="51"/>
      <c r="R17" s="22"/>
    </row>
    <row r="18" spans="1:18" s="55" customFormat="1" ht="35" customHeight="1" x14ac:dyDescent="0.2">
      <c r="A18" s="58" t="s">
        <v>50</v>
      </c>
      <c r="B18" s="57" t="s">
        <v>51</v>
      </c>
      <c r="C18" s="163" t="s">
        <v>51</v>
      </c>
      <c r="D18" s="164"/>
      <c r="E18" s="57" t="s">
        <v>51</v>
      </c>
      <c r="F18" s="57" t="s">
        <v>51</v>
      </c>
      <c r="G18" s="57" t="s">
        <v>51</v>
      </c>
      <c r="H18" s="57" t="s">
        <v>51</v>
      </c>
      <c r="I18" s="57" t="s">
        <v>51</v>
      </c>
      <c r="J18" s="57" t="s">
        <v>51</v>
      </c>
      <c r="K18" s="163" t="s">
        <v>51</v>
      </c>
      <c r="L18" s="164"/>
      <c r="M18" s="57" t="s">
        <v>51</v>
      </c>
      <c r="N18" s="57" t="s">
        <v>52</v>
      </c>
      <c r="O18" s="57" t="s">
        <v>52</v>
      </c>
      <c r="P18" s="57" t="s">
        <v>52</v>
      </c>
      <c r="Q18" s="56"/>
      <c r="R18" s="54"/>
    </row>
    <row r="19" spans="1:18" s="14" customFormat="1" ht="35" customHeight="1" x14ac:dyDescent="0.2">
      <c r="A19" s="53" t="s">
        <v>53</v>
      </c>
      <c r="B19" s="51" t="s">
        <v>134</v>
      </c>
      <c r="C19" s="149" t="s">
        <v>134</v>
      </c>
      <c r="D19" s="150"/>
      <c r="E19" s="51" t="s">
        <v>134</v>
      </c>
      <c r="F19" s="51" t="s">
        <v>134</v>
      </c>
      <c r="G19" s="51" t="s">
        <v>134</v>
      </c>
      <c r="H19" s="51" t="s">
        <v>134</v>
      </c>
      <c r="I19" s="51" t="s">
        <v>134</v>
      </c>
      <c r="J19" s="51" t="s">
        <v>134</v>
      </c>
      <c r="K19" s="149" t="s">
        <v>134</v>
      </c>
      <c r="L19" s="150"/>
      <c r="M19" s="51" t="s">
        <v>134</v>
      </c>
      <c r="N19" s="51" t="s">
        <v>134</v>
      </c>
      <c r="O19" s="51" t="s">
        <v>134</v>
      </c>
      <c r="P19" s="51" t="s">
        <v>135</v>
      </c>
      <c r="Q19" s="51" t="s">
        <v>134</v>
      </c>
      <c r="R19" s="15"/>
    </row>
    <row r="20" spans="1:18" s="14" customFormat="1" ht="35" customHeight="1" x14ac:dyDescent="0.2">
      <c r="A20" s="53" t="s">
        <v>55</v>
      </c>
      <c r="B20" s="51" t="s">
        <v>136</v>
      </c>
      <c r="C20" s="149" t="s">
        <v>136</v>
      </c>
      <c r="D20" s="150"/>
      <c r="E20" s="51" t="s">
        <v>136</v>
      </c>
      <c r="F20" s="51" t="s">
        <v>136</v>
      </c>
      <c r="G20" s="51" t="s">
        <v>136</v>
      </c>
      <c r="H20" s="51" t="s">
        <v>136</v>
      </c>
      <c r="I20" s="51" t="s">
        <v>136</v>
      </c>
      <c r="J20" s="51" t="s">
        <v>136</v>
      </c>
      <c r="K20" s="149" t="s">
        <v>136</v>
      </c>
      <c r="L20" s="150"/>
      <c r="M20" s="51" t="s">
        <v>136</v>
      </c>
      <c r="N20" s="51" t="s">
        <v>136</v>
      </c>
      <c r="O20" s="51" t="s">
        <v>136</v>
      </c>
      <c r="P20" s="51" t="s">
        <v>137</v>
      </c>
      <c r="Q20" s="51" t="s">
        <v>136</v>
      </c>
      <c r="R20" s="15"/>
    </row>
    <row r="21" spans="1:18" s="6" customFormat="1" ht="35" customHeight="1" x14ac:dyDescent="0.2">
      <c r="A21" s="4" t="s">
        <v>57</v>
      </c>
      <c r="B21" s="165" t="s">
        <v>58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49" t="s">
        <v>138</v>
      </c>
      <c r="Q21" s="50" t="s">
        <v>58</v>
      </c>
      <c r="R21" s="48"/>
    </row>
    <row r="22" spans="1:18" s="6" customFormat="1" ht="35" customHeight="1" x14ac:dyDescent="0.2">
      <c r="A22" s="4" t="s">
        <v>59</v>
      </c>
      <c r="B22" s="165" t="s">
        <v>58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7"/>
      <c r="R22" s="48"/>
    </row>
    <row r="23" spans="1:18" s="6" customFormat="1" ht="35" customHeight="1" x14ac:dyDescent="0.2">
      <c r="A23" s="4" t="s">
        <v>60</v>
      </c>
      <c r="B23" s="165" t="s">
        <v>58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7"/>
      <c r="R23" s="48"/>
    </row>
    <row r="24" spans="1:18" s="6" customFormat="1" ht="35" customHeight="1" x14ac:dyDescent="0.2">
      <c r="A24" s="4" t="s">
        <v>61</v>
      </c>
      <c r="B24" s="165" t="s">
        <v>62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7"/>
      <c r="R24" s="48"/>
    </row>
    <row r="25" spans="1:18" s="6" customFormat="1" ht="35" customHeight="1" x14ac:dyDescent="0.2">
      <c r="A25" s="4" t="s">
        <v>63</v>
      </c>
      <c r="B25" s="49" t="s">
        <v>139</v>
      </c>
      <c r="C25" s="165" t="s">
        <v>139</v>
      </c>
      <c r="D25" s="167"/>
      <c r="E25" s="49" t="s">
        <v>139</v>
      </c>
      <c r="F25" s="49" t="s">
        <v>139</v>
      </c>
      <c r="G25" s="49" t="s">
        <v>139</v>
      </c>
      <c r="H25" s="49" t="s">
        <v>139</v>
      </c>
      <c r="I25" s="49" t="s">
        <v>139</v>
      </c>
      <c r="J25" s="49" t="s">
        <v>139</v>
      </c>
      <c r="K25" s="165" t="s">
        <v>139</v>
      </c>
      <c r="L25" s="167"/>
      <c r="M25" s="49" t="s">
        <v>139</v>
      </c>
      <c r="N25" s="49" t="s">
        <v>139</v>
      </c>
      <c r="O25" s="49" t="s">
        <v>139</v>
      </c>
      <c r="P25" s="49"/>
      <c r="Q25" s="49"/>
      <c r="R25" s="48"/>
    </row>
    <row r="26" spans="1:18" s="6" customFormat="1" ht="35" customHeight="1" x14ac:dyDescent="0.2">
      <c r="A26" s="4" t="s">
        <v>64</v>
      </c>
      <c r="B26" s="49" t="s">
        <v>140</v>
      </c>
      <c r="C26" s="165" t="s">
        <v>140</v>
      </c>
      <c r="D26" s="167"/>
      <c r="E26" s="49" t="s">
        <v>140</v>
      </c>
      <c r="F26" s="49" t="s">
        <v>140</v>
      </c>
      <c r="G26" s="49" t="s">
        <v>140</v>
      </c>
      <c r="H26" s="49" t="s">
        <v>140</v>
      </c>
      <c r="I26" s="49" t="s">
        <v>140</v>
      </c>
      <c r="J26" s="49" t="s">
        <v>140</v>
      </c>
      <c r="K26" s="165" t="s">
        <v>140</v>
      </c>
      <c r="L26" s="167"/>
      <c r="M26" s="49" t="s">
        <v>140</v>
      </c>
      <c r="N26" s="49" t="s">
        <v>140</v>
      </c>
      <c r="O26" s="49" t="s">
        <v>140</v>
      </c>
      <c r="P26" s="49" t="s">
        <v>140</v>
      </c>
      <c r="Q26" s="49" t="s">
        <v>140</v>
      </c>
      <c r="R26" s="49"/>
    </row>
    <row r="27" spans="1:18" s="6" customFormat="1" ht="35" customHeight="1" x14ac:dyDescent="0.2">
      <c r="A27" s="4" t="s">
        <v>187</v>
      </c>
      <c r="B27" s="165" t="s">
        <v>141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7"/>
      <c r="R27" s="48"/>
    </row>
    <row r="28" spans="1:18" s="6" customFormat="1" ht="35" customHeight="1" x14ac:dyDescent="0.2">
      <c r="A28" s="4" t="s">
        <v>186</v>
      </c>
      <c r="B28" s="165" t="s">
        <v>185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7"/>
      <c r="R28" s="48"/>
    </row>
    <row r="29" spans="1:18" s="6" customFormat="1" ht="35" customHeight="1" x14ac:dyDescent="0.2">
      <c r="A29" s="4" t="s">
        <v>189</v>
      </c>
      <c r="B29" s="165" t="s">
        <v>205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7"/>
      <c r="R29" s="48"/>
    </row>
    <row r="30" spans="1:18" s="6" customFormat="1" ht="35" customHeight="1" x14ac:dyDescent="0.2">
      <c r="A30" s="4" t="s">
        <v>65</v>
      </c>
      <c r="B30" s="5" t="s">
        <v>67</v>
      </c>
      <c r="C30" s="170" t="s">
        <v>142</v>
      </c>
      <c r="D30" s="171"/>
      <c r="E30" s="5" t="s">
        <v>68</v>
      </c>
      <c r="F30" s="5" t="s">
        <v>68</v>
      </c>
      <c r="G30" s="5" t="s">
        <v>68</v>
      </c>
      <c r="H30" s="5" t="s">
        <v>68</v>
      </c>
      <c r="I30" s="5" t="s">
        <v>68</v>
      </c>
      <c r="J30" s="5" t="s">
        <v>67</v>
      </c>
      <c r="K30" s="170" t="s">
        <v>68</v>
      </c>
      <c r="L30" s="171"/>
      <c r="M30" s="5" t="s">
        <v>68</v>
      </c>
      <c r="N30" s="5" t="s">
        <v>67</v>
      </c>
      <c r="O30" s="5" t="s">
        <v>67</v>
      </c>
      <c r="P30" s="5" t="s">
        <v>143</v>
      </c>
      <c r="Q30" s="5" t="s">
        <v>143</v>
      </c>
      <c r="R30" s="48"/>
    </row>
    <row r="31" spans="1:18" s="6" customFormat="1" ht="35" customHeight="1" x14ac:dyDescent="0.2">
      <c r="A31" s="4" t="s">
        <v>69</v>
      </c>
      <c r="B31" s="5" t="s">
        <v>144</v>
      </c>
      <c r="C31" s="168" t="s">
        <v>144</v>
      </c>
      <c r="D31" s="169"/>
      <c r="E31" s="5" t="s">
        <v>145</v>
      </c>
      <c r="F31" s="5" t="s">
        <v>145</v>
      </c>
      <c r="G31" s="5" t="s">
        <v>145</v>
      </c>
      <c r="H31" s="5" t="s">
        <v>145</v>
      </c>
      <c r="I31" s="5" t="s">
        <v>145</v>
      </c>
      <c r="J31" s="5" t="s">
        <v>144</v>
      </c>
      <c r="K31" s="170" t="s">
        <v>145</v>
      </c>
      <c r="L31" s="171"/>
      <c r="M31" s="5" t="s">
        <v>145</v>
      </c>
      <c r="N31" s="5" t="s">
        <v>144</v>
      </c>
      <c r="O31" s="5" t="s">
        <v>144</v>
      </c>
      <c r="P31" s="5" t="s">
        <v>146</v>
      </c>
      <c r="Q31" s="5" t="s">
        <v>146</v>
      </c>
      <c r="R31" s="47"/>
    </row>
    <row r="32" spans="1:18" ht="35" customHeight="1" x14ac:dyDescent="0.2">
      <c r="A32" s="4" t="s">
        <v>184</v>
      </c>
    </row>
    <row r="33" spans="1:19" ht="35" customHeight="1" x14ac:dyDescent="0.2">
      <c r="A33" s="4" t="s">
        <v>204</v>
      </c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111">
        <v>480000</v>
      </c>
    </row>
    <row r="34" spans="1:19" ht="35" customHeight="1" x14ac:dyDescent="0.2">
      <c r="A34" s="4" t="s">
        <v>190</v>
      </c>
      <c r="B34" s="2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12">
        <v>700</v>
      </c>
    </row>
    <row r="35" spans="1:19" ht="35" customHeight="1" x14ac:dyDescent="0.2">
      <c r="A35" s="4" t="s">
        <v>191</v>
      </c>
      <c r="B35" s="2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16" t="s">
        <v>206</v>
      </c>
      <c r="R35" s="112">
        <v>770</v>
      </c>
    </row>
    <row r="36" spans="1:19" ht="35" customHeight="1" x14ac:dyDescent="0.2">
      <c r="A36" s="4" t="s">
        <v>192</v>
      </c>
      <c r="B36" s="2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12">
        <v>36</v>
      </c>
    </row>
    <row r="37" spans="1:19" ht="35" customHeight="1" x14ac:dyDescent="0.2">
      <c r="A37" s="4" t="s">
        <v>193</v>
      </c>
      <c r="B37" s="2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12">
        <v>34</v>
      </c>
    </row>
    <row r="38" spans="1:19" ht="35" customHeight="1" x14ac:dyDescent="0.2">
      <c r="A38" s="4" t="s">
        <v>194</v>
      </c>
      <c r="B38" s="2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12">
        <v>2</v>
      </c>
      <c r="S38" s="1" t="s">
        <v>203</v>
      </c>
    </row>
    <row r="39" spans="1:19" ht="35" customHeight="1" x14ac:dyDescent="0.2">
      <c r="A39" s="4" t="s">
        <v>195</v>
      </c>
      <c r="B39" s="2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12">
        <v>0</v>
      </c>
    </row>
    <row r="40" spans="1:19" ht="35" customHeight="1" x14ac:dyDescent="0.2">
      <c r="A40" s="4" t="s">
        <v>196</v>
      </c>
      <c r="B40" s="2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12">
        <v>3</v>
      </c>
      <c r="S40" s="1" t="s">
        <v>203</v>
      </c>
    </row>
    <row r="41" spans="1:19" ht="35" customHeight="1" x14ac:dyDescent="0.2">
      <c r="A41" s="4" t="s">
        <v>207</v>
      </c>
      <c r="B41" s="2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12">
        <v>2</v>
      </c>
      <c r="S41" s="1" t="s">
        <v>203</v>
      </c>
    </row>
    <row r="42" spans="1:19" ht="15" customHeight="1" x14ac:dyDescent="0.2"/>
  </sheetData>
  <sheetProtection algorithmName="SHA-512" hashValue="tBlcKpLFuO/W2KqhgyhK6D6NVosLRESv0nzkgAivDniOX+FDyKe2P9m+e2VP6WDnQgaybUGqzHLFRJs3zn5Iig==" saltValue="Fssgjk/2eFFv1BB2lWNJhQ==" spinCount="100000" sheet="1" objects="1" scenarios="1"/>
  <mergeCells count="43">
    <mergeCell ref="B28:Q28"/>
    <mergeCell ref="B29:Q29"/>
    <mergeCell ref="C31:D31"/>
    <mergeCell ref="K31:L31"/>
    <mergeCell ref="B21:O21"/>
    <mergeCell ref="B22:Q22"/>
    <mergeCell ref="B23:Q23"/>
    <mergeCell ref="B24:Q24"/>
    <mergeCell ref="C25:D25"/>
    <mergeCell ref="K25:L25"/>
    <mergeCell ref="C26:D26"/>
    <mergeCell ref="K26:L26"/>
    <mergeCell ref="B27:Q27"/>
    <mergeCell ref="C30:D30"/>
    <mergeCell ref="K30:L30"/>
    <mergeCell ref="C18:D18"/>
    <mergeCell ref="K18:L18"/>
    <mergeCell ref="C19:D19"/>
    <mergeCell ref="K19:L19"/>
    <mergeCell ref="C20:D20"/>
    <mergeCell ref="K20:L20"/>
    <mergeCell ref="C17:D17"/>
    <mergeCell ref="K17:L17"/>
    <mergeCell ref="F5:G5"/>
    <mergeCell ref="F6:G6"/>
    <mergeCell ref="B8:Q8"/>
    <mergeCell ref="B9:Q9"/>
    <mergeCell ref="B10:Q10"/>
    <mergeCell ref="C11:D11"/>
    <mergeCell ref="C12:D12"/>
    <mergeCell ref="K12:L12"/>
    <mergeCell ref="C13:D13"/>
    <mergeCell ref="K13:L13"/>
    <mergeCell ref="A16:Q16"/>
    <mergeCell ref="C14:D14"/>
    <mergeCell ref="K14:L14"/>
    <mergeCell ref="B15:O15"/>
    <mergeCell ref="A2:Q2"/>
    <mergeCell ref="C3:D3"/>
    <mergeCell ref="K3:L3"/>
    <mergeCell ref="C4:D4"/>
    <mergeCell ref="F4:G4"/>
    <mergeCell ref="K4:L4"/>
  </mergeCells>
  <hyperlinks>
    <hyperlink ref="B9" r:id="rId1" xr:uid="{0E45E18B-0074-3849-826D-6C354A6F1A05}"/>
  </hyperlinks>
  <pageMargins left="0.70866141732283505" right="0.70866141732283505" top="0.15748031496063" bottom="0.35433070866141703" header="0.31496062992126" footer="0.31496062992126"/>
  <pageSetup paperSize="8" scale="70" fitToWidth="2" fitToHeight="2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B59D-5A98-9843-9872-5527D7C2C0DA}">
  <sheetPr>
    <pageSetUpPr fitToPage="1"/>
  </sheetPr>
  <dimension ref="A2:J42"/>
  <sheetViews>
    <sheetView showGridLines="0" zoomScaleNormal="100" zoomScaleSheetLayoutView="125" zoomScalePageLayoutView="125" workbookViewId="0">
      <pane xSplit="1" ySplit="4" topLeftCell="B31" activePane="bottomRight" state="frozen"/>
      <selection activeCell="A35" sqref="A35:A41"/>
      <selection pane="topRight" activeCell="A35" sqref="A35:A41"/>
      <selection pane="bottomLeft" activeCell="A35" sqref="A35:A41"/>
      <selection pane="bottomRight" activeCell="G16" sqref="G16"/>
    </sheetView>
  </sheetViews>
  <sheetFormatPr baseColWidth="10" defaultColWidth="8.6640625" defaultRowHeight="15" x14ac:dyDescent="0.2"/>
  <cols>
    <col min="1" max="1" width="37.83203125" style="1" customWidth="1"/>
    <col min="2" max="7" width="28.6640625" style="1" customWidth="1"/>
    <col min="8" max="8" width="18.33203125" style="1" bestFit="1" customWidth="1"/>
    <col min="9" max="16384" width="8.6640625" style="1"/>
  </cols>
  <sheetData>
    <row r="2" spans="1:7" ht="35" x14ac:dyDescent="0.2">
      <c r="A2" s="173" t="s">
        <v>147</v>
      </c>
      <c r="B2" s="173"/>
      <c r="C2" s="173"/>
      <c r="D2" s="173"/>
      <c r="E2" s="173"/>
      <c r="F2" s="173"/>
      <c r="G2" s="173"/>
    </row>
    <row r="3" spans="1:7" s="42" customFormat="1" ht="50.25" customHeight="1" x14ac:dyDescent="0.2">
      <c r="A3" s="45"/>
      <c r="B3" s="43" t="s">
        <v>148</v>
      </c>
      <c r="C3" s="43" t="s">
        <v>149</v>
      </c>
      <c r="D3" s="43" t="s">
        <v>150</v>
      </c>
      <c r="E3" s="43" t="s">
        <v>150</v>
      </c>
      <c r="F3" s="43" t="s">
        <v>151</v>
      </c>
      <c r="G3" s="43" t="s">
        <v>152</v>
      </c>
    </row>
    <row r="4" spans="1:7" ht="92.25" customHeight="1" x14ac:dyDescent="0.2">
      <c r="A4" s="41"/>
      <c r="B4" s="41"/>
      <c r="C4"/>
      <c r="D4" s="71"/>
      <c r="E4" s="41"/>
      <c r="F4" s="41"/>
      <c r="G4" s="41"/>
    </row>
    <row r="5" spans="1:7" s="14" customFormat="1" ht="35" customHeight="1" x14ac:dyDescent="0.2">
      <c r="A5" s="12" t="s">
        <v>10</v>
      </c>
      <c r="B5" s="12" t="s">
        <v>153</v>
      </c>
      <c r="C5" s="12" t="s">
        <v>154</v>
      </c>
      <c r="D5" s="12" t="s">
        <v>155</v>
      </c>
      <c r="E5" s="12" t="s">
        <v>156</v>
      </c>
      <c r="F5" s="28" t="s">
        <v>157</v>
      </c>
      <c r="G5" s="28"/>
    </row>
    <row r="6" spans="1:7" s="14" customFormat="1" ht="35" customHeight="1" x14ac:dyDescent="0.2">
      <c r="A6" s="43" t="s">
        <v>19</v>
      </c>
      <c r="B6" s="12" t="s">
        <v>158</v>
      </c>
      <c r="C6" s="12" t="s">
        <v>159</v>
      </c>
      <c r="D6" s="12" t="s">
        <v>160</v>
      </c>
      <c r="E6" s="12" t="s">
        <v>161</v>
      </c>
      <c r="F6" s="31" t="s">
        <v>162</v>
      </c>
      <c r="G6" s="31"/>
    </row>
    <row r="7" spans="1:7" s="14" customFormat="1" ht="35" customHeight="1" x14ac:dyDescent="0.2">
      <c r="A7" s="43" t="s">
        <v>28</v>
      </c>
      <c r="B7" s="12" t="s">
        <v>163</v>
      </c>
      <c r="C7" s="12" t="s">
        <v>164</v>
      </c>
      <c r="D7" s="138" t="s">
        <v>165</v>
      </c>
      <c r="E7" s="174"/>
      <c r="F7" s="76" t="s">
        <v>166</v>
      </c>
      <c r="G7" s="76"/>
    </row>
    <row r="8" spans="1:7" s="14" customFormat="1" ht="35" customHeight="1" x14ac:dyDescent="0.2">
      <c r="A8" s="43" t="s">
        <v>31</v>
      </c>
      <c r="B8" s="176" t="s">
        <v>179</v>
      </c>
      <c r="C8" s="177"/>
      <c r="D8" s="177"/>
      <c r="E8" s="177"/>
      <c r="F8" s="178"/>
      <c r="G8" s="77"/>
    </row>
    <row r="9" spans="1:7" s="14" customFormat="1" ht="35" customHeight="1" x14ac:dyDescent="0.2">
      <c r="A9" s="73" t="s">
        <v>33</v>
      </c>
      <c r="B9" s="78" t="s">
        <v>167</v>
      </c>
      <c r="C9" s="78" t="s">
        <v>168</v>
      </c>
      <c r="D9" s="175" t="s">
        <v>169</v>
      </c>
      <c r="E9" s="140"/>
      <c r="F9" s="79" t="s">
        <v>170</v>
      </c>
      <c r="G9" s="79"/>
    </row>
    <row r="10" spans="1:7" s="14" customFormat="1" ht="35" customHeight="1" x14ac:dyDescent="0.2">
      <c r="A10" s="43" t="s">
        <v>35</v>
      </c>
      <c r="B10" s="138"/>
      <c r="C10" s="139"/>
      <c r="D10" s="139"/>
      <c r="E10" s="139"/>
      <c r="F10" s="139"/>
      <c r="G10" s="140"/>
    </row>
    <row r="11" spans="1:7" s="14" customFormat="1" ht="35" customHeight="1" x14ac:dyDescent="0.2">
      <c r="A11" s="43" t="s">
        <v>36</v>
      </c>
      <c r="B11" s="12">
        <v>1107</v>
      </c>
      <c r="C11" s="12">
        <v>479</v>
      </c>
      <c r="D11" s="12">
        <v>1005</v>
      </c>
      <c r="E11" s="12">
        <v>188</v>
      </c>
      <c r="F11" s="12">
        <v>1121</v>
      </c>
      <c r="G11" s="43">
        <f>SUM(B11:F11)</f>
        <v>3900</v>
      </c>
    </row>
    <row r="12" spans="1:7" s="14" customFormat="1" ht="35" customHeight="1" x14ac:dyDescent="0.2">
      <c r="A12" s="43" t="s">
        <v>37</v>
      </c>
      <c r="B12" s="12">
        <v>103</v>
      </c>
      <c r="C12" s="12">
        <v>52</v>
      </c>
      <c r="D12" s="12">
        <v>101</v>
      </c>
      <c r="E12" s="12">
        <v>34</v>
      </c>
      <c r="F12" s="12">
        <v>99</v>
      </c>
      <c r="G12" s="43">
        <f>SUM(B12:F12)</f>
        <v>389</v>
      </c>
    </row>
    <row r="13" spans="1:7" s="14" customFormat="1" ht="35" customHeight="1" x14ac:dyDescent="0.2">
      <c r="A13" s="43" t="s">
        <v>38</v>
      </c>
      <c r="B13" s="12">
        <v>50</v>
      </c>
      <c r="C13" s="12">
        <v>20</v>
      </c>
      <c r="D13" s="12">
        <v>51</v>
      </c>
      <c r="E13" s="12">
        <v>15</v>
      </c>
      <c r="F13" s="12">
        <v>46</v>
      </c>
      <c r="G13" s="43">
        <f>SUM(B13:F13)</f>
        <v>182</v>
      </c>
    </row>
    <row r="14" spans="1:7" s="14" customFormat="1" ht="35" customHeight="1" x14ac:dyDescent="0.2">
      <c r="A14" s="43" t="s">
        <v>39</v>
      </c>
      <c r="B14" s="12">
        <v>10</v>
      </c>
      <c r="C14" s="12">
        <v>5</v>
      </c>
      <c r="D14" s="12">
        <v>12</v>
      </c>
      <c r="E14" s="12">
        <v>3</v>
      </c>
      <c r="F14" s="12">
        <v>6</v>
      </c>
      <c r="G14" s="43">
        <f>SUM(B14:F14)</f>
        <v>36</v>
      </c>
    </row>
    <row r="15" spans="1:7" s="14" customFormat="1" ht="35" customHeight="1" x14ac:dyDescent="0.2">
      <c r="A15" s="90" t="s">
        <v>180</v>
      </c>
      <c r="B15" s="124" t="s">
        <v>183</v>
      </c>
      <c r="C15" s="124"/>
      <c r="D15" s="124"/>
      <c r="E15" s="124"/>
      <c r="F15" s="172"/>
      <c r="G15" s="80"/>
    </row>
    <row r="16" spans="1:7" s="14" customFormat="1" ht="35" customHeight="1" x14ac:dyDescent="0.2">
      <c r="A16" s="181" t="s">
        <v>40</v>
      </c>
      <c r="B16" s="182"/>
      <c r="C16" s="182"/>
      <c r="D16" s="182"/>
      <c r="E16" s="182"/>
      <c r="F16" s="183"/>
      <c r="G16" s="43">
        <f>G12+G13</f>
        <v>571</v>
      </c>
    </row>
    <row r="17" spans="1:10" s="14" customFormat="1" ht="35" customHeight="1" x14ac:dyDescent="0.2">
      <c r="A17" s="83" t="s">
        <v>41</v>
      </c>
      <c r="B17" s="76" t="s">
        <v>171</v>
      </c>
      <c r="C17" s="81"/>
      <c r="D17" s="76" t="s">
        <v>172</v>
      </c>
      <c r="E17" s="81" t="s">
        <v>173</v>
      </c>
      <c r="F17" s="76" t="s">
        <v>171</v>
      </c>
      <c r="G17" s="76"/>
    </row>
    <row r="18" spans="1:10" s="55" customFormat="1" ht="35" customHeight="1" x14ac:dyDescent="0.2">
      <c r="A18" s="84" t="s">
        <v>50</v>
      </c>
      <c r="B18" s="20" t="s">
        <v>52</v>
      </c>
      <c r="C18" s="20" t="s">
        <v>52</v>
      </c>
      <c r="D18" s="20" t="s">
        <v>52</v>
      </c>
      <c r="E18" s="20" t="s">
        <v>52</v>
      </c>
      <c r="F18" s="77" t="s">
        <v>52</v>
      </c>
      <c r="G18" s="77"/>
    </row>
    <row r="19" spans="1:10" s="14" customFormat="1" ht="35" customHeight="1" x14ac:dyDescent="0.2">
      <c r="A19" s="85" t="s">
        <v>53</v>
      </c>
      <c r="B19" s="3" t="s">
        <v>54</v>
      </c>
      <c r="C19" s="3" t="s">
        <v>54</v>
      </c>
      <c r="D19" s="3" t="s">
        <v>54</v>
      </c>
      <c r="E19" s="3" t="s">
        <v>54</v>
      </c>
      <c r="F19" s="3" t="s">
        <v>54</v>
      </c>
      <c r="G19" s="82"/>
    </row>
    <row r="20" spans="1:10" s="14" customFormat="1" ht="35" customHeight="1" x14ac:dyDescent="0.2">
      <c r="A20" s="85" t="s">
        <v>55</v>
      </c>
      <c r="B20" s="82" t="s">
        <v>174</v>
      </c>
      <c r="C20" s="82" t="s">
        <v>174</v>
      </c>
      <c r="D20" s="82" t="s">
        <v>174</v>
      </c>
      <c r="E20" s="82" t="s">
        <v>174</v>
      </c>
      <c r="F20" s="82" t="s">
        <v>174</v>
      </c>
      <c r="G20" s="82"/>
    </row>
    <row r="21" spans="1:10" s="6" customFormat="1" ht="35" customHeight="1" x14ac:dyDescent="0.2">
      <c r="A21" s="43" t="s">
        <v>57</v>
      </c>
      <c r="B21" s="72" t="s">
        <v>175</v>
      </c>
      <c r="C21" s="72" t="s">
        <v>175</v>
      </c>
      <c r="D21" s="72" t="s">
        <v>175</v>
      </c>
      <c r="E21" s="72" t="s">
        <v>175</v>
      </c>
      <c r="F21" s="72" t="s">
        <v>175</v>
      </c>
      <c r="G21" s="12"/>
    </row>
    <row r="22" spans="1:10" s="6" customFormat="1" ht="35" customHeight="1" x14ac:dyDescent="0.2">
      <c r="A22" s="43" t="s">
        <v>59</v>
      </c>
      <c r="B22" s="72" t="s">
        <v>175</v>
      </c>
      <c r="C22" s="72" t="s">
        <v>175</v>
      </c>
      <c r="D22" s="72" t="s">
        <v>175</v>
      </c>
      <c r="E22" s="72" t="s">
        <v>175</v>
      </c>
      <c r="F22" s="72" t="s">
        <v>175</v>
      </c>
      <c r="G22" s="12"/>
    </row>
    <row r="23" spans="1:10" s="6" customFormat="1" ht="35" customHeight="1" x14ac:dyDescent="0.2">
      <c r="A23" s="43" t="s">
        <v>60</v>
      </c>
      <c r="B23" s="72" t="s">
        <v>175</v>
      </c>
      <c r="C23" s="72" t="s">
        <v>175</v>
      </c>
      <c r="D23" s="72" t="s">
        <v>175</v>
      </c>
      <c r="E23" s="72" t="s">
        <v>175</v>
      </c>
      <c r="F23" s="72" t="s">
        <v>175</v>
      </c>
      <c r="G23" s="12"/>
    </row>
    <row r="24" spans="1:10" s="6" customFormat="1" ht="35" customHeight="1" x14ac:dyDescent="0.2">
      <c r="A24" s="43" t="s">
        <v>176</v>
      </c>
      <c r="B24" s="72"/>
      <c r="C24" s="72"/>
      <c r="D24" s="72"/>
      <c r="E24" s="72"/>
      <c r="F24" s="72"/>
      <c r="G24" s="12"/>
    </row>
    <row r="25" spans="1:10" s="6" customFormat="1" ht="35" customHeight="1" x14ac:dyDescent="0.2">
      <c r="A25" s="43" t="s">
        <v>63</v>
      </c>
      <c r="B25" s="12" t="s">
        <v>54</v>
      </c>
      <c r="C25" s="12" t="s">
        <v>54</v>
      </c>
      <c r="D25" s="12" t="s">
        <v>54</v>
      </c>
      <c r="E25" s="12" t="s">
        <v>54</v>
      </c>
      <c r="F25" s="12" t="s">
        <v>54</v>
      </c>
      <c r="G25" s="12"/>
    </row>
    <row r="26" spans="1:10" s="6" customFormat="1" ht="35" customHeight="1" x14ac:dyDescent="0.2">
      <c r="A26" s="43" t="s">
        <v>64</v>
      </c>
      <c r="B26" s="72" t="s">
        <v>177</v>
      </c>
      <c r="C26" s="72" t="s">
        <v>177</v>
      </c>
      <c r="D26" s="72" t="s">
        <v>177</v>
      </c>
      <c r="E26" s="72" t="s">
        <v>177</v>
      </c>
      <c r="F26" s="72" t="s">
        <v>177</v>
      </c>
      <c r="G26" s="12"/>
    </row>
    <row r="27" spans="1:10" s="6" customFormat="1" ht="35" customHeight="1" x14ac:dyDescent="0.2">
      <c r="A27" s="4" t="s">
        <v>187</v>
      </c>
      <c r="B27" s="117" t="s">
        <v>178</v>
      </c>
      <c r="C27" s="118"/>
      <c r="D27" s="118"/>
      <c r="E27" s="118"/>
      <c r="F27" s="119"/>
      <c r="G27" s="115"/>
      <c r="H27" s="86"/>
      <c r="I27" s="87"/>
      <c r="J27" s="87"/>
    </row>
    <row r="28" spans="1:10" s="6" customFormat="1" ht="35" customHeight="1" x14ac:dyDescent="0.2">
      <c r="A28" s="4" t="s">
        <v>186</v>
      </c>
      <c r="B28" s="117" t="s">
        <v>201</v>
      </c>
      <c r="C28" s="118"/>
      <c r="D28" s="118"/>
      <c r="E28" s="118"/>
      <c r="F28" s="118"/>
      <c r="G28" s="12"/>
      <c r="H28" s="87"/>
      <c r="I28" s="87"/>
      <c r="J28" s="87"/>
    </row>
    <row r="29" spans="1:10" s="6" customFormat="1" ht="35" customHeight="1" x14ac:dyDescent="0.2">
      <c r="A29" s="4" t="s">
        <v>189</v>
      </c>
      <c r="B29" s="117" t="s">
        <v>202</v>
      </c>
      <c r="C29" s="118"/>
      <c r="D29" s="118"/>
      <c r="E29" s="118"/>
      <c r="F29" s="118"/>
      <c r="G29" s="12"/>
      <c r="H29" s="87"/>
      <c r="I29" s="87"/>
      <c r="J29" s="87"/>
    </row>
    <row r="30" spans="1:10" s="6" customFormat="1" ht="35" customHeight="1" x14ac:dyDescent="0.2">
      <c r="A30" s="4" t="s">
        <v>65</v>
      </c>
      <c r="B30" s="5" t="s">
        <v>68</v>
      </c>
      <c r="C30" s="5" t="s">
        <v>68</v>
      </c>
      <c r="D30" s="5" t="s">
        <v>68</v>
      </c>
      <c r="E30" s="5" t="s">
        <v>68</v>
      </c>
      <c r="F30" s="5" t="s">
        <v>68</v>
      </c>
      <c r="G30" s="4"/>
    </row>
    <row r="31" spans="1:10" s="6" customFormat="1" ht="35" customHeight="1" x14ac:dyDescent="0.2">
      <c r="A31" s="4" t="s">
        <v>69</v>
      </c>
      <c r="B31" s="3" t="s">
        <v>72</v>
      </c>
      <c r="C31" s="3" t="s">
        <v>72</v>
      </c>
      <c r="D31" s="3" t="s">
        <v>72</v>
      </c>
      <c r="E31" s="3" t="s">
        <v>72</v>
      </c>
      <c r="F31" s="3" t="s">
        <v>72</v>
      </c>
      <c r="G31" s="4"/>
    </row>
    <row r="32" spans="1:10" ht="35" customHeight="1" x14ac:dyDescent="0.2">
      <c r="A32" s="4" t="s">
        <v>184</v>
      </c>
      <c r="G32" s="88"/>
    </row>
    <row r="33" spans="1:8" ht="35" customHeight="1" x14ac:dyDescent="0.2">
      <c r="A33" s="4" t="s">
        <v>204</v>
      </c>
      <c r="B33" s="179"/>
      <c r="C33" s="180"/>
      <c r="D33" s="180"/>
      <c r="E33" s="180"/>
      <c r="F33" s="180"/>
      <c r="G33" s="110">
        <v>98000</v>
      </c>
    </row>
    <row r="34" spans="1:8" ht="35" customHeight="1" x14ac:dyDescent="0.2">
      <c r="A34" s="4" t="s">
        <v>190</v>
      </c>
      <c r="G34" s="12">
        <v>550</v>
      </c>
    </row>
    <row r="35" spans="1:8" ht="35" customHeight="1" x14ac:dyDescent="0.2">
      <c r="A35" s="4" t="s">
        <v>191</v>
      </c>
      <c r="B35" s="96"/>
      <c r="C35" s="97"/>
      <c r="D35" s="97"/>
      <c r="E35" s="97"/>
      <c r="F35" s="114"/>
      <c r="G35" s="12">
        <v>550</v>
      </c>
    </row>
    <row r="36" spans="1:8" ht="35" customHeight="1" x14ac:dyDescent="0.2">
      <c r="A36" s="4" t="s">
        <v>192</v>
      </c>
      <c r="B36" s="96"/>
      <c r="C36" s="97"/>
      <c r="D36" s="97"/>
      <c r="E36" s="97"/>
      <c r="F36" s="114"/>
      <c r="G36" s="108">
        <v>25</v>
      </c>
    </row>
    <row r="37" spans="1:8" ht="35" customHeight="1" x14ac:dyDescent="0.2">
      <c r="A37" s="4" t="s">
        <v>193</v>
      </c>
      <c r="B37" s="99"/>
      <c r="C37" s="98"/>
      <c r="D37" s="98"/>
      <c r="E37" s="98"/>
      <c r="F37" s="61"/>
      <c r="G37" s="108">
        <v>20</v>
      </c>
    </row>
    <row r="38" spans="1:8" ht="35" customHeight="1" x14ac:dyDescent="0.2">
      <c r="A38" s="4" t="s">
        <v>194</v>
      </c>
      <c r="B38" s="96"/>
      <c r="C38" s="97"/>
      <c r="D38" s="97"/>
      <c r="E38" s="97"/>
      <c r="F38" s="114"/>
      <c r="G38" s="108">
        <v>2</v>
      </c>
      <c r="H38" s="1" t="s">
        <v>203</v>
      </c>
    </row>
    <row r="39" spans="1:8" ht="35" customHeight="1" x14ac:dyDescent="0.2">
      <c r="A39" s="4" t="s">
        <v>195</v>
      </c>
      <c r="B39" s="96"/>
      <c r="C39" s="97"/>
      <c r="D39" s="97"/>
      <c r="E39" s="97"/>
      <c r="F39" s="114"/>
      <c r="G39" s="108">
        <v>2</v>
      </c>
      <c r="H39" s="1" t="s">
        <v>203</v>
      </c>
    </row>
    <row r="40" spans="1:8" ht="35" customHeight="1" x14ac:dyDescent="0.2">
      <c r="A40" s="4" t="s">
        <v>196</v>
      </c>
      <c r="B40" s="96"/>
      <c r="C40" s="97"/>
      <c r="D40" s="97"/>
      <c r="E40" s="97"/>
      <c r="F40" s="114"/>
      <c r="G40" s="108">
        <v>7</v>
      </c>
      <c r="H40" s="1" t="s">
        <v>203</v>
      </c>
    </row>
    <row r="41" spans="1:8" ht="15" customHeight="1" x14ac:dyDescent="0.2">
      <c r="A41" s="104"/>
      <c r="B41" s="113"/>
      <c r="C41" s="113"/>
      <c r="D41" s="113"/>
      <c r="E41" s="113"/>
      <c r="F41" s="113"/>
      <c r="G41" s="113"/>
    </row>
    <row r="42" spans="1:8" ht="35" customHeight="1" x14ac:dyDescent="0.2"/>
  </sheetData>
  <sheetProtection algorithmName="SHA-512" hashValue="HU/u352xEJ8UAkDL3tzT8IKkNKb8OzTvLESlyFRJ5lTVksjliYH6FPlVLdizGRgW0rjTdPFaARDkOx96oTMz+w==" saltValue="qscv7oSxqz+IeIB683MeXw==" spinCount="100000" sheet="1" objects="1" scenarios="1"/>
  <mergeCells count="11">
    <mergeCell ref="B33:F33"/>
    <mergeCell ref="B28:F28"/>
    <mergeCell ref="B29:F29"/>
    <mergeCell ref="B27:F27"/>
    <mergeCell ref="A16:F16"/>
    <mergeCell ref="B15:F15"/>
    <mergeCell ref="A2:G2"/>
    <mergeCell ref="D7:E7"/>
    <mergeCell ref="D9:E9"/>
    <mergeCell ref="B10:G10"/>
    <mergeCell ref="B8:F8"/>
  </mergeCells>
  <hyperlinks>
    <hyperlink ref="F9" r:id="rId1" xr:uid="{005D57DD-0ACA-7948-8B55-24DD20EBD0F7}"/>
    <hyperlink ref="D9" r:id="rId2" xr:uid="{19A2B1A2-9A9E-F845-B3C9-DCA0D27A10A4}"/>
    <hyperlink ref="B9" r:id="rId3" xr:uid="{17AE2539-AD60-9B40-AF19-8B8317AA894A}"/>
    <hyperlink ref="C9" r:id="rId4" xr:uid="{BD2D68D8-DB90-7B40-85B3-7151C8CF82A1}"/>
  </hyperlinks>
  <pageMargins left="0.70866141732283505" right="0.70866141732283505" top="0.15748031496063" bottom="0.35433070866141703" header="0.31496062992126" footer="0.31496062992126"/>
  <pageSetup paperSize="8" scale="80" fitToHeight="2" orientation="landscape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6" ma:contentTypeDescription="Een nieuw document maken." ma:contentTypeScope="" ma:versionID="cb1ad02cfb4dab5cbc86f5061360250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3667c6dd7cda655dce9b937189f7f939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C34870-4590-4F55-B447-042EDC2C9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73BBC3-BE37-4AF0-A6B6-938E5B45F6B2}">
  <ds:schemaRefs>
    <ds:schemaRef ds:uri="1ae0673c-31f8-4138-9309-2af19a31124a"/>
    <ds:schemaRef ds:uri="http://schemas.microsoft.com/office/2006/metadata/properties"/>
    <ds:schemaRef ds:uri="http://www.w3.org/XML/1998/namespace"/>
    <ds:schemaRef ds:uri="3840437a-79c2-4946-ba9b-535e40bacb68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841D68E-68AF-47B4-89E9-932C55139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OSG Singelland</vt:lpstr>
      <vt:lpstr>OVO Fryslân-Noord</vt:lpstr>
      <vt:lpstr>Simant</vt:lpstr>
      <vt:lpstr>'OVO Fryslân-Noord'!Afdrukbereik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Schlingmann</dc:creator>
  <cp:keywords/>
  <dc:description/>
  <cp:lastModifiedBy>Henk Schlingmann</cp:lastModifiedBy>
  <cp:revision/>
  <cp:lastPrinted>2023-02-02T10:25:03Z</cp:lastPrinted>
  <dcterms:created xsi:type="dcterms:W3CDTF">2022-09-08T13:55:04Z</dcterms:created>
  <dcterms:modified xsi:type="dcterms:W3CDTF">2023-02-08T10:58:21Z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