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410"/>
  <workbookPr filterPrivacy="1" codeName="ThisWorkbook" autoCompressPictures="0"/>
  <xr:revisionPtr revIDLastSave="0" documentId="13_ncr:1_{DF8F360C-9D64-C841-AED6-5818A395D3C5}" xr6:coauthVersionLast="47" xr6:coauthVersionMax="47" xr10:uidLastSave="{00000000-0000-0000-0000-000000000000}"/>
  <bookViews>
    <workbookView xWindow="57120" yWindow="500" windowWidth="22880" windowHeight="19380" activeTab="4" xr2:uid="{00000000-000D-0000-FFFF-FFFF00000000}"/>
  </bookViews>
  <sheets>
    <sheet name="Beoordelen open vraag" sheetId="6" r:id="rId1"/>
    <sheet name="Beoordelaar 1" sheetId="7" r:id="rId2"/>
    <sheet name="Beoordelaar 2" sheetId="15" r:id="rId3"/>
    <sheet name="Beoordelaar 3" sheetId="16" r:id="rId4"/>
    <sheet name="Consensus" sheetId="9" r:id="rId5"/>
    <sheet name="Eindscores" sheetId="17" r:id="rId6"/>
  </sheets>
  <definedNames>
    <definedName name="SCORE">'Beoordelen open vraag'!$C$4:$C$5</definedName>
  </definedNames>
  <calcPr calcId="191029" concurrentCalc="0"/>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D34" i="9" l="1"/>
  <c r="J32" i="9"/>
  <c r="G32" i="9"/>
  <c r="D32" i="9"/>
  <c r="J27" i="9"/>
  <c r="G27" i="9"/>
  <c r="D27" i="9"/>
  <c r="J22" i="9"/>
  <c r="G22" i="9"/>
  <c r="D22" i="9"/>
  <c r="J17" i="9"/>
  <c r="G17" i="9"/>
  <c r="D17" i="9"/>
  <c r="J12" i="9"/>
  <c r="G12" i="9"/>
  <c r="D12" i="9"/>
  <c r="J7" i="9"/>
  <c r="G7" i="9"/>
  <c r="D7" i="9"/>
  <c r="J34" i="9"/>
  <c r="G34" i="9"/>
  <c r="J30" i="9"/>
  <c r="J29" i="9"/>
  <c r="J28" i="9"/>
  <c r="G30" i="9"/>
  <c r="G29" i="9"/>
  <c r="G28" i="9"/>
  <c r="D30" i="9"/>
  <c r="D29" i="9"/>
  <c r="D28" i="9"/>
  <c r="A28" i="9"/>
  <c r="A14" i="16"/>
  <c r="A13" i="16"/>
  <c r="A12" i="16"/>
  <c r="A11" i="16"/>
  <c r="A10" i="16"/>
  <c r="A9" i="16"/>
  <c r="A8" i="16"/>
  <c r="A7" i="16"/>
  <c r="A6" i="16"/>
  <c r="A5" i="16"/>
  <c r="A4" i="16"/>
  <c r="A3" i="16"/>
  <c r="A14" i="15"/>
  <c r="A13" i="15"/>
  <c r="A12" i="15"/>
  <c r="A11" i="15"/>
  <c r="A10" i="15"/>
  <c r="A9" i="15"/>
  <c r="A8" i="15"/>
  <c r="A7" i="15"/>
  <c r="A6" i="15"/>
  <c r="A5" i="15"/>
  <c r="A4" i="15"/>
  <c r="A3" i="15"/>
  <c r="A14" i="7"/>
  <c r="A13" i="7"/>
  <c r="A11" i="7"/>
  <c r="A9" i="7"/>
  <c r="A7" i="7"/>
  <c r="A5" i="7"/>
  <c r="A3" i="7"/>
  <c r="A4" i="7"/>
  <c r="J2" i="17"/>
  <c r="G2" i="17"/>
  <c r="D2" i="17"/>
  <c r="J25" i="9"/>
  <c r="J24" i="9"/>
  <c r="J23" i="9"/>
  <c r="G25" i="9"/>
  <c r="G24" i="9"/>
  <c r="G23" i="9"/>
  <c r="D25" i="9"/>
  <c r="D24" i="9"/>
  <c r="D23" i="9"/>
  <c r="J20" i="9"/>
  <c r="J19" i="9"/>
  <c r="J18" i="9"/>
  <c r="G20" i="9"/>
  <c r="G19" i="9"/>
  <c r="G18" i="9"/>
  <c r="D20" i="9"/>
  <c r="D19" i="9"/>
  <c r="D18" i="9"/>
  <c r="J15" i="9"/>
  <c r="J14" i="9"/>
  <c r="J13" i="9"/>
  <c r="G15" i="9"/>
  <c r="G14" i="9"/>
  <c r="G13" i="9"/>
  <c r="D15" i="9"/>
  <c r="D14" i="9"/>
  <c r="D13" i="9"/>
  <c r="J10" i="9"/>
  <c r="J9" i="9"/>
  <c r="J8" i="9"/>
  <c r="G10" i="9"/>
  <c r="G9" i="9"/>
  <c r="G8" i="9"/>
  <c r="D10" i="9"/>
  <c r="D9" i="9"/>
  <c r="D8" i="9"/>
  <c r="A23" i="9"/>
  <c r="A18" i="9"/>
  <c r="A13" i="9"/>
  <c r="A8" i="9"/>
  <c r="A12" i="7"/>
  <c r="A10" i="7"/>
  <c r="A8" i="7"/>
  <c r="A6" i="7"/>
  <c r="A3" i="9"/>
  <c r="D3" i="17"/>
  <c r="D8" i="17"/>
  <c r="G3" i="17"/>
  <c r="G8" i="17"/>
  <c r="J3" i="17"/>
  <c r="J8" i="17"/>
  <c r="J3" i="9"/>
  <c r="G3" i="9"/>
  <c r="D3" i="9"/>
  <c r="D5" i="9"/>
  <c r="J5" i="9"/>
  <c r="J4" i="9"/>
  <c r="G5" i="9"/>
  <c r="G4" i="9"/>
  <c r="D4" i="9"/>
</calcChain>
</file>

<file path=xl/sharedStrings.xml><?xml version="1.0" encoding="utf-8"?>
<sst xmlns="http://schemas.openxmlformats.org/spreadsheetml/2006/main" count="255" uniqueCount="44">
  <si>
    <t>Beoordelaar 1: &lt;&lt;&gt;&gt;</t>
  </si>
  <si>
    <t>&lt;MOTIVATIE&gt;</t>
  </si>
  <si>
    <t>Consensus</t>
  </si>
  <si>
    <t>SCORE</t>
  </si>
  <si>
    <t>&lt;INSCHRIJVER&gt;</t>
  </si>
  <si>
    <t>Beoordelaar 1</t>
  </si>
  <si>
    <t>Beoordelaar 2</t>
  </si>
  <si>
    <t>Beoordelaar 3</t>
  </si>
  <si>
    <t xml:space="preserve">Naast de gestelde eisen uit de onderhavige aanbesteding is de aanbestedende dienst op zoek naar een opdrachtnemer die haar gedurende de periode van de raamovereenkomst kan voorzien van veel toegevoegde waarde. Hoe meer toegevoegde waarde een inschrijver biedt, hoe hoger zij op dit onderdeel kwaliteit scoort. Alle antwoorden van een inschrijver dienen realistisch en uitvoerbaar te zijn. Een honorering van de antwoorden zal nimmer leiden tot een verplichte afname van datgene wat inschrijver heeft ingediend. </t>
  </si>
  <si>
    <t>UITSLUITING</t>
  </si>
  <si>
    <t>SCORE:</t>
  </si>
  <si>
    <t>Totaalwaardes criterium open vragen</t>
  </si>
  <si>
    <t>Motivatie consensus:</t>
  </si>
  <si>
    <t xml:space="preserve">Inschrijver beschrijft in maximaal 2 A4 PDF (toe te voegen via TenderNed) op welke wijze zij invulling gaat geven aan het accountmanagement, waarbij er rekening mee gehouden moet worden dat iedere school ZELF de contacten wil onderhouden. Inschrijver beschrijft minimaal op welke concrete wijze zij zichzelf na gunning gaat introduceren bij alle scholen en hoe de contacten tussen de scholen en opdrachtnemer zullen verlopen. Inschrijver beschrijft tevens een tijdspad wanneer zij welke communicatie uitvoert en welke inspanningen zijn van de contractmanager van opdrachtgever daarbij verwacht.  </t>
  </si>
  <si>
    <r>
      <rPr>
        <sz val="11"/>
        <color theme="1"/>
        <rFont val="Verdana"/>
        <family val="2"/>
      </rPr>
      <t xml:space="preserve">Te behalen waarde bij </t>
    </r>
    <r>
      <rPr>
        <b/>
        <sz val="11"/>
        <color theme="1"/>
        <rFont val="Verdana"/>
        <family val="2"/>
      </rPr>
      <t xml:space="preserve">
Uitmuntend</t>
    </r>
  </si>
  <si>
    <r>
      <rPr>
        <sz val="11"/>
        <color theme="1"/>
        <rFont val="Verdana"/>
        <family val="2"/>
      </rPr>
      <t xml:space="preserve">Te behalen waarde bij </t>
    </r>
    <r>
      <rPr>
        <b/>
        <sz val="11"/>
        <color theme="1"/>
        <rFont val="Verdana"/>
        <family val="2"/>
      </rPr>
      <t xml:space="preserve">
Goed</t>
    </r>
  </si>
  <si>
    <r>
      <rPr>
        <sz val="11"/>
        <color theme="1"/>
        <rFont val="Verdana"/>
        <family val="2"/>
      </rPr>
      <t xml:space="preserve">Te behalen waarde bij </t>
    </r>
    <r>
      <rPr>
        <b/>
        <sz val="11"/>
        <color theme="1"/>
        <rFont val="Verdana"/>
        <family val="2"/>
      </rPr>
      <t xml:space="preserve">
Voldoende</t>
    </r>
  </si>
  <si>
    <r>
      <rPr>
        <sz val="11"/>
        <color theme="1"/>
        <rFont val="Verdana"/>
        <family val="2"/>
      </rPr>
      <t xml:space="preserve">Te behalen waarde bij </t>
    </r>
    <r>
      <rPr>
        <b/>
        <sz val="11"/>
        <color theme="1"/>
        <rFont val="Verdana"/>
        <family val="2"/>
      </rPr>
      <t xml:space="preserve">
Matig</t>
    </r>
  </si>
  <si>
    <r>
      <rPr>
        <sz val="11"/>
        <color theme="1"/>
        <rFont val="Verdana"/>
        <family val="2"/>
      </rPr>
      <t xml:space="preserve">Te behalen waarde bij </t>
    </r>
    <r>
      <rPr>
        <b/>
        <sz val="11"/>
        <color theme="1"/>
        <rFont val="Verdana"/>
        <family val="2"/>
      </rPr>
      <t xml:space="preserve">
Onvoldoende</t>
    </r>
  </si>
  <si>
    <t>1. Accountmanagement</t>
  </si>
  <si>
    <t>Uitmuntend</t>
  </si>
  <si>
    <t>Goed</t>
  </si>
  <si>
    <t>Voldoende</t>
  </si>
  <si>
    <t>Matig</t>
  </si>
  <si>
    <t>Onvoldoende</t>
  </si>
  <si>
    <t>Totaal behaalde waarde gebruiksvriendelijkheid:</t>
  </si>
  <si>
    <t>Totaal behaalde waarde criterium prijs:</t>
  </si>
  <si>
    <t>FICTIEVE EINDWAARDE (prijs-/- kwaliteit):</t>
  </si>
  <si>
    <t>2. OPEN VRAAG</t>
  </si>
  <si>
    <t>Totaal behaalde waarde beantwoording open vraag:</t>
  </si>
  <si>
    <t>2. Plan van aanpak en niveau dienstverlening</t>
  </si>
  <si>
    <t>3. Goede samenwerking, visie op partnerschap</t>
  </si>
  <si>
    <t>4. Aanvragen vanuit opdrachtgever aan de helpdesk van inschrijver</t>
  </si>
  <si>
    <t>1. OPEN VRAGEN</t>
  </si>
  <si>
    <t>Inschrijver 1</t>
  </si>
  <si>
    <t>Inschrijver 2</t>
  </si>
  <si>
    <t>Inscrijver 3</t>
  </si>
  <si>
    <t>2. Open vragen</t>
  </si>
  <si>
    <t>Totaalwaarde criterium kwaliteit</t>
  </si>
  <si>
    <t>Onderdeel</t>
  </si>
  <si>
    <t>Zie bijlage 7 "Kwaliteit"</t>
  </si>
  <si>
    <t>5. Organisatie service</t>
  </si>
  <si>
    <t>6. Milieu en duurzaamheid</t>
  </si>
  <si>
    <t>Totaal score open vragen: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</si>
</sst>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7" formatCode="&quot;€&quot;\ #,##0.00_);\(&quot;€&quot;\ #,##0.00\)"/>
    <numFmt numFmtId="164" formatCode="&quot;€&quot;\ #,##0.00_-;&quot;€&quot;\ #,##0.00\-"/>
    <numFmt numFmtId="165" formatCode="&quot;€&quot;\ #,##0_-"/>
    <numFmt numFmtId="166" formatCode="&quot;€&quot;\ #,##0.00"/>
  </numFmts>
  <fonts count="17" x14ac:knownFonts="1">
    <font>
      <sz val="11"/>
      <color theme="1"/>
      <name val="Calibri"/>
      <family val="2"/>
      <scheme val="minor"/>
    </font>
    <font>
      <b/>
      <sz val="12"/>
      <color theme="1"/>
      <name val="Verdana"/>
      <family val="2"/>
    </font>
    <font>
      <sz val="10"/>
      <color theme="1"/>
      <name val="Verdana"/>
      <family val="2"/>
    </font>
    <font>
      <b/>
      <sz val="10"/>
      <color theme="1"/>
      <name val="Verdana"/>
      <family val="2"/>
    </font>
    <font>
      <b/>
      <sz val="12"/>
      <color theme="0"/>
      <name val="Verdana"/>
      <family val="2"/>
    </font>
    <font>
      <u/>
      <sz val="11"/>
      <color theme="10"/>
      <name val="Calibri"/>
      <family val="2"/>
      <scheme val="minor"/>
    </font>
    <font>
      <u/>
      <sz val="11"/>
      <color theme="11"/>
      <name val="Calibri"/>
      <family val="2"/>
      <scheme val="minor"/>
    </font>
    <font>
      <sz val="9"/>
      <color theme="1"/>
      <name val="Verdana"/>
      <family val="2"/>
    </font>
    <font>
      <sz val="11"/>
      <color theme="0"/>
      <name val="Calibri"/>
      <family val="2"/>
      <scheme val="minor"/>
    </font>
    <font>
      <b/>
      <sz val="11"/>
      <color theme="1"/>
      <name val="Verdana"/>
      <family val="2"/>
    </font>
    <font>
      <b/>
      <sz val="8"/>
      <name val="Verdana"/>
      <family val="2"/>
    </font>
    <font>
      <b/>
      <sz val="11"/>
      <color indexed="8"/>
      <name val="Verdana"/>
      <family val="2"/>
    </font>
    <font>
      <b/>
      <sz val="11"/>
      <color theme="0"/>
      <name val="Verdana"/>
      <family val="2"/>
    </font>
    <font>
      <b/>
      <sz val="14"/>
      <color theme="1"/>
      <name val="Verdana"/>
      <family val="2"/>
    </font>
    <font>
      <sz val="11"/>
      <color theme="1"/>
      <name val="Verdana"/>
      <family val="2"/>
    </font>
    <font>
      <b/>
      <sz val="14"/>
      <color theme="0"/>
      <name val="Verdana"/>
      <family val="2"/>
    </font>
    <font>
      <b/>
      <sz val="10"/>
      <color theme="0"/>
      <name val="Verdana"/>
      <family val="2"/>
    </font>
  </fonts>
  <fills count="9">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6" tint="-0.249977111117893"/>
        <bgColor indexed="64"/>
      </patternFill>
    </fill>
    <fill>
      <patternFill patternType="solid">
        <fgColor theme="6" tint="0.79998168889431442"/>
        <bgColor indexed="64"/>
      </patternFill>
    </fill>
    <fill>
      <patternFill patternType="solid">
        <fgColor theme="2"/>
        <bgColor indexed="64"/>
      </patternFill>
    </fill>
    <fill>
      <patternFill patternType="solid">
        <fgColor theme="6" tint="-0.499984740745262"/>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s>
  <cellStyleXfs count="57">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82">
    <xf numFmtId="0" fontId="0" fillId="0" borderId="0" xfId="0"/>
    <xf numFmtId="0" fontId="1" fillId="0" borderId="0" xfId="0" applyFont="1" applyAlignment="1" applyProtection="1"/>
    <xf numFmtId="0" fontId="2" fillId="0" borderId="0" xfId="0" applyFont="1" applyProtection="1"/>
    <xf numFmtId="165" fontId="2" fillId="0" borderId="0" xfId="0" applyNumberFormat="1" applyFont="1" applyAlignment="1" applyProtection="1">
      <alignment horizontal="center"/>
    </xf>
    <xf numFmtId="0" fontId="8" fillId="0" borderId="0" xfId="0" applyFont="1"/>
    <xf numFmtId="0" fontId="2" fillId="2" borderId="0" xfId="0" applyFont="1" applyFill="1" applyProtection="1"/>
    <xf numFmtId="0" fontId="3" fillId="2" borderId="7" xfId="0" applyFont="1" applyFill="1" applyBorder="1" applyAlignment="1" applyProtection="1">
      <alignment horizontal="left" vertical="center" indent="1"/>
    </xf>
    <xf numFmtId="0" fontId="2" fillId="2" borderId="7" xfId="0" applyFont="1" applyFill="1" applyBorder="1" applyAlignment="1" applyProtection="1">
      <alignment horizontal="left" vertical="center" wrapText="1" indent="1"/>
    </xf>
    <xf numFmtId="0" fontId="2" fillId="2" borderId="7" xfId="0" applyFont="1" applyFill="1" applyBorder="1" applyAlignment="1" applyProtection="1"/>
    <xf numFmtId="0" fontId="4" fillId="2" borderId="7" xfId="0" applyFont="1" applyFill="1" applyBorder="1" applyAlignment="1" applyProtection="1">
      <alignment horizontal="left" vertical="center" indent="1"/>
    </xf>
    <xf numFmtId="164" fontId="2" fillId="2" borderId="7" xfId="0" applyNumberFormat="1" applyFont="1" applyFill="1" applyBorder="1" applyAlignment="1" applyProtection="1">
      <alignment horizontal="center" vertical="center" wrapText="1"/>
      <protection locked="0"/>
    </xf>
    <xf numFmtId="0" fontId="7" fillId="2" borderId="7" xfId="0" applyFont="1" applyFill="1" applyBorder="1" applyAlignment="1" applyProtection="1">
      <alignment horizontal="center" vertical="center"/>
    </xf>
    <xf numFmtId="7" fontId="13" fillId="2" borderId="7" xfId="0" applyNumberFormat="1" applyFont="1" applyFill="1" applyBorder="1" applyAlignment="1">
      <alignment horizontal="center" vertical="center"/>
    </xf>
    <xf numFmtId="0" fontId="0" fillId="0" borderId="0" xfId="0" applyFont="1" applyAlignment="1">
      <alignment wrapText="1"/>
    </xf>
    <xf numFmtId="0" fontId="0" fillId="0" borderId="0" xfId="0" applyFont="1"/>
    <xf numFmtId="0" fontId="9" fillId="3" borderId="1" xfId="0" applyFont="1" applyFill="1" applyBorder="1" applyAlignment="1">
      <alignment horizontal="left" vertical="center" wrapText="1" indent="1"/>
    </xf>
    <xf numFmtId="0" fontId="9" fillId="3" borderId="1" xfId="0" applyFont="1" applyFill="1" applyBorder="1" applyAlignment="1">
      <alignment horizontal="center" vertical="center" wrapText="1"/>
    </xf>
    <xf numFmtId="0" fontId="4" fillId="5" borderId="2" xfId="0" applyFont="1" applyFill="1" applyBorder="1" applyAlignment="1" applyProtection="1">
      <alignment horizontal="left" vertical="center" indent="1"/>
      <protection locked="0"/>
    </xf>
    <xf numFmtId="0" fontId="3" fillId="4" borderId="2" xfId="0" applyFont="1" applyFill="1" applyBorder="1" applyAlignment="1" applyProtection="1">
      <alignment horizontal="left" vertical="center" indent="1"/>
    </xf>
    <xf numFmtId="0" fontId="2" fillId="5" borderId="2" xfId="0" applyFont="1" applyFill="1" applyBorder="1" applyAlignment="1" applyProtection="1"/>
    <xf numFmtId="0" fontId="2" fillId="5" borderId="4" xfId="0" applyFont="1" applyFill="1" applyBorder="1" applyAlignment="1" applyProtection="1"/>
    <xf numFmtId="0" fontId="2" fillId="5" borderId="3" xfId="0" applyFont="1" applyFill="1" applyBorder="1" applyAlignment="1" applyProtection="1"/>
    <xf numFmtId="0" fontId="7" fillId="5" borderId="10" xfId="0" applyFont="1" applyFill="1" applyBorder="1" applyAlignment="1" applyProtection="1">
      <alignment horizontal="center" vertical="center"/>
    </xf>
    <xf numFmtId="0" fontId="7" fillId="5" borderId="9" xfId="0" applyFont="1" applyFill="1" applyBorder="1" applyAlignment="1" applyProtection="1">
      <alignment horizontal="center" vertical="center"/>
    </xf>
    <xf numFmtId="0" fontId="10" fillId="3" borderId="2" xfId="0" applyFont="1" applyFill="1" applyBorder="1" applyAlignment="1" applyProtection="1">
      <alignment horizontal="center" vertical="center" wrapText="1"/>
      <protection locked="0"/>
    </xf>
    <xf numFmtId="164" fontId="2" fillId="7" borderId="1" xfId="0" applyNumberFormat="1" applyFont="1" applyFill="1" applyBorder="1" applyAlignment="1">
      <alignment horizontal="center" vertical="center" wrapText="1"/>
    </xf>
    <xf numFmtId="0" fontId="10" fillId="5" borderId="2" xfId="0" applyFont="1" applyFill="1" applyBorder="1" applyAlignment="1" applyProtection="1">
      <alignment horizontal="center" vertical="center" wrapText="1"/>
    </xf>
    <xf numFmtId="0" fontId="1" fillId="5" borderId="2" xfId="0" applyFont="1" applyFill="1" applyBorder="1" applyAlignment="1">
      <alignment vertical="center"/>
    </xf>
    <xf numFmtId="0" fontId="1" fillId="5" borderId="4" xfId="0" applyFont="1" applyFill="1" applyBorder="1" applyAlignment="1">
      <alignment vertical="center"/>
    </xf>
    <xf numFmtId="0" fontId="1" fillId="5" borderId="3" xfId="0" applyFont="1" applyFill="1" applyBorder="1" applyAlignment="1">
      <alignment vertical="center"/>
    </xf>
    <xf numFmtId="166" fontId="14" fillId="4" borderId="1" xfId="0" applyNumberFormat="1" applyFont="1" applyFill="1" applyBorder="1" applyAlignment="1">
      <alignment horizontal="center" vertical="center" wrapText="1"/>
    </xf>
    <xf numFmtId="0" fontId="2" fillId="4" borderId="1" xfId="0" applyFont="1" applyFill="1" applyBorder="1" applyAlignment="1">
      <alignment horizontal="center" vertical="center"/>
    </xf>
    <xf numFmtId="0" fontId="1" fillId="0" borderId="0" xfId="0" applyFont="1" applyFill="1" applyBorder="1" applyAlignment="1">
      <alignment horizontal="right" vertical="center"/>
    </xf>
    <xf numFmtId="7" fontId="13" fillId="0" borderId="0" xfId="0" applyNumberFormat="1" applyFont="1" applyFill="1" applyBorder="1" applyAlignment="1">
      <alignment horizontal="center" vertical="center"/>
    </xf>
    <xf numFmtId="0" fontId="0" fillId="0" borderId="0" xfId="0" applyFill="1" applyBorder="1"/>
    <xf numFmtId="0" fontId="14" fillId="4" borderId="2" xfId="0" applyFont="1" applyFill="1" applyBorder="1" applyAlignment="1">
      <alignment horizontal="justify" vertical="center" wrapText="1"/>
    </xf>
    <xf numFmtId="0" fontId="4" fillId="0" borderId="4" xfId="0" applyFont="1" applyFill="1" applyBorder="1" applyAlignment="1">
      <alignment vertical="center"/>
    </xf>
    <xf numFmtId="0" fontId="3" fillId="5" borderId="10" xfId="0" applyFont="1" applyFill="1" applyBorder="1" applyAlignment="1" applyProtection="1">
      <alignment horizontal="center" vertical="center"/>
    </xf>
    <xf numFmtId="0" fontId="0" fillId="0" borderId="0" xfId="0" applyFont="1" applyAlignment="1">
      <alignment vertical="center"/>
    </xf>
    <xf numFmtId="0" fontId="2" fillId="6" borderId="1" xfId="0" applyFont="1" applyFill="1" applyBorder="1" applyAlignment="1" applyProtection="1">
      <alignment vertical="center" wrapText="1"/>
    </xf>
    <xf numFmtId="0" fontId="2" fillId="6" borderId="6" xfId="0" applyFont="1" applyFill="1" applyBorder="1" applyAlignment="1" applyProtection="1">
      <alignment vertical="center" wrapText="1"/>
    </xf>
    <xf numFmtId="0" fontId="16" fillId="5" borderId="1" xfId="0" applyFont="1" applyFill="1" applyBorder="1" applyAlignment="1" applyProtection="1">
      <alignment vertical="center"/>
    </xf>
    <xf numFmtId="0" fontId="14" fillId="6" borderId="1" xfId="0" applyFont="1" applyFill="1" applyBorder="1" applyAlignment="1">
      <alignment horizontal="left" vertical="center" wrapText="1"/>
    </xf>
    <xf numFmtId="0" fontId="9" fillId="3" borderId="1" xfId="0" applyFont="1" applyFill="1" applyBorder="1" applyAlignment="1">
      <alignment horizontal="left" vertical="center" wrapText="1"/>
    </xf>
    <xf numFmtId="0" fontId="4" fillId="5" borderId="1" xfId="0" applyFont="1" applyFill="1" applyBorder="1" applyAlignment="1">
      <alignment horizontal="center" vertical="center"/>
    </xf>
    <xf numFmtId="165" fontId="3" fillId="5" borderId="2" xfId="0" applyNumberFormat="1" applyFont="1" applyFill="1" applyBorder="1" applyAlignment="1" applyProtection="1">
      <alignment horizontal="center" vertical="center"/>
      <protection locked="0"/>
    </xf>
    <xf numFmtId="165" fontId="3" fillId="5" borderId="3" xfId="0" applyNumberFormat="1" applyFont="1" applyFill="1" applyBorder="1" applyAlignment="1" applyProtection="1">
      <alignment horizontal="center" vertical="center"/>
      <protection locked="0"/>
    </xf>
    <xf numFmtId="165" fontId="3" fillId="7" borderId="8" xfId="0" applyNumberFormat="1" applyFont="1" applyFill="1" applyBorder="1" applyAlignment="1" applyProtection="1">
      <alignment horizontal="center" vertical="center"/>
      <protection locked="0"/>
    </xf>
    <xf numFmtId="165" fontId="3" fillId="7" borderId="5" xfId="0" applyNumberFormat="1" applyFont="1" applyFill="1" applyBorder="1" applyAlignment="1" applyProtection="1">
      <alignment horizontal="center" vertical="center"/>
      <protection locked="0"/>
    </xf>
    <xf numFmtId="165" fontId="4" fillId="5" borderId="4" xfId="0" applyNumberFormat="1" applyFont="1" applyFill="1" applyBorder="1" applyAlignment="1" applyProtection="1">
      <alignment horizontal="center" vertical="center"/>
      <protection locked="0"/>
    </xf>
    <xf numFmtId="165" fontId="4" fillId="5" borderId="3" xfId="0" applyNumberFormat="1" applyFont="1" applyFill="1" applyBorder="1" applyAlignment="1" applyProtection="1">
      <alignment horizontal="center" vertical="center"/>
      <protection locked="0"/>
    </xf>
    <xf numFmtId="165" fontId="3" fillId="7" borderId="2" xfId="0" applyNumberFormat="1" applyFont="1" applyFill="1" applyBorder="1" applyAlignment="1" applyProtection="1">
      <alignment horizontal="center" vertical="center"/>
      <protection locked="0"/>
    </xf>
    <xf numFmtId="165" fontId="3" fillId="7" borderId="3" xfId="0" applyNumberFormat="1" applyFont="1" applyFill="1" applyBorder="1" applyAlignment="1" applyProtection="1">
      <alignment horizontal="center" vertical="center"/>
      <protection locked="0"/>
    </xf>
    <xf numFmtId="165" fontId="3" fillId="4" borderId="4" xfId="0" applyNumberFormat="1" applyFont="1" applyFill="1" applyBorder="1" applyAlignment="1" applyProtection="1">
      <alignment horizontal="center" vertical="center"/>
    </xf>
    <xf numFmtId="165" fontId="3" fillId="4" borderId="3" xfId="0" applyNumberFormat="1" applyFont="1" applyFill="1" applyBorder="1" applyAlignment="1" applyProtection="1">
      <alignment horizontal="center" vertical="center"/>
    </xf>
    <xf numFmtId="165" fontId="3" fillId="4" borderId="2" xfId="0" applyNumberFormat="1" applyFont="1" applyFill="1" applyBorder="1" applyAlignment="1" applyProtection="1">
      <alignment horizontal="center" vertical="center"/>
    </xf>
    <xf numFmtId="0" fontId="4" fillId="8" borderId="1" xfId="0" applyFont="1" applyFill="1" applyBorder="1" applyAlignment="1">
      <alignment horizontal="right" vertical="center"/>
    </xf>
    <xf numFmtId="166" fontId="4" fillId="8" borderId="0" xfId="0" applyNumberFormat="1" applyFont="1" applyFill="1" applyAlignment="1">
      <alignment horizontal="center" vertical="center"/>
    </xf>
    <xf numFmtId="0" fontId="4" fillId="8" borderId="2" xfId="0" applyFont="1" applyFill="1" applyBorder="1" applyAlignment="1">
      <alignment horizontal="left" vertical="center"/>
    </xf>
    <xf numFmtId="0" fontId="4" fillId="8" borderId="4" xfId="0" applyFont="1" applyFill="1" applyBorder="1" applyAlignment="1">
      <alignment horizontal="left" vertical="center"/>
    </xf>
    <xf numFmtId="0" fontId="4" fillId="8" borderId="1" xfId="0" applyFont="1" applyFill="1" applyBorder="1" applyAlignment="1">
      <alignment horizontal="center" vertical="center"/>
    </xf>
    <xf numFmtId="0" fontId="3" fillId="6" borderId="1" xfId="0" applyFont="1" applyFill="1" applyBorder="1" applyAlignment="1">
      <alignment horizontal="left" vertical="center" wrapText="1"/>
    </xf>
    <xf numFmtId="164" fontId="2" fillId="6" borderId="6" xfId="0" applyNumberFormat="1" applyFont="1" applyFill="1" applyBorder="1" applyAlignment="1" applyProtection="1">
      <alignment horizontal="center" vertical="center" wrapText="1"/>
      <protection locked="0"/>
    </xf>
    <xf numFmtId="164" fontId="2" fillId="6" borderId="7" xfId="0" applyNumberFormat="1" applyFont="1" applyFill="1" applyBorder="1" applyAlignment="1" applyProtection="1">
      <alignment horizontal="center" vertical="center" wrapText="1"/>
      <protection locked="0"/>
    </xf>
    <xf numFmtId="164" fontId="2" fillId="6" borderId="9" xfId="0" applyNumberFormat="1" applyFont="1" applyFill="1" applyBorder="1" applyAlignment="1" applyProtection="1">
      <alignment horizontal="center" vertical="center" wrapText="1"/>
      <protection locked="0"/>
    </xf>
    <xf numFmtId="0" fontId="11" fillId="3" borderId="1" xfId="0" applyFont="1" applyFill="1" applyBorder="1" applyAlignment="1">
      <alignment horizontal="right" vertical="center" wrapText="1"/>
    </xf>
    <xf numFmtId="0" fontId="12" fillId="5" borderId="1" xfId="0" applyFont="1" applyFill="1" applyBorder="1" applyAlignment="1">
      <alignment horizontal="right" vertical="center" wrapText="1"/>
    </xf>
    <xf numFmtId="0" fontId="9" fillId="5" borderId="10" xfId="0" applyFont="1" applyFill="1" applyBorder="1" applyAlignment="1">
      <alignment horizontal="left" vertical="center"/>
    </xf>
    <xf numFmtId="0" fontId="9" fillId="5" borderId="5" xfId="0" applyFont="1" applyFill="1" applyBorder="1" applyAlignment="1">
      <alignment horizontal="left" vertical="center"/>
    </xf>
    <xf numFmtId="0" fontId="4" fillId="8" borderId="1" xfId="0" applyFont="1" applyFill="1" applyBorder="1" applyAlignment="1">
      <alignment horizontal="left" vertical="center"/>
    </xf>
    <xf numFmtId="0" fontId="4" fillId="8" borderId="8" xfId="0" applyFont="1" applyFill="1" applyBorder="1" applyAlignment="1">
      <alignment horizontal="left"/>
    </xf>
    <xf numFmtId="0" fontId="1" fillId="5" borderId="2" xfId="0" applyFont="1" applyFill="1" applyBorder="1" applyAlignment="1">
      <alignment horizontal="left" vertical="center"/>
    </xf>
    <xf numFmtId="0" fontId="1" fillId="5" borderId="3" xfId="0" applyFont="1" applyFill="1" applyBorder="1" applyAlignment="1">
      <alignment horizontal="left" vertical="center"/>
    </xf>
    <xf numFmtId="0" fontId="1" fillId="5" borderId="4" xfId="0" applyFont="1" applyFill="1" applyBorder="1" applyAlignment="1">
      <alignment horizontal="center" vertical="center"/>
    </xf>
    <xf numFmtId="0" fontId="1" fillId="4" borderId="1" xfId="0" applyFont="1" applyFill="1" applyBorder="1" applyAlignment="1">
      <alignment horizontal="right" vertical="center"/>
    </xf>
    <xf numFmtId="0" fontId="15" fillId="8" borderId="1" xfId="0" applyFont="1" applyFill="1" applyBorder="1" applyAlignment="1">
      <alignment horizontal="center" vertical="center"/>
    </xf>
    <xf numFmtId="7" fontId="15" fillId="8" borderId="1" xfId="0" applyNumberFormat="1" applyFont="1" applyFill="1" applyBorder="1" applyAlignment="1">
      <alignment horizontal="center" vertical="center"/>
    </xf>
    <xf numFmtId="7" fontId="13" fillId="7" borderId="2" xfId="0" applyNumberFormat="1" applyFont="1" applyFill="1" applyBorder="1" applyAlignment="1" applyProtection="1">
      <alignment horizontal="center" vertical="center"/>
      <protection locked="0"/>
    </xf>
    <xf numFmtId="7" fontId="13" fillId="7" borderId="3" xfId="0" applyNumberFormat="1" applyFont="1" applyFill="1" applyBorder="1" applyAlignment="1" applyProtection="1">
      <alignment horizontal="center" vertical="center"/>
      <protection locked="0"/>
    </xf>
    <xf numFmtId="7" fontId="13" fillId="7" borderId="1" xfId="0" applyNumberFormat="1" applyFont="1" applyFill="1" applyBorder="1" applyAlignment="1" applyProtection="1">
      <alignment horizontal="center" vertical="center"/>
      <protection locked="0"/>
    </xf>
    <xf numFmtId="7" fontId="13" fillId="7" borderId="2" xfId="0" applyNumberFormat="1" applyFont="1" applyFill="1" applyBorder="1" applyAlignment="1">
      <alignment horizontal="center" vertical="center"/>
    </xf>
    <xf numFmtId="7" fontId="13" fillId="7" borderId="3" xfId="0" applyNumberFormat="1" applyFont="1" applyFill="1" applyBorder="1" applyAlignment="1">
      <alignment horizontal="center" vertical="center"/>
    </xf>
  </cellXfs>
  <cellStyles count="57">
    <cellStyle name="Gevolgde hyperlink" xfId="2" builtinId="9" hidden="1"/>
    <cellStyle name="Gevolgde hyperlink" xfId="4" builtinId="9" hidden="1"/>
    <cellStyle name="Gevolgde hyperlink" xfId="6" builtinId="9" hidden="1"/>
    <cellStyle name="Gevolgde hyperlink" xfId="8" builtinId="9" hidden="1"/>
    <cellStyle name="Gevolgde hyperlink" xfId="10" builtinId="9" hidden="1"/>
    <cellStyle name="Gevolgde hyperlink" xfId="12" builtinId="9" hidden="1"/>
    <cellStyle name="Gevolgde hyperlink" xfId="14" builtinId="9" hidden="1"/>
    <cellStyle name="Gevolgde hyperlink" xfId="16" builtinId="9" hidden="1"/>
    <cellStyle name="Gevolgde hyperlink" xfId="18" builtinId="9" hidden="1"/>
    <cellStyle name="Gevolgde hyperlink" xfId="20" builtinId="9" hidden="1"/>
    <cellStyle name="Gevolgde hyperlink" xfId="22" builtinId="9" hidden="1"/>
    <cellStyle name="Gevolgde hyperlink" xfId="24" builtinId="9" hidden="1"/>
    <cellStyle name="Gevolgde hyperlink" xfId="26" builtinId="9" hidden="1"/>
    <cellStyle name="Gevolgde hyperlink" xfId="28" builtinId="9" hidden="1"/>
    <cellStyle name="Gevolgde hyperlink" xfId="30" builtinId="9" hidden="1"/>
    <cellStyle name="Gevolgde hyperlink" xfId="32" builtinId="9" hidden="1"/>
    <cellStyle name="Gevolgde hyperlink" xfId="34" builtinId="9" hidden="1"/>
    <cellStyle name="Gevolgde hyperlink" xfId="36" builtinId="9" hidden="1"/>
    <cellStyle name="Gevolgde hyperlink" xfId="38" builtinId="9" hidden="1"/>
    <cellStyle name="Gevolgde hyperlink" xfId="40" builtinId="9" hidden="1"/>
    <cellStyle name="Gevolgde hyperlink" xfId="42" builtinId="9" hidden="1"/>
    <cellStyle name="Gevolgde hyperlink" xfId="44" builtinId="9" hidden="1"/>
    <cellStyle name="Gevolgde hyperlink" xfId="46" builtinId="9" hidden="1"/>
    <cellStyle name="Gevolgde hyperlink" xfId="48" builtinId="9" hidden="1"/>
    <cellStyle name="Gevolgde hyperlink" xfId="50" builtinId="9" hidden="1"/>
    <cellStyle name="Gevolgde hyperlink" xfId="52" builtinId="9" hidden="1"/>
    <cellStyle name="Gevolgde hyperlink" xfId="54" builtinId="9" hidden="1"/>
    <cellStyle name="Gevolgde hyperlink" xfId="5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Standaard" xfId="0" builtinId="0"/>
  </cellStyles>
  <dxfs count="0"/>
  <tableStyles count="0" defaultTableStyle="TableStyleMedium2" defaultPivotStyle="PivotStyleMedium9"/>
  <colors>
    <mruColors>
      <color rgb="FFF2F2F2"/>
      <color rgb="FFFDE9D9"/>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F37"/>
  <sheetViews>
    <sheetView showGridLines="0" topLeftCell="A5" zoomScale="80" zoomScaleNormal="80" workbookViewId="0">
      <selection activeCell="E16" sqref="E16"/>
    </sheetView>
  </sheetViews>
  <sheetFormatPr baseColWidth="10" defaultColWidth="8.83203125" defaultRowHeight="15" x14ac:dyDescent="0.2"/>
  <cols>
    <col min="1" max="1" width="106.1640625" customWidth="1"/>
    <col min="2" max="6" width="24.1640625" customWidth="1"/>
    <col min="7" max="7" width="15.83203125" customWidth="1"/>
  </cols>
  <sheetData>
    <row r="1" spans="1:6" ht="30" customHeight="1" x14ac:dyDescent="0.2">
      <c r="A1" s="44" t="s">
        <v>28</v>
      </c>
      <c r="B1" s="44"/>
      <c r="C1" s="44"/>
      <c r="D1" s="44"/>
      <c r="E1" s="44"/>
      <c r="F1" s="44"/>
    </row>
    <row r="2" spans="1:6" s="13" customFormat="1" ht="79" customHeight="1" x14ac:dyDescent="0.2">
      <c r="A2" s="43" t="s">
        <v>8</v>
      </c>
      <c r="B2" s="43"/>
      <c r="C2" s="43"/>
      <c r="D2" s="43"/>
      <c r="E2" s="43"/>
      <c r="F2" s="43"/>
    </row>
    <row r="3" spans="1:6" s="13" customFormat="1" ht="99" customHeight="1" x14ac:dyDescent="0.2">
      <c r="A3" s="42" t="s">
        <v>13</v>
      </c>
      <c r="B3" s="42"/>
      <c r="C3" s="42"/>
      <c r="D3" s="42"/>
      <c r="E3" s="42"/>
      <c r="F3" s="42"/>
    </row>
    <row r="4" spans="1:6" s="14" customFormat="1" ht="42" customHeight="1" x14ac:dyDescent="0.2">
      <c r="A4" s="15" t="s">
        <v>19</v>
      </c>
      <c r="B4" s="16" t="s">
        <v>14</v>
      </c>
      <c r="C4" s="16" t="s">
        <v>15</v>
      </c>
      <c r="D4" s="16" t="s">
        <v>16</v>
      </c>
      <c r="E4" s="16" t="s">
        <v>17</v>
      </c>
      <c r="F4" s="16" t="s">
        <v>18</v>
      </c>
    </row>
    <row r="5" spans="1:6" s="14" customFormat="1" ht="97" customHeight="1" x14ac:dyDescent="0.2">
      <c r="A5" s="35" t="s">
        <v>40</v>
      </c>
      <c r="B5" s="30">
        <v>10000</v>
      </c>
      <c r="C5" s="30">
        <v>7000</v>
      </c>
      <c r="D5" s="30">
        <v>0</v>
      </c>
      <c r="E5" s="30">
        <v>-20000</v>
      </c>
      <c r="F5" s="30" t="s">
        <v>9</v>
      </c>
    </row>
    <row r="6" spans="1:6" s="14" customFormat="1" ht="42" customHeight="1" x14ac:dyDescent="0.2">
      <c r="A6" s="15" t="s">
        <v>30</v>
      </c>
      <c r="B6" s="16" t="s">
        <v>14</v>
      </c>
      <c r="C6" s="16" t="s">
        <v>15</v>
      </c>
      <c r="D6" s="16" t="s">
        <v>16</v>
      </c>
      <c r="E6" s="16" t="s">
        <v>17</v>
      </c>
      <c r="F6" s="16" t="s">
        <v>18</v>
      </c>
    </row>
    <row r="7" spans="1:6" s="14" customFormat="1" ht="97" customHeight="1" x14ac:dyDescent="0.2">
      <c r="A7" s="35" t="s">
        <v>40</v>
      </c>
      <c r="B7" s="30">
        <v>30000</v>
      </c>
      <c r="C7" s="30">
        <v>21000</v>
      </c>
      <c r="D7" s="30">
        <v>0</v>
      </c>
      <c r="E7" s="30">
        <v>-60000</v>
      </c>
      <c r="F7" s="30" t="s">
        <v>9</v>
      </c>
    </row>
    <row r="8" spans="1:6" s="14" customFormat="1" ht="42" customHeight="1" x14ac:dyDescent="0.2">
      <c r="A8" s="15" t="s">
        <v>31</v>
      </c>
      <c r="B8" s="16" t="s">
        <v>14</v>
      </c>
      <c r="C8" s="16" t="s">
        <v>15</v>
      </c>
      <c r="D8" s="16" t="s">
        <v>16</v>
      </c>
      <c r="E8" s="16" t="s">
        <v>17</v>
      </c>
      <c r="F8" s="16" t="s">
        <v>18</v>
      </c>
    </row>
    <row r="9" spans="1:6" s="14" customFormat="1" ht="97" customHeight="1" x14ac:dyDescent="0.2">
      <c r="A9" s="35" t="s">
        <v>40</v>
      </c>
      <c r="B9" s="30">
        <v>30000</v>
      </c>
      <c r="C9" s="30">
        <v>21000</v>
      </c>
      <c r="D9" s="30">
        <v>0</v>
      </c>
      <c r="E9" s="30">
        <v>-60000</v>
      </c>
      <c r="F9" s="30" t="s">
        <v>9</v>
      </c>
    </row>
    <row r="10" spans="1:6" s="14" customFormat="1" ht="42" customHeight="1" x14ac:dyDescent="0.2">
      <c r="A10" s="15" t="s">
        <v>32</v>
      </c>
      <c r="B10" s="16" t="s">
        <v>14</v>
      </c>
      <c r="C10" s="16" t="s">
        <v>15</v>
      </c>
      <c r="D10" s="16" t="s">
        <v>16</v>
      </c>
      <c r="E10" s="16" t="s">
        <v>17</v>
      </c>
      <c r="F10" s="16" t="s">
        <v>18</v>
      </c>
    </row>
    <row r="11" spans="1:6" s="14" customFormat="1" ht="97" customHeight="1" x14ac:dyDescent="0.2">
      <c r="A11" s="35" t="s">
        <v>40</v>
      </c>
      <c r="B11" s="30">
        <v>30000</v>
      </c>
      <c r="C11" s="30">
        <v>21000</v>
      </c>
      <c r="D11" s="30">
        <v>0</v>
      </c>
      <c r="E11" s="30">
        <v>-60000</v>
      </c>
      <c r="F11" s="30" t="s">
        <v>9</v>
      </c>
    </row>
    <row r="12" spans="1:6" s="14" customFormat="1" ht="42" customHeight="1" x14ac:dyDescent="0.2">
      <c r="A12" s="15" t="s">
        <v>41</v>
      </c>
      <c r="B12" s="16" t="s">
        <v>14</v>
      </c>
      <c r="C12" s="16" t="s">
        <v>15</v>
      </c>
      <c r="D12" s="16" t="s">
        <v>16</v>
      </c>
      <c r="E12" s="16" t="s">
        <v>17</v>
      </c>
      <c r="F12" s="16" t="s">
        <v>18</v>
      </c>
    </row>
    <row r="13" spans="1:6" s="14" customFormat="1" ht="97" customHeight="1" x14ac:dyDescent="0.2">
      <c r="A13" s="35" t="s">
        <v>40</v>
      </c>
      <c r="B13" s="30">
        <v>30000</v>
      </c>
      <c r="C13" s="30">
        <v>21000</v>
      </c>
      <c r="D13" s="30">
        <v>0</v>
      </c>
      <c r="E13" s="30">
        <v>-60000</v>
      </c>
      <c r="F13" s="30" t="s">
        <v>9</v>
      </c>
    </row>
    <row r="14" spans="1:6" s="14" customFormat="1" ht="42" customHeight="1" x14ac:dyDescent="0.2">
      <c r="A14" s="15" t="s">
        <v>42</v>
      </c>
      <c r="B14" s="16" t="s">
        <v>14</v>
      </c>
      <c r="C14" s="16" t="s">
        <v>15</v>
      </c>
      <c r="D14" s="16" t="s">
        <v>16</v>
      </c>
      <c r="E14" s="16" t="s">
        <v>17</v>
      </c>
      <c r="F14" s="16" t="s">
        <v>18</v>
      </c>
    </row>
    <row r="15" spans="1:6" s="14" customFormat="1" ht="97" customHeight="1" x14ac:dyDescent="0.2">
      <c r="A15" s="35" t="s">
        <v>40</v>
      </c>
      <c r="B15" s="30">
        <v>10000</v>
      </c>
      <c r="C15" s="30">
        <v>7000</v>
      </c>
      <c r="D15" s="30">
        <v>0</v>
      </c>
      <c r="E15" s="30">
        <v>-20000</v>
      </c>
      <c r="F15" s="30" t="s">
        <v>9</v>
      </c>
    </row>
    <row r="16" spans="1:6" ht="20" customHeight="1" x14ac:dyDescent="0.2">
      <c r="A16" s="27"/>
      <c r="B16" s="28"/>
      <c r="C16" s="28"/>
      <c r="D16" s="28"/>
      <c r="E16" s="28"/>
      <c r="F16" s="29"/>
    </row>
    <row r="17" spans="1:1" x14ac:dyDescent="0.2">
      <c r="A17" s="4"/>
    </row>
    <row r="18" spans="1:1" x14ac:dyDescent="0.2">
      <c r="A18" s="4" t="s">
        <v>10</v>
      </c>
    </row>
    <row r="19" spans="1:1" x14ac:dyDescent="0.2">
      <c r="A19" s="4" t="s">
        <v>20</v>
      </c>
    </row>
    <row r="20" spans="1:1" x14ac:dyDescent="0.2">
      <c r="A20" s="4" t="s">
        <v>21</v>
      </c>
    </row>
    <row r="21" spans="1:1" x14ac:dyDescent="0.2">
      <c r="A21" s="4" t="s">
        <v>22</v>
      </c>
    </row>
    <row r="22" spans="1:1" x14ac:dyDescent="0.2">
      <c r="A22" s="4" t="s">
        <v>23</v>
      </c>
    </row>
    <row r="23" spans="1:1" x14ac:dyDescent="0.2">
      <c r="A23" s="4" t="s">
        <v>24</v>
      </c>
    </row>
    <row r="24" spans="1:1" x14ac:dyDescent="0.2">
      <c r="A24" s="4"/>
    </row>
    <row r="25" spans="1:1" x14ac:dyDescent="0.2">
      <c r="A25" s="4"/>
    </row>
    <row r="26" spans="1:1" x14ac:dyDescent="0.2">
      <c r="A26" s="14"/>
    </row>
    <row r="27" spans="1:1" x14ac:dyDescent="0.2">
      <c r="A27" s="14"/>
    </row>
    <row r="28" spans="1:1" x14ac:dyDescent="0.2">
      <c r="A28" s="14"/>
    </row>
    <row r="29" spans="1:1" x14ac:dyDescent="0.2">
      <c r="A29" s="14"/>
    </row>
    <row r="30" spans="1:1" x14ac:dyDescent="0.2">
      <c r="A30" s="14"/>
    </row>
    <row r="31" spans="1:1" x14ac:dyDescent="0.2">
      <c r="A31" s="14"/>
    </row>
    <row r="32" spans="1:1" x14ac:dyDescent="0.2">
      <c r="A32" s="14"/>
    </row>
    <row r="33" spans="1:1" x14ac:dyDescent="0.2">
      <c r="A33" s="14"/>
    </row>
    <row r="34" spans="1:1" x14ac:dyDescent="0.2">
      <c r="A34" s="14"/>
    </row>
    <row r="35" spans="1:1" x14ac:dyDescent="0.2">
      <c r="A35" s="14"/>
    </row>
    <row r="36" spans="1:1" x14ac:dyDescent="0.2">
      <c r="A36" s="14"/>
    </row>
    <row r="37" spans="1:1" x14ac:dyDescent="0.2">
      <c r="A37" s="14"/>
    </row>
  </sheetData>
  <mergeCells count="3">
    <mergeCell ref="A3:F3"/>
    <mergeCell ref="A2:F2"/>
    <mergeCell ref="A1:F1"/>
  </mergeCells>
  <pageMargins left="0.31496062992125984" right="0.31496062992125984" top="0.35433070866141736" bottom="0.35433070866141736" header="0.31496062992125984" footer="0.31496062992125984"/>
  <pageSetup paperSize="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pageSetUpPr fitToPage="1"/>
  </sheetPr>
  <dimension ref="A1:K15"/>
  <sheetViews>
    <sheetView showGridLines="0" zoomScaleNormal="100" zoomScalePageLayoutView="85" workbookViewId="0">
      <selection activeCell="C5" sqref="C5:D5"/>
    </sheetView>
  </sheetViews>
  <sheetFormatPr baseColWidth="10" defaultColWidth="8.83203125" defaultRowHeight="13" x14ac:dyDescent="0.15"/>
  <cols>
    <col min="1" max="1" width="99" style="2" customWidth="1"/>
    <col min="2" max="2" width="2.83203125" style="5" customWidth="1"/>
    <col min="3" max="3" width="25.83203125" style="3" customWidth="1"/>
    <col min="4" max="4" width="3.83203125" style="3" customWidth="1"/>
    <col min="5" max="5" width="2.83203125" style="3" customWidth="1"/>
    <col min="6" max="6" width="25.83203125" style="3" customWidth="1"/>
    <col min="7" max="7" width="3.83203125" style="3" customWidth="1"/>
    <col min="8" max="8" width="2.83203125" style="3" customWidth="1"/>
    <col min="9" max="9" width="25.83203125" style="2" customWidth="1"/>
    <col min="10" max="10" width="3.83203125" style="2" customWidth="1"/>
    <col min="11" max="11" width="11.6640625" style="2" bestFit="1" customWidth="1"/>
    <col min="12" max="16384" width="8.83203125" style="2"/>
  </cols>
  <sheetData>
    <row r="1" spans="1:11" ht="50" customHeight="1" x14ac:dyDescent="0.2">
      <c r="A1" s="17" t="s">
        <v>0</v>
      </c>
      <c r="B1" s="9"/>
      <c r="C1" s="49" t="s">
        <v>4</v>
      </c>
      <c r="D1" s="50"/>
      <c r="E1" s="9"/>
      <c r="F1" s="49" t="s">
        <v>4</v>
      </c>
      <c r="G1" s="50"/>
      <c r="H1" s="9"/>
      <c r="I1" s="49" t="s">
        <v>4</v>
      </c>
      <c r="J1" s="50"/>
      <c r="K1" s="1"/>
    </row>
    <row r="2" spans="1:11" ht="32" customHeight="1" x14ac:dyDescent="0.15">
      <c r="A2" s="18" t="s">
        <v>33</v>
      </c>
      <c r="B2" s="6"/>
      <c r="C2" s="53"/>
      <c r="D2" s="54"/>
      <c r="E2" s="6"/>
      <c r="F2" s="55"/>
      <c r="G2" s="54"/>
      <c r="H2" s="6"/>
      <c r="I2" s="55"/>
      <c r="J2" s="54"/>
    </row>
    <row r="3" spans="1:11" ht="20" customHeight="1" x14ac:dyDescent="0.15">
      <c r="A3" s="41" t="str">
        <f>'Beoordelen open vraag'!A4</f>
        <v>1. Accountmanagement</v>
      </c>
      <c r="B3" s="7"/>
      <c r="C3" s="45" t="s">
        <v>3</v>
      </c>
      <c r="D3" s="46"/>
      <c r="E3" s="7"/>
      <c r="F3" s="45" t="s">
        <v>3</v>
      </c>
      <c r="G3" s="46"/>
      <c r="H3" s="7"/>
      <c r="I3" s="45" t="s">
        <v>3</v>
      </c>
      <c r="J3" s="46"/>
    </row>
    <row r="4" spans="1:11" ht="130" customHeight="1" x14ac:dyDescent="0.15">
      <c r="A4" s="39" t="str">
        <f>'Beoordelen open vraag'!A5</f>
        <v>Zie bijlage 7 "Kwaliteit"</v>
      </c>
      <c r="B4" s="7"/>
      <c r="C4" s="47" t="s">
        <v>1</v>
      </c>
      <c r="D4" s="48"/>
      <c r="E4" s="7"/>
      <c r="F4" s="51" t="s">
        <v>1</v>
      </c>
      <c r="G4" s="52"/>
      <c r="H4" s="7"/>
      <c r="I4" s="51" t="s">
        <v>1</v>
      </c>
      <c r="J4" s="52"/>
    </row>
    <row r="5" spans="1:11" ht="20" customHeight="1" x14ac:dyDescent="0.15">
      <c r="A5" s="41" t="str">
        <f>'Beoordelen open vraag'!A6</f>
        <v>2. Plan van aanpak en niveau dienstverlening</v>
      </c>
      <c r="B5" s="7"/>
      <c r="C5" s="45" t="s">
        <v>3</v>
      </c>
      <c r="D5" s="46"/>
      <c r="E5" s="7"/>
      <c r="F5" s="45" t="s">
        <v>3</v>
      </c>
      <c r="G5" s="46"/>
      <c r="H5" s="7"/>
      <c r="I5" s="45" t="s">
        <v>3</v>
      </c>
      <c r="J5" s="46"/>
    </row>
    <row r="6" spans="1:11" ht="130" customHeight="1" x14ac:dyDescent="0.15">
      <c r="A6" s="40" t="str">
        <f>'Beoordelen open vraag'!A7</f>
        <v>Zie bijlage 7 "Kwaliteit"</v>
      </c>
      <c r="B6" s="7"/>
      <c r="C6" s="47" t="s">
        <v>1</v>
      </c>
      <c r="D6" s="48"/>
      <c r="E6" s="7"/>
      <c r="F6" s="47" t="s">
        <v>1</v>
      </c>
      <c r="G6" s="48"/>
      <c r="H6" s="7"/>
      <c r="I6" s="47" t="s">
        <v>1</v>
      </c>
      <c r="J6" s="48"/>
    </row>
    <row r="7" spans="1:11" ht="20" customHeight="1" x14ac:dyDescent="0.15">
      <c r="A7" s="41" t="str">
        <f>'Beoordelen open vraag'!A8</f>
        <v>3. Goede samenwerking, visie op partnerschap</v>
      </c>
      <c r="B7" s="7"/>
      <c r="C7" s="45" t="s">
        <v>3</v>
      </c>
      <c r="D7" s="46"/>
      <c r="E7" s="7"/>
      <c r="F7" s="45" t="s">
        <v>3</v>
      </c>
      <c r="G7" s="46"/>
      <c r="H7" s="7"/>
      <c r="I7" s="45" t="s">
        <v>3</v>
      </c>
      <c r="J7" s="46"/>
    </row>
    <row r="8" spans="1:11" ht="130" customHeight="1" x14ac:dyDescent="0.15">
      <c r="A8" s="40" t="str">
        <f>'Beoordelen open vraag'!A9</f>
        <v>Zie bijlage 7 "Kwaliteit"</v>
      </c>
      <c r="B8" s="7"/>
      <c r="C8" s="47" t="s">
        <v>1</v>
      </c>
      <c r="D8" s="48"/>
      <c r="E8" s="7"/>
      <c r="F8" s="47" t="s">
        <v>1</v>
      </c>
      <c r="G8" s="48"/>
      <c r="H8" s="7"/>
      <c r="I8" s="47" t="s">
        <v>1</v>
      </c>
      <c r="J8" s="48"/>
    </row>
    <row r="9" spans="1:11" ht="20" customHeight="1" x14ac:dyDescent="0.15">
      <c r="A9" s="41" t="str">
        <f>'Beoordelen open vraag'!A10</f>
        <v>4. Aanvragen vanuit opdrachtgever aan de helpdesk van inschrijver</v>
      </c>
      <c r="B9" s="7"/>
      <c r="C9" s="45" t="s">
        <v>3</v>
      </c>
      <c r="D9" s="46"/>
      <c r="E9" s="7"/>
      <c r="F9" s="45" t="s">
        <v>3</v>
      </c>
      <c r="G9" s="46"/>
      <c r="H9" s="7"/>
      <c r="I9" s="45" t="s">
        <v>3</v>
      </c>
      <c r="J9" s="46"/>
    </row>
    <row r="10" spans="1:11" ht="130" customHeight="1" x14ac:dyDescent="0.15">
      <c r="A10" s="40" t="str">
        <f>'Beoordelen open vraag'!A11</f>
        <v>Zie bijlage 7 "Kwaliteit"</v>
      </c>
      <c r="B10" s="7"/>
      <c r="C10" s="47" t="s">
        <v>1</v>
      </c>
      <c r="D10" s="48"/>
      <c r="E10" s="7"/>
      <c r="F10" s="47" t="s">
        <v>1</v>
      </c>
      <c r="G10" s="48"/>
      <c r="H10" s="7"/>
      <c r="I10" s="47" t="s">
        <v>1</v>
      </c>
      <c r="J10" s="48"/>
    </row>
    <row r="11" spans="1:11" ht="20" customHeight="1" x14ac:dyDescent="0.15">
      <c r="A11" s="41" t="str">
        <f>'Beoordelen open vraag'!A12</f>
        <v>5. Organisatie service</v>
      </c>
      <c r="B11" s="7"/>
      <c r="C11" s="45" t="s">
        <v>3</v>
      </c>
      <c r="D11" s="46"/>
      <c r="E11" s="7"/>
      <c r="F11" s="45" t="s">
        <v>3</v>
      </c>
      <c r="G11" s="46"/>
      <c r="H11" s="7"/>
      <c r="I11" s="45" t="s">
        <v>3</v>
      </c>
      <c r="J11" s="46"/>
    </row>
    <row r="12" spans="1:11" ht="130" customHeight="1" x14ac:dyDescent="0.15">
      <c r="A12" s="40" t="str">
        <f>'Beoordelen open vraag'!A13</f>
        <v>Zie bijlage 7 "Kwaliteit"</v>
      </c>
      <c r="B12" s="7"/>
      <c r="C12" s="47" t="s">
        <v>1</v>
      </c>
      <c r="D12" s="48"/>
      <c r="E12" s="7"/>
      <c r="F12" s="47" t="s">
        <v>1</v>
      </c>
      <c r="G12" s="48"/>
      <c r="H12" s="7"/>
      <c r="I12" s="47" t="s">
        <v>1</v>
      </c>
      <c r="J12" s="48"/>
    </row>
    <row r="13" spans="1:11" ht="20" customHeight="1" x14ac:dyDescent="0.15">
      <c r="A13" s="41" t="str">
        <f>'Beoordelen open vraag'!A14</f>
        <v>6. Milieu en duurzaamheid</v>
      </c>
      <c r="B13" s="7"/>
      <c r="C13" s="45" t="s">
        <v>3</v>
      </c>
      <c r="D13" s="46"/>
      <c r="E13" s="7"/>
      <c r="F13" s="45" t="s">
        <v>3</v>
      </c>
      <c r="G13" s="46"/>
      <c r="H13" s="7"/>
      <c r="I13" s="45" t="s">
        <v>3</v>
      </c>
      <c r="J13" s="46"/>
    </row>
    <row r="14" spans="1:11" ht="130" customHeight="1" x14ac:dyDescent="0.15">
      <c r="A14" s="40" t="str">
        <f>'Beoordelen open vraag'!A15</f>
        <v>Zie bijlage 7 "Kwaliteit"</v>
      </c>
      <c r="B14" s="7"/>
      <c r="C14" s="47" t="s">
        <v>1</v>
      </c>
      <c r="D14" s="48"/>
      <c r="E14" s="7"/>
      <c r="F14" s="47" t="s">
        <v>1</v>
      </c>
      <c r="G14" s="48"/>
      <c r="H14" s="7"/>
      <c r="I14" s="47" t="s">
        <v>1</v>
      </c>
      <c r="J14" s="48"/>
    </row>
    <row r="15" spans="1:11" ht="20" customHeight="1" x14ac:dyDescent="0.15">
      <c r="A15" s="19"/>
      <c r="B15" s="8"/>
      <c r="C15" s="20"/>
      <c r="D15" s="20"/>
      <c r="E15" s="8"/>
      <c r="F15" s="20"/>
      <c r="G15" s="20"/>
      <c r="H15" s="8"/>
      <c r="I15" s="20"/>
      <c r="J15" s="21"/>
    </row>
  </sheetData>
  <sheetProtection algorithmName="SHA-512" hashValue="fZkZEdkgQbfBlnWngnmJ3fWY6V4DiJQsW/QVMoYZbkOw76kV4/fN7POqmT8fzD2jYJeawV/s1a++RS0bI+3qsQ==" saltValue="unT6dO/VW9DDweqaDmQHFg==" spinCount="100000" sheet="1" objects="1" scenarios="1"/>
  <mergeCells count="42">
    <mergeCell ref="C13:D13"/>
    <mergeCell ref="F13:G13"/>
    <mergeCell ref="I13:J13"/>
    <mergeCell ref="C14:D14"/>
    <mergeCell ref="F14:G14"/>
    <mergeCell ref="I14:J14"/>
    <mergeCell ref="C4:D4"/>
    <mergeCell ref="I1:J1"/>
    <mergeCell ref="I4:J4"/>
    <mergeCell ref="C2:D2"/>
    <mergeCell ref="I2:J2"/>
    <mergeCell ref="C1:D1"/>
    <mergeCell ref="F1:G1"/>
    <mergeCell ref="F4:G4"/>
    <mergeCell ref="F2:G2"/>
    <mergeCell ref="C3:D3"/>
    <mergeCell ref="F3:G3"/>
    <mergeCell ref="I3:J3"/>
    <mergeCell ref="C5:D5"/>
    <mergeCell ref="F5:G5"/>
    <mergeCell ref="I5:J5"/>
    <mergeCell ref="C6:D6"/>
    <mergeCell ref="F6:G6"/>
    <mergeCell ref="I6:J6"/>
    <mergeCell ref="C7:D7"/>
    <mergeCell ref="F7:G7"/>
    <mergeCell ref="I7:J7"/>
    <mergeCell ref="C8:D8"/>
    <mergeCell ref="F8:G8"/>
    <mergeCell ref="I8:J8"/>
    <mergeCell ref="C9:D9"/>
    <mergeCell ref="F9:G9"/>
    <mergeCell ref="I9:J9"/>
    <mergeCell ref="C10:D10"/>
    <mergeCell ref="F10:G10"/>
    <mergeCell ref="I10:J10"/>
    <mergeCell ref="C11:D11"/>
    <mergeCell ref="F11:G11"/>
    <mergeCell ref="I11:J11"/>
    <mergeCell ref="C12:D12"/>
    <mergeCell ref="F12:G12"/>
    <mergeCell ref="I12:J12"/>
  </mergeCells>
  <pageMargins left="0.7" right="0.7" top="0.75" bottom="0.75" header="0.3" footer="0.3"/>
  <pageSetup paperSize="8" scale="47" orientation="portrait" r:id="rId1"/>
  <extLst>
    <ext xmlns:x14="http://schemas.microsoft.com/office/spreadsheetml/2009/9/main" uri="{CCE6A557-97BC-4b89-ADB6-D9C93CAAB3DF}">
      <x14:dataValidations xmlns:xm="http://schemas.microsoft.com/office/excel/2006/main" count="1">
        <x14:dataValidation type="list" errorStyle="warning" allowBlank="1" showErrorMessage="1" error="Voer juiste waarde in. " xr:uid="{AB1F8FC5-2CF2-3646-B38E-F9B15B4DAB3A}">
          <x14:formula1>
            <xm:f>'Beoordelen open vraag'!$A$18:$A$23</xm:f>
          </x14:formula1>
          <xm:sqref>C3 I11 F11 C11 I9 F9 C9 I7 F7 C7 I5 F5 C5 I3 F3 F13 C13 I13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15"/>
  <sheetViews>
    <sheetView showGridLines="0" topLeftCell="A10" zoomScaleNormal="100" zoomScalePageLayoutView="85" workbookViewId="0">
      <selection activeCell="I13" sqref="I13:J13"/>
    </sheetView>
  </sheetViews>
  <sheetFormatPr baseColWidth="10" defaultColWidth="8.83203125" defaultRowHeight="13" x14ac:dyDescent="0.15"/>
  <cols>
    <col min="1" max="1" width="99" style="2" customWidth="1"/>
    <col min="2" max="2" width="2.83203125" style="5" customWidth="1"/>
    <col min="3" max="3" width="25.83203125" style="3" customWidth="1"/>
    <col min="4" max="4" width="3.83203125" style="3" customWidth="1"/>
    <col min="5" max="5" width="2.83203125" style="3" customWidth="1"/>
    <col min="6" max="6" width="25.83203125" style="3" customWidth="1"/>
    <col min="7" max="7" width="3.83203125" style="3" customWidth="1"/>
    <col min="8" max="8" width="2.83203125" style="3" customWidth="1"/>
    <col min="9" max="9" width="25.83203125" style="2" customWidth="1"/>
    <col min="10" max="10" width="3.83203125" style="2" customWidth="1"/>
    <col min="11" max="11" width="11.6640625" style="2" bestFit="1" customWidth="1"/>
    <col min="12" max="16384" width="8.83203125" style="2"/>
  </cols>
  <sheetData>
    <row r="1" spans="1:11" ht="50" customHeight="1" x14ac:dyDescent="0.2">
      <c r="A1" s="17" t="s">
        <v>0</v>
      </c>
      <c r="B1" s="9"/>
      <c r="C1" s="49" t="s">
        <v>4</v>
      </c>
      <c r="D1" s="50"/>
      <c r="E1" s="9"/>
      <c r="F1" s="49" t="s">
        <v>4</v>
      </c>
      <c r="G1" s="50"/>
      <c r="H1" s="9"/>
      <c r="I1" s="49" t="s">
        <v>4</v>
      </c>
      <c r="J1" s="50"/>
      <c r="K1" s="1"/>
    </row>
    <row r="2" spans="1:11" ht="32" customHeight="1" x14ac:dyDescent="0.15">
      <c r="A2" s="18" t="s">
        <v>33</v>
      </c>
      <c r="B2" s="6"/>
      <c r="C2" s="53"/>
      <c r="D2" s="54"/>
      <c r="E2" s="6"/>
      <c r="F2" s="55"/>
      <c r="G2" s="54"/>
      <c r="H2" s="6"/>
      <c r="I2" s="55"/>
      <c r="J2" s="54"/>
    </row>
    <row r="3" spans="1:11" ht="20" customHeight="1" x14ac:dyDescent="0.15">
      <c r="A3" s="41" t="str">
        <f>'Beoordelen open vraag'!A4</f>
        <v>1. Accountmanagement</v>
      </c>
      <c r="B3" s="7"/>
      <c r="C3" s="45" t="s">
        <v>3</v>
      </c>
      <c r="D3" s="46"/>
      <c r="E3" s="7"/>
      <c r="F3" s="45" t="s">
        <v>3</v>
      </c>
      <c r="G3" s="46"/>
      <c r="H3" s="7"/>
      <c r="I3" s="45" t="s">
        <v>3</v>
      </c>
      <c r="J3" s="46"/>
    </row>
    <row r="4" spans="1:11" ht="130" customHeight="1" x14ac:dyDescent="0.15">
      <c r="A4" s="39" t="str">
        <f>'Beoordelen open vraag'!A5</f>
        <v>Zie bijlage 7 "Kwaliteit"</v>
      </c>
      <c r="B4" s="7"/>
      <c r="C4" s="47" t="s">
        <v>1</v>
      </c>
      <c r="D4" s="48"/>
      <c r="E4" s="7"/>
      <c r="F4" s="51" t="s">
        <v>1</v>
      </c>
      <c r="G4" s="52"/>
      <c r="H4" s="7"/>
      <c r="I4" s="51" t="s">
        <v>1</v>
      </c>
      <c r="J4" s="52"/>
    </row>
    <row r="5" spans="1:11" ht="20" customHeight="1" x14ac:dyDescent="0.15">
      <c r="A5" s="41" t="str">
        <f>'Beoordelen open vraag'!A6</f>
        <v>2. Plan van aanpak en niveau dienstverlening</v>
      </c>
      <c r="B5" s="7"/>
      <c r="C5" s="45" t="s">
        <v>3</v>
      </c>
      <c r="D5" s="46"/>
      <c r="E5" s="7"/>
      <c r="F5" s="45" t="s">
        <v>3</v>
      </c>
      <c r="G5" s="46"/>
      <c r="H5" s="7"/>
      <c r="I5" s="45" t="s">
        <v>3</v>
      </c>
      <c r="J5" s="46"/>
    </row>
    <row r="6" spans="1:11" ht="130" customHeight="1" x14ac:dyDescent="0.15">
      <c r="A6" s="40" t="str">
        <f>'Beoordelen open vraag'!A7</f>
        <v>Zie bijlage 7 "Kwaliteit"</v>
      </c>
      <c r="B6" s="7"/>
      <c r="C6" s="47" t="s">
        <v>1</v>
      </c>
      <c r="D6" s="48"/>
      <c r="E6" s="7"/>
      <c r="F6" s="47" t="s">
        <v>1</v>
      </c>
      <c r="G6" s="48"/>
      <c r="H6" s="7"/>
      <c r="I6" s="47" t="s">
        <v>1</v>
      </c>
      <c r="J6" s="48"/>
    </row>
    <row r="7" spans="1:11" ht="20" customHeight="1" x14ac:dyDescent="0.15">
      <c r="A7" s="41" t="str">
        <f>'Beoordelen open vraag'!A8</f>
        <v>3. Goede samenwerking, visie op partnerschap</v>
      </c>
      <c r="B7" s="7"/>
      <c r="C7" s="45" t="s">
        <v>3</v>
      </c>
      <c r="D7" s="46"/>
      <c r="E7" s="7"/>
      <c r="F7" s="45" t="s">
        <v>3</v>
      </c>
      <c r="G7" s="46"/>
      <c r="H7" s="7"/>
      <c r="I7" s="45" t="s">
        <v>3</v>
      </c>
      <c r="J7" s="46"/>
    </row>
    <row r="8" spans="1:11" ht="130" customHeight="1" x14ac:dyDescent="0.15">
      <c r="A8" s="40" t="str">
        <f>'Beoordelen open vraag'!A9</f>
        <v>Zie bijlage 7 "Kwaliteit"</v>
      </c>
      <c r="B8" s="7"/>
      <c r="C8" s="47" t="s">
        <v>1</v>
      </c>
      <c r="D8" s="48"/>
      <c r="E8" s="7"/>
      <c r="F8" s="47" t="s">
        <v>1</v>
      </c>
      <c r="G8" s="48"/>
      <c r="H8" s="7"/>
      <c r="I8" s="47" t="s">
        <v>1</v>
      </c>
      <c r="J8" s="48"/>
    </row>
    <row r="9" spans="1:11" ht="20" customHeight="1" x14ac:dyDescent="0.15">
      <c r="A9" s="41" t="str">
        <f>'Beoordelen open vraag'!A10</f>
        <v>4. Aanvragen vanuit opdrachtgever aan de helpdesk van inschrijver</v>
      </c>
      <c r="B9" s="7"/>
      <c r="C9" s="45" t="s">
        <v>3</v>
      </c>
      <c r="D9" s="46"/>
      <c r="E9" s="7"/>
      <c r="F9" s="45" t="s">
        <v>3</v>
      </c>
      <c r="G9" s="46"/>
      <c r="H9" s="7"/>
      <c r="I9" s="45" t="s">
        <v>3</v>
      </c>
      <c r="J9" s="46"/>
    </row>
    <row r="10" spans="1:11" ht="130" customHeight="1" x14ac:dyDescent="0.15">
      <c r="A10" s="40" t="str">
        <f>'Beoordelen open vraag'!A11</f>
        <v>Zie bijlage 7 "Kwaliteit"</v>
      </c>
      <c r="B10" s="7"/>
      <c r="C10" s="47" t="s">
        <v>1</v>
      </c>
      <c r="D10" s="48"/>
      <c r="E10" s="7"/>
      <c r="F10" s="47" t="s">
        <v>1</v>
      </c>
      <c r="G10" s="48"/>
      <c r="H10" s="7"/>
      <c r="I10" s="47" t="s">
        <v>1</v>
      </c>
      <c r="J10" s="48"/>
    </row>
    <row r="11" spans="1:11" ht="20" customHeight="1" x14ac:dyDescent="0.15">
      <c r="A11" s="41" t="str">
        <f>'Beoordelen open vraag'!A12</f>
        <v>5. Organisatie service</v>
      </c>
      <c r="B11" s="7"/>
      <c r="C11" s="45" t="s">
        <v>3</v>
      </c>
      <c r="D11" s="46"/>
      <c r="E11" s="7"/>
      <c r="F11" s="45" t="s">
        <v>3</v>
      </c>
      <c r="G11" s="46"/>
      <c r="H11" s="7"/>
      <c r="I11" s="45" t="s">
        <v>3</v>
      </c>
      <c r="J11" s="46"/>
    </row>
    <row r="12" spans="1:11" ht="130" customHeight="1" x14ac:dyDescent="0.15">
      <c r="A12" s="40" t="str">
        <f>'Beoordelen open vraag'!A13</f>
        <v>Zie bijlage 7 "Kwaliteit"</v>
      </c>
      <c r="B12" s="7"/>
      <c r="C12" s="47" t="s">
        <v>1</v>
      </c>
      <c r="D12" s="48"/>
      <c r="E12" s="7"/>
      <c r="F12" s="47" t="s">
        <v>1</v>
      </c>
      <c r="G12" s="48"/>
      <c r="H12" s="7"/>
      <c r="I12" s="47" t="s">
        <v>1</v>
      </c>
      <c r="J12" s="48"/>
    </row>
    <row r="13" spans="1:11" ht="20" customHeight="1" x14ac:dyDescent="0.15">
      <c r="A13" s="41" t="str">
        <f>'Beoordelen open vraag'!A14</f>
        <v>6. Milieu en duurzaamheid</v>
      </c>
      <c r="B13" s="7"/>
      <c r="C13" s="45" t="s">
        <v>3</v>
      </c>
      <c r="D13" s="46"/>
      <c r="E13" s="7"/>
      <c r="F13" s="45" t="s">
        <v>3</v>
      </c>
      <c r="G13" s="46"/>
      <c r="H13" s="7"/>
      <c r="I13" s="45" t="s">
        <v>3</v>
      </c>
      <c r="J13" s="46"/>
    </row>
    <row r="14" spans="1:11" ht="130" customHeight="1" x14ac:dyDescent="0.15">
      <c r="A14" s="40" t="str">
        <f>'Beoordelen open vraag'!A15</f>
        <v>Zie bijlage 7 "Kwaliteit"</v>
      </c>
      <c r="B14" s="7"/>
      <c r="C14" s="47" t="s">
        <v>1</v>
      </c>
      <c r="D14" s="48"/>
      <c r="E14" s="7"/>
      <c r="F14" s="47" t="s">
        <v>1</v>
      </c>
      <c r="G14" s="48"/>
      <c r="H14" s="7"/>
      <c r="I14" s="47" t="s">
        <v>1</v>
      </c>
      <c r="J14" s="48"/>
    </row>
    <row r="15" spans="1:11" ht="20" customHeight="1" x14ac:dyDescent="0.15">
      <c r="A15" s="19"/>
      <c r="B15" s="8"/>
      <c r="C15" s="20"/>
      <c r="D15" s="20"/>
      <c r="E15" s="8"/>
      <c r="F15" s="20"/>
      <c r="G15" s="20"/>
      <c r="H15" s="8"/>
      <c r="I15" s="20"/>
      <c r="J15" s="21"/>
    </row>
  </sheetData>
  <sheetProtection algorithmName="SHA-512" hashValue="3vHx2HzkkwpWCn2QVy89r2lggh0g07U0MbLViUIbNSvV9AZ3swyRLeoITwb1G5ESAJt/JGFYb14qYiQmMdtjIQ==" saltValue="Fc8GRX5dvtz+NhMMC5NMAw==" spinCount="100000" sheet="1" objects="1" scenarios="1"/>
  <mergeCells count="42">
    <mergeCell ref="C13:D13"/>
    <mergeCell ref="F13:G13"/>
    <mergeCell ref="I13:J13"/>
    <mergeCell ref="C14:D14"/>
    <mergeCell ref="F14:G14"/>
    <mergeCell ref="I14:J14"/>
    <mergeCell ref="I1:J1"/>
    <mergeCell ref="C4:D4"/>
    <mergeCell ref="F4:G4"/>
    <mergeCell ref="I4:J4"/>
    <mergeCell ref="C1:D1"/>
    <mergeCell ref="F1:G1"/>
    <mergeCell ref="C2:D2"/>
    <mergeCell ref="F2:G2"/>
    <mergeCell ref="I2:J2"/>
    <mergeCell ref="C3:D3"/>
    <mergeCell ref="F3:G3"/>
    <mergeCell ref="I3:J3"/>
    <mergeCell ref="C5:D5"/>
    <mergeCell ref="F5:G5"/>
    <mergeCell ref="I5:J5"/>
    <mergeCell ref="C6:D6"/>
    <mergeCell ref="F6:G6"/>
    <mergeCell ref="I6:J6"/>
    <mergeCell ref="C7:D7"/>
    <mergeCell ref="F7:G7"/>
    <mergeCell ref="I7:J7"/>
    <mergeCell ref="C8:D8"/>
    <mergeCell ref="F8:G8"/>
    <mergeCell ref="I8:J8"/>
    <mergeCell ref="C9:D9"/>
    <mergeCell ref="F9:G9"/>
    <mergeCell ref="I9:J9"/>
    <mergeCell ref="C10:D10"/>
    <mergeCell ref="F10:G10"/>
    <mergeCell ref="I10:J10"/>
    <mergeCell ref="C11:D11"/>
    <mergeCell ref="F11:G11"/>
    <mergeCell ref="I11:J11"/>
    <mergeCell ref="C12:D12"/>
    <mergeCell ref="F12:G12"/>
    <mergeCell ref="I12:J12"/>
  </mergeCells>
  <pageMargins left="0.7" right="0.7" top="0.75" bottom="0.75" header="0.3" footer="0.3"/>
  <pageSetup paperSize="8" scale="47" orientation="portrait" r:id="rId1"/>
  <extLst>
    <ext xmlns:x14="http://schemas.microsoft.com/office/spreadsheetml/2009/9/main" uri="{CCE6A557-97BC-4b89-ADB6-D9C93CAAB3DF}">
      <x14:dataValidations xmlns:xm="http://schemas.microsoft.com/office/excel/2006/main" count="1">
        <x14:dataValidation type="list" errorStyle="warning" allowBlank="1" showErrorMessage="1" error="Voer juiste waarde in. " xr:uid="{BEEA8916-2C07-4846-A53D-900DE04F7CE8}">
          <x14:formula1>
            <xm:f>'Beoordelen open vraag'!$A$18:$A$23</xm:f>
          </x14:formula1>
          <xm:sqref>C3 I11 F11 C11 I9 F9 C9 I7 F7 C7 I5 F5 C5 I3 F3 F13 C13 I13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15"/>
  <sheetViews>
    <sheetView showGridLines="0" topLeftCell="A10" zoomScaleNormal="100" zoomScalePageLayoutView="85" workbookViewId="0">
      <selection activeCell="I13" sqref="I13:J13"/>
    </sheetView>
  </sheetViews>
  <sheetFormatPr baseColWidth="10" defaultColWidth="8.83203125" defaultRowHeight="13" x14ac:dyDescent="0.15"/>
  <cols>
    <col min="1" max="1" width="99" style="2" customWidth="1"/>
    <col min="2" max="2" width="2.83203125" style="5" customWidth="1"/>
    <col min="3" max="3" width="25.83203125" style="3" customWidth="1"/>
    <col min="4" max="4" width="3.83203125" style="3" customWidth="1"/>
    <col min="5" max="5" width="2.83203125" style="3" customWidth="1"/>
    <col min="6" max="6" width="25.83203125" style="3" customWidth="1"/>
    <col min="7" max="7" width="3.83203125" style="3" customWidth="1"/>
    <col min="8" max="8" width="2.83203125" style="3" customWidth="1"/>
    <col min="9" max="9" width="25.83203125" style="2" customWidth="1"/>
    <col min="10" max="10" width="3.83203125" style="2" customWidth="1"/>
    <col min="11" max="11" width="11.6640625" style="2" bestFit="1" customWidth="1"/>
    <col min="12" max="16384" width="8.83203125" style="2"/>
  </cols>
  <sheetData>
    <row r="1" spans="1:11" ht="50" customHeight="1" x14ac:dyDescent="0.2">
      <c r="A1" s="17" t="s">
        <v>0</v>
      </c>
      <c r="B1" s="9"/>
      <c r="C1" s="49" t="s">
        <v>4</v>
      </c>
      <c r="D1" s="50"/>
      <c r="E1" s="9"/>
      <c r="F1" s="49" t="s">
        <v>4</v>
      </c>
      <c r="G1" s="50"/>
      <c r="H1" s="9"/>
      <c r="I1" s="49" t="s">
        <v>4</v>
      </c>
      <c r="J1" s="50"/>
      <c r="K1" s="1"/>
    </row>
    <row r="2" spans="1:11" ht="32" customHeight="1" x14ac:dyDescent="0.15">
      <c r="A2" s="18" t="s">
        <v>33</v>
      </c>
      <c r="B2" s="6"/>
      <c r="C2" s="53"/>
      <c r="D2" s="54"/>
      <c r="E2" s="6"/>
      <c r="F2" s="55"/>
      <c r="G2" s="54"/>
      <c r="H2" s="6"/>
      <c r="I2" s="55"/>
      <c r="J2" s="54"/>
    </row>
    <row r="3" spans="1:11" ht="20" customHeight="1" x14ac:dyDescent="0.15">
      <c r="A3" s="41" t="str">
        <f>'Beoordelen open vraag'!A4</f>
        <v>1. Accountmanagement</v>
      </c>
      <c r="B3" s="7"/>
      <c r="C3" s="45" t="s">
        <v>3</v>
      </c>
      <c r="D3" s="46"/>
      <c r="E3" s="7"/>
      <c r="F3" s="45" t="s">
        <v>3</v>
      </c>
      <c r="G3" s="46"/>
      <c r="H3" s="7"/>
      <c r="I3" s="45" t="s">
        <v>3</v>
      </c>
      <c r="J3" s="46"/>
    </row>
    <row r="4" spans="1:11" ht="130" customHeight="1" x14ac:dyDescent="0.15">
      <c r="A4" s="39" t="str">
        <f>'Beoordelen open vraag'!A5</f>
        <v>Zie bijlage 7 "Kwaliteit"</v>
      </c>
      <c r="B4" s="7"/>
      <c r="C4" s="47" t="s">
        <v>1</v>
      </c>
      <c r="D4" s="48"/>
      <c r="E4" s="7"/>
      <c r="F4" s="51" t="s">
        <v>1</v>
      </c>
      <c r="G4" s="52"/>
      <c r="H4" s="7"/>
      <c r="I4" s="51" t="s">
        <v>1</v>
      </c>
      <c r="J4" s="52"/>
    </row>
    <row r="5" spans="1:11" ht="20" customHeight="1" x14ac:dyDescent="0.15">
      <c r="A5" s="41" t="str">
        <f>'Beoordelen open vraag'!A6</f>
        <v>2. Plan van aanpak en niveau dienstverlening</v>
      </c>
      <c r="B5" s="7"/>
      <c r="C5" s="45" t="s">
        <v>3</v>
      </c>
      <c r="D5" s="46"/>
      <c r="E5" s="7"/>
      <c r="F5" s="45" t="s">
        <v>3</v>
      </c>
      <c r="G5" s="46"/>
      <c r="H5" s="7"/>
      <c r="I5" s="45" t="s">
        <v>3</v>
      </c>
      <c r="J5" s="46"/>
    </row>
    <row r="6" spans="1:11" ht="130" customHeight="1" x14ac:dyDescent="0.15">
      <c r="A6" s="40" t="str">
        <f>'Beoordelen open vraag'!A7</f>
        <v>Zie bijlage 7 "Kwaliteit"</v>
      </c>
      <c r="B6" s="7"/>
      <c r="C6" s="47" t="s">
        <v>1</v>
      </c>
      <c r="D6" s="48"/>
      <c r="E6" s="7"/>
      <c r="F6" s="47" t="s">
        <v>1</v>
      </c>
      <c r="G6" s="48"/>
      <c r="H6" s="7"/>
      <c r="I6" s="47" t="s">
        <v>1</v>
      </c>
      <c r="J6" s="48"/>
    </row>
    <row r="7" spans="1:11" ht="20" customHeight="1" x14ac:dyDescent="0.15">
      <c r="A7" s="41" t="str">
        <f>'Beoordelen open vraag'!A8</f>
        <v>3. Goede samenwerking, visie op partnerschap</v>
      </c>
      <c r="B7" s="7"/>
      <c r="C7" s="45" t="s">
        <v>3</v>
      </c>
      <c r="D7" s="46"/>
      <c r="E7" s="7"/>
      <c r="F7" s="45" t="s">
        <v>3</v>
      </c>
      <c r="G7" s="46"/>
      <c r="H7" s="7"/>
      <c r="I7" s="45" t="s">
        <v>3</v>
      </c>
      <c r="J7" s="46"/>
    </row>
    <row r="8" spans="1:11" ht="130" customHeight="1" x14ac:dyDescent="0.15">
      <c r="A8" s="40" t="str">
        <f>'Beoordelen open vraag'!A9</f>
        <v>Zie bijlage 7 "Kwaliteit"</v>
      </c>
      <c r="B8" s="7"/>
      <c r="C8" s="47" t="s">
        <v>1</v>
      </c>
      <c r="D8" s="48"/>
      <c r="E8" s="7"/>
      <c r="F8" s="47" t="s">
        <v>1</v>
      </c>
      <c r="G8" s="48"/>
      <c r="H8" s="7"/>
      <c r="I8" s="47" t="s">
        <v>1</v>
      </c>
      <c r="J8" s="48"/>
    </row>
    <row r="9" spans="1:11" ht="20" customHeight="1" x14ac:dyDescent="0.15">
      <c r="A9" s="41" t="str">
        <f>'Beoordelen open vraag'!A10</f>
        <v>4. Aanvragen vanuit opdrachtgever aan de helpdesk van inschrijver</v>
      </c>
      <c r="B9" s="7"/>
      <c r="C9" s="45" t="s">
        <v>3</v>
      </c>
      <c r="D9" s="46"/>
      <c r="E9" s="7"/>
      <c r="F9" s="45" t="s">
        <v>3</v>
      </c>
      <c r="G9" s="46"/>
      <c r="H9" s="7"/>
      <c r="I9" s="45" t="s">
        <v>3</v>
      </c>
      <c r="J9" s="46"/>
    </row>
    <row r="10" spans="1:11" ht="130" customHeight="1" x14ac:dyDescent="0.15">
      <c r="A10" s="40" t="str">
        <f>'Beoordelen open vraag'!A11</f>
        <v>Zie bijlage 7 "Kwaliteit"</v>
      </c>
      <c r="B10" s="7"/>
      <c r="C10" s="47" t="s">
        <v>1</v>
      </c>
      <c r="D10" s="48"/>
      <c r="E10" s="7"/>
      <c r="F10" s="47" t="s">
        <v>1</v>
      </c>
      <c r="G10" s="48"/>
      <c r="H10" s="7"/>
      <c r="I10" s="47" t="s">
        <v>1</v>
      </c>
      <c r="J10" s="48"/>
    </row>
    <row r="11" spans="1:11" ht="20" customHeight="1" x14ac:dyDescent="0.15">
      <c r="A11" s="41" t="str">
        <f>'Beoordelen open vraag'!A12</f>
        <v>5. Organisatie service</v>
      </c>
      <c r="B11" s="7"/>
      <c r="C11" s="45" t="s">
        <v>3</v>
      </c>
      <c r="D11" s="46"/>
      <c r="E11" s="7"/>
      <c r="F11" s="45" t="s">
        <v>3</v>
      </c>
      <c r="G11" s="46"/>
      <c r="H11" s="7"/>
      <c r="I11" s="45" t="s">
        <v>3</v>
      </c>
      <c r="J11" s="46"/>
    </row>
    <row r="12" spans="1:11" ht="130" customHeight="1" x14ac:dyDescent="0.15">
      <c r="A12" s="40" t="str">
        <f>'Beoordelen open vraag'!A13</f>
        <v>Zie bijlage 7 "Kwaliteit"</v>
      </c>
      <c r="B12" s="7"/>
      <c r="C12" s="47" t="s">
        <v>1</v>
      </c>
      <c r="D12" s="48"/>
      <c r="E12" s="7"/>
      <c r="F12" s="47" t="s">
        <v>1</v>
      </c>
      <c r="G12" s="48"/>
      <c r="H12" s="7"/>
      <c r="I12" s="47" t="s">
        <v>1</v>
      </c>
      <c r="J12" s="48"/>
    </row>
    <row r="13" spans="1:11" ht="20" customHeight="1" x14ac:dyDescent="0.15">
      <c r="A13" s="41" t="str">
        <f>'Beoordelen open vraag'!A14</f>
        <v>6. Milieu en duurzaamheid</v>
      </c>
      <c r="B13" s="7"/>
      <c r="C13" s="45" t="s">
        <v>3</v>
      </c>
      <c r="D13" s="46"/>
      <c r="E13" s="7"/>
      <c r="F13" s="45" t="s">
        <v>3</v>
      </c>
      <c r="G13" s="46"/>
      <c r="H13" s="7"/>
      <c r="I13" s="45" t="s">
        <v>3</v>
      </c>
      <c r="J13" s="46"/>
    </row>
    <row r="14" spans="1:11" ht="130" customHeight="1" x14ac:dyDescent="0.15">
      <c r="A14" s="40" t="str">
        <f>'Beoordelen open vraag'!A15</f>
        <v>Zie bijlage 7 "Kwaliteit"</v>
      </c>
      <c r="B14" s="7"/>
      <c r="C14" s="47" t="s">
        <v>1</v>
      </c>
      <c r="D14" s="48"/>
      <c r="E14" s="7"/>
      <c r="F14" s="47" t="s">
        <v>1</v>
      </c>
      <c r="G14" s="48"/>
      <c r="H14" s="7"/>
      <c r="I14" s="47" t="s">
        <v>1</v>
      </c>
      <c r="J14" s="48"/>
    </row>
    <row r="15" spans="1:11" ht="20" customHeight="1" x14ac:dyDescent="0.15">
      <c r="A15" s="19"/>
      <c r="B15" s="8"/>
      <c r="C15" s="20"/>
      <c r="D15" s="20"/>
      <c r="E15" s="8"/>
      <c r="F15" s="20"/>
      <c r="G15" s="20"/>
      <c r="H15" s="8"/>
      <c r="I15" s="20"/>
      <c r="J15" s="21"/>
    </row>
  </sheetData>
  <sheetProtection algorithmName="SHA-512" hashValue="wnHH4eM8+WTeIRo6aBdkMa7jqKyYNyv5xj1qUNeyKe1xPAFdOCgP+/fZMVod9D5nGyrC5HBnaOdAaumHbqQlww==" saltValue="YwcDs6R5ark+b2c5bsAI4w==" spinCount="100000" sheet="1" objects="1" scenarios="1"/>
  <mergeCells count="42">
    <mergeCell ref="C13:D13"/>
    <mergeCell ref="F13:G13"/>
    <mergeCell ref="I13:J13"/>
    <mergeCell ref="C14:D14"/>
    <mergeCell ref="F14:G14"/>
    <mergeCell ref="I14:J14"/>
    <mergeCell ref="I1:J1"/>
    <mergeCell ref="C4:D4"/>
    <mergeCell ref="F4:G4"/>
    <mergeCell ref="I4:J4"/>
    <mergeCell ref="C1:D1"/>
    <mergeCell ref="F1:G1"/>
    <mergeCell ref="C2:D2"/>
    <mergeCell ref="F2:G2"/>
    <mergeCell ref="I2:J2"/>
    <mergeCell ref="C3:D3"/>
    <mergeCell ref="F3:G3"/>
    <mergeCell ref="I3:J3"/>
    <mergeCell ref="C5:D5"/>
    <mergeCell ref="F5:G5"/>
    <mergeCell ref="I5:J5"/>
    <mergeCell ref="C6:D6"/>
    <mergeCell ref="F6:G6"/>
    <mergeCell ref="I6:J6"/>
    <mergeCell ref="C7:D7"/>
    <mergeCell ref="F7:G7"/>
    <mergeCell ref="I7:J7"/>
    <mergeCell ref="C8:D8"/>
    <mergeCell ref="F8:G8"/>
    <mergeCell ref="I8:J8"/>
    <mergeCell ref="C9:D9"/>
    <mergeCell ref="F9:G9"/>
    <mergeCell ref="I9:J9"/>
    <mergeCell ref="C10:D10"/>
    <mergeCell ref="F10:G10"/>
    <mergeCell ref="I10:J10"/>
    <mergeCell ref="C11:D11"/>
    <mergeCell ref="F11:G11"/>
    <mergeCell ref="I11:J11"/>
    <mergeCell ref="C12:D12"/>
    <mergeCell ref="F12:G12"/>
    <mergeCell ref="I12:J12"/>
  </mergeCells>
  <pageMargins left="0.7" right="0.7" top="0.75" bottom="0.75" header="0.3" footer="0.3"/>
  <pageSetup paperSize="8" scale="47" orientation="portrait" r:id="rId1"/>
  <extLst>
    <ext xmlns:x14="http://schemas.microsoft.com/office/spreadsheetml/2009/9/main" uri="{CCE6A557-97BC-4b89-ADB6-D9C93CAAB3DF}">
      <x14:dataValidations xmlns:xm="http://schemas.microsoft.com/office/excel/2006/main" count="1">
        <x14:dataValidation type="list" errorStyle="warning" allowBlank="1" showErrorMessage="1" error="Voer juiste waarde in. " xr:uid="{C2ED425E-27C1-034F-A750-7FC3B0EDDDF2}">
          <x14:formula1>
            <xm:f>'Beoordelen open vraag'!$A$18:$A$23</xm:f>
          </x14:formula1>
          <xm:sqref>C3 I11 F11 C11 I9 F9 C9 I7 F7 C7 I5 F5 C5 I3 F3 F13 C13 I13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pageSetUpPr fitToPage="1"/>
  </sheetPr>
  <dimension ref="A1:K34"/>
  <sheetViews>
    <sheetView showGridLines="0" tabSelected="1" workbookViewId="0">
      <selection activeCell="D35" sqref="D35"/>
    </sheetView>
  </sheetViews>
  <sheetFormatPr baseColWidth="10" defaultColWidth="8.83203125" defaultRowHeight="15" x14ac:dyDescent="0.2"/>
  <cols>
    <col min="1" max="1" width="60.6640625" customWidth="1"/>
    <col min="2" max="2" width="15.6640625" customWidth="1"/>
    <col min="3" max="3" width="1.83203125" customWidth="1"/>
    <col min="4" max="5" width="20.83203125" customWidth="1"/>
    <col min="6" max="6" width="1.83203125" customWidth="1"/>
    <col min="7" max="8" width="20.83203125" customWidth="1"/>
    <col min="9" max="9" width="1.83203125" customWidth="1"/>
    <col min="10" max="11" width="20.83203125" customWidth="1"/>
  </cols>
  <sheetData>
    <row r="1" spans="1:11" ht="28" customHeight="1" x14ac:dyDescent="0.2">
      <c r="A1" s="58" t="s">
        <v>11</v>
      </c>
      <c r="B1" s="59"/>
      <c r="C1" s="36"/>
      <c r="D1" s="60" t="s">
        <v>34</v>
      </c>
      <c r="E1" s="60"/>
      <c r="F1" s="36"/>
      <c r="G1" s="60" t="s">
        <v>35</v>
      </c>
      <c r="H1" s="60"/>
      <c r="I1" s="36"/>
      <c r="J1" s="60" t="s">
        <v>36</v>
      </c>
      <c r="K1" s="60"/>
    </row>
    <row r="2" spans="1:11" ht="28" customHeight="1" x14ac:dyDescent="0.2">
      <c r="A2" s="67" t="s">
        <v>37</v>
      </c>
      <c r="B2" s="68"/>
      <c r="C2" s="11"/>
      <c r="D2" s="22"/>
      <c r="E2" s="37" t="s">
        <v>12</v>
      </c>
      <c r="F2" s="11"/>
      <c r="G2" s="22"/>
      <c r="H2" s="37" t="s">
        <v>12</v>
      </c>
      <c r="I2" s="11"/>
      <c r="J2" s="23"/>
      <c r="K2" s="37" t="s">
        <v>12</v>
      </c>
    </row>
    <row r="3" spans="1:11" ht="20" customHeight="1" x14ac:dyDescent="0.2">
      <c r="A3" s="61" t="str">
        <f>'Beoordelen open vraag'!A4</f>
        <v>1. Accountmanagement</v>
      </c>
      <c r="B3" s="31" t="s">
        <v>5</v>
      </c>
      <c r="C3" s="10"/>
      <c r="D3" s="25" t="str">
        <f>'Beoordelaar 1'!C3</f>
        <v>SCORE</v>
      </c>
      <c r="E3" s="62" t="s">
        <v>1</v>
      </c>
      <c r="F3" s="10"/>
      <c r="G3" s="25" t="str">
        <f>'Beoordelaar 1'!F3</f>
        <v>SCORE</v>
      </c>
      <c r="H3" s="62" t="s">
        <v>1</v>
      </c>
      <c r="I3" s="10"/>
      <c r="J3" s="25" t="str">
        <f>'Beoordelaar 1'!I3</f>
        <v>SCORE</v>
      </c>
      <c r="K3" s="62" t="s">
        <v>1</v>
      </c>
    </row>
    <row r="4" spans="1:11" ht="20" customHeight="1" x14ac:dyDescent="0.2">
      <c r="A4" s="61"/>
      <c r="B4" s="31" t="s">
        <v>6</v>
      </c>
      <c r="C4" s="10"/>
      <c r="D4" s="25" t="str">
        <f>'Beoordelaar 2'!C3</f>
        <v>SCORE</v>
      </c>
      <c r="E4" s="63"/>
      <c r="F4" s="10"/>
      <c r="G4" s="25" t="str">
        <f>'Beoordelaar 2'!F3</f>
        <v>SCORE</v>
      </c>
      <c r="H4" s="63"/>
      <c r="I4" s="10"/>
      <c r="J4" s="25" t="str">
        <f>'Beoordelaar 2'!I3</f>
        <v>SCORE</v>
      </c>
      <c r="K4" s="63"/>
    </row>
    <row r="5" spans="1:11" ht="20" customHeight="1" x14ac:dyDescent="0.2">
      <c r="A5" s="61"/>
      <c r="B5" s="31" t="s">
        <v>7</v>
      </c>
      <c r="C5" s="10"/>
      <c r="D5" s="25" t="str">
        <f>'Beoordelaar 3'!C3</f>
        <v>SCORE</v>
      </c>
      <c r="E5" s="63"/>
      <c r="F5" s="10"/>
      <c r="G5" s="25" t="str">
        <f>'Beoordelaar 3'!F3</f>
        <v>SCORE</v>
      </c>
      <c r="H5" s="63"/>
      <c r="I5" s="10"/>
      <c r="J5" s="25" t="str">
        <f>'Beoordelaar 3'!I3</f>
        <v>SCORE</v>
      </c>
      <c r="K5" s="63"/>
    </row>
    <row r="6" spans="1:11" ht="20" customHeight="1" x14ac:dyDescent="0.2">
      <c r="A6" s="65" t="s">
        <v>2</v>
      </c>
      <c r="B6" s="65"/>
      <c r="C6" s="10"/>
      <c r="D6" s="24" t="s">
        <v>10</v>
      </c>
      <c r="E6" s="63"/>
      <c r="F6" s="10"/>
      <c r="G6" s="24" t="s">
        <v>10</v>
      </c>
      <c r="H6" s="63"/>
      <c r="I6" s="10"/>
      <c r="J6" s="24" t="s">
        <v>10</v>
      </c>
      <c r="K6" s="63"/>
    </row>
    <row r="7" spans="1:11" ht="20" customHeight="1" x14ac:dyDescent="0.2">
      <c r="A7" s="66"/>
      <c r="B7" s="66"/>
      <c r="C7" s="10"/>
      <c r="D7" s="26" t="str">
        <f>IF(D6="Uitmuntend","€ 10.000",IF(D6="Goed","€ 7.000",IF(D6="Voldoende","€ 0",IF(D6="Matig","- € 20.000",IF(D6="Onvoldoende","UITSLUITING"," ")))))</f>
        <v xml:space="preserve"> </v>
      </c>
      <c r="E7" s="64"/>
      <c r="F7" s="10"/>
      <c r="G7" s="26" t="str">
        <f>IF(G6="Uitmuntend","€ 10.000",IF(G6="Goed","€ 7.000",IF(G6="Voldoende","€ 0",IF(G6="Matig","- € 20.000",IF(G6="Onvoldoende","UITSLUITING"," ")))))</f>
        <v xml:space="preserve"> </v>
      </c>
      <c r="H7" s="64"/>
      <c r="I7" s="10"/>
      <c r="J7" s="26" t="str">
        <f>IF(J6="Uitmuntend","€ 10.000",IF(J6="Goed","€ 7.000",IF(J6="Voldoende","€ 0",IF(J6="Matig","- € 20.000",IF(J6="Onvoldoende","UITSLUITING"," ")))))</f>
        <v xml:space="preserve"> </v>
      </c>
      <c r="K7" s="64"/>
    </row>
    <row r="8" spans="1:11" ht="20" customHeight="1" x14ac:dyDescent="0.2">
      <c r="A8" s="61" t="str">
        <f>'Beoordelen open vraag'!A6</f>
        <v>2. Plan van aanpak en niveau dienstverlening</v>
      </c>
      <c r="B8" s="31" t="s">
        <v>5</v>
      </c>
      <c r="D8" s="25" t="str">
        <f>'Beoordelaar 1'!C5</f>
        <v>SCORE</v>
      </c>
      <c r="E8" s="62" t="s">
        <v>1</v>
      </c>
      <c r="G8" s="25" t="str">
        <f>'Beoordelaar 1'!F5</f>
        <v>SCORE</v>
      </c>
      <c r="H8" s="62" t="s">
        <v>1</v>
      </c>
      <c r="J8" s="25" t="str">
        <f>'Beoordelaar 1'!I5</f>
        <v>SCORE</v>
      </c>
      <c r="K8" s="62" t="s">
        <v>1</v>
      </c>
    </row>
    <row r="9" spans="1:11" ht="20" customHeight="1" x14ac:dyDescent="0.2">
      <c r="A9" s="61"/>
      <c r="B9" s="31" t="s">
        <v>6</v>
      </c>
      <c r="D9" s="25" t="str">
        <f>'Beoordelaar 2'!C5</f>
        <v>SCORE</v>
      </c>
      <c r="E9" s="63"/>
      <c r="G9" s="25" t="str">
        <f>'Beoordelaar 2'!F5</f>
        <v>SCORE</v>
      </c>
      <c r="H9" s="63"/>
      <c r="J9" s="25" t="str">
        <f>'Beoordelaar 2'!I5</f>
        <v>SCORE</v>
      </c>
      <c r="K9" s="63"/>
    </row>
    <row r="10" spans="1:11" ht="20" customHeight="1" x14ac:dyDescent="0.2">
      <c r="A10" s="61"/>
      <c r="B10" s="31" t="s">
        <v>7</v>
      </c>
      <c r="D10" s="25" t="str">
        <f>'Beoordelaar 3'!C5</f>
        <v>SCORE</v>
      </c>
      <c r="E10" s="63"/>
      <c r="G10" s="25" t="str">
        <f>'Beoordelaar 3'!F5</f>
        <v>SCORE</v>
      </c>
      <c r="H10" s="63"/>
      <c r="J10" s="25" t="str">
        <f>'Beoordelaar 3'!I5</f>
        <v>SCORE</v>
      </c>
      <c r="K10" s="63"/>
    </row>
    <row r="11" spans="1:11" ht="20" customHeight="1" x14ac:dyDescent="0.2">
      <c r="A11" s="65" t="s">
        <v>2</v>
      </c>
      <c r="B11" s="65"/>
      <c r="D11" s="24" t="s">
        <v>10</v>
      </c>
      <c r="E11" s="63"/>
      <c r="G11" s="24" t="s">
        <v>10</v>
      </c>
      <c r="H11" s="63"/>
      <c r="J11" s="24" t="s">
        <v>10</v>
      </c>
      <c r="K11" s="63"/>
    </row>
    <row r="12" spans="1:11" ht="20" customHeight="1" x14ac:dyDescent="0.2">
      <c r="A12" s="66"/>
      <c r="B12" s="66"/>
      <c r="D12" s="26" t="str">
        <f>IF(D11="Uitmuntend","€ 30.000",IF(D11="Goed","€ 21.000",IF(D11="Voldoende","€ 0",IF(D11="Matig","- € 60.000",IF(D11="Onvoldoende","UITSLUITING"," ")))))</f>
        <v xml:space="preserve"> </v>
      </c>
      <c r="E12" s="64"/>
      <c r="G12" s="26" t="str">
        <f>IF(G11="Uitmuntend","€ 30.000",IF(G11="Goed","€ 21.000",IF(G11="Voldoende","€ 0",IF(G11="Matig","- € 60.000",IF(G11="Onvoldoende","UITSLUITING"," ")))))</f>
        <v xml:space="preserve"> </v>
      </c>
      <c r="H12" s="64"/>
      <c r="J12" s="26" t="str">
        <f>IF(J11="Uitmuntend","€ 30.000",IF(J11="Goed","€ 21.000",IF(J11="Voldoende","€ 0",IF(J11="Matig","- € 60.000",IF(J11="Onvoldoende","UITSLUITING"," ")))))</f>
        <v xml:space="preserve"> </v>
      </c>
      <c r="K12" s="64"/>
    </row>
    <row r="13" spans="1:11" ht="20" customHeight="1" x14ac:dyDescent="0.2">
      <c r="A13" s="61" t="str">
        <f>'Beoordelen open vraag'!A8</f>
        <v>3. Goede samenwerking, visie op partnerschap</v>
      </c>
      <c r="B13" s="31" t="s">
        <v>5</v>
      </c>
      <c r="D13" s="25" t="str">
        <f>'Beoordelaar 1'!C7</f>
        <v>SCORE</v>
      </c>
      <c r="E13" s="62" t="s">
        <v>1</v>
      </c>
      <c r="G13" s="25" t="str">
        <f>'Beoordelaar 1'!F7</f>
        <v>SCORE</v>
      </c>
      <c r="H13" s="62" t="s">
        <v>1</v>
      </c>
      <c r="J13" s="25" t="str">
        <f>'Beoordelaar 1'!I7</f>
        <v>SCORE</v>
      </c>
      <c r="K13" s="62" t="s">
        <v>1</v>
      </c>
    </row>
    <row r="14" spans="1:11" ht="20" customHeight="1" x14ac:dyDescent="0.2">
      <c r="A14" s="61"/>
      <c r="B14" s="31" t="s">
        <v>6</v>
      </c>
      <c r="D14" s="25" t="str">
        <f>'Beoordelaar 2'!C7</f>
        <v>SCORE</v>
      </c>
      <c r="E14" s="63"/>
      <c r="G14" s="25" t="str">
        <f>'Beoordelaar 2'!F7</f>
        <v>SCORE</v>
      </c>
      <c r="H14" s="63"/>
      <c r="J14" s="25" t="str">
        <f>'Beoordelaar 2'!I7</f>
        <v>SCORE</v>
      </c>
      <c r="K14" s="63"/>
    </row>
    <row r="15" spans="1:11" ht="20" customHeight="1" x14ac:dyDescent="0.2">
      <c r="A15" s="61"/>
      <c r="B15" s="31" t="s">
        <v>7</v>
      </c>
      <c r="D15" s="25" t="str">
        <f>'Beoordelaar 3'!C7</f>
        <v>SCORE</v>
      </c>
      <c r="E15" s="63"/>
      <c r="G15" s="25" t="str">
        <f>'Beoordelaar 3'!F7</f>
        <v>SCORE</v>
      </c>
      <c r="H15" s="63"/>
      <c r="J15" s="25" t="str">
        <f>'Beoordelaar 3'!I7</f>
        <v>SCORE</v>
      </c>
      <c r="K15" s="63"/>
    </row>
    <row r="16" spans="1:11" ht="20" customHeight="1" x14ac:dyDescent="0.2">
      <c r="A16" s="65" t="s">
        <v>2</v>
      </c>
      <c r="B16" s="65"/>
      <c r="D16" s="24" t="s">
        <v>10</v>
      </c>
      <c r="E16" s="63"/>
      <c r="G16" s="24" t="s">
        <v>10</v>
      </c>
      <c r="H16" s="63"/>
      <c r="J16" s="24" t="s">
        <v>10</v>
      </c>
      <c r="K16" s="63"/>
    </row>
    <row r="17" spans="1:11" ht="20" customHeight="1" x14ac:dyDescent="0.2">
      <c r="A17" s="66"/>
      <c r="B17" s="66"/>
      <c r="D17" s="26" t="str">
        <f>IF(D16="Uitmuntend","€ 30.000",IF(D16="Goed","€ 21.000",IF(D16="Voldoende","€ 0",IF(D16="Matig","- € 60.000",IF(D16="Onvoldoende","UITSLUITING"," ")))))</f>
        <v xml:space="preserve"> </v>
      </c>
      <c r="E17" s="64"/>
      <c r="G17" s="26" t="str">
        <f>IF(G16="Uitmuntend","€ 30.000",IF(G16="Goed","€ 21.000",IF(G16="Voldoende","€ 0",IF(G16="Matig","- € 60.000",IF(G16="Onvoldoende","UITSLUITING"," ")))))</f>
        <v xml:space="preserve"> </v>
      </c>
      <c r="H17" s="64"/>
      <c r="J17" s="26" t="str">
        <f>IF(J16="Uitmuntend","€ 30.000",IF(J16="Goed","€ 21.000",IF(J16="Voldoende","€ 0",IF(J16="Matig","- € 60.000",IF(J16="Onvoldoende","UITSLUITING"," ")))))</f>
        <v xml:space="preserve"> </v>
      </c>
      <c r="K17" s="64"/>
    </row>
    <row r="18" spans="1:11" ht="20" customHeight="1" x14ac:dyDescent="0.2">
      <c r="A18" s="61" t="str">
        <f>'Beoordelen open vraag'!A10</f>
        <v>4. Aanvragen vanuit opdrachtgever aan de helpdesk van inschrijver</v>
      </c>
      <c r="B18" s="31" t="s">
        <v>5</v>
      </c>
      <c r="D18" s="25" t="str">
        <f>'Beoordelaar 1'!C9</f>
        <v>SCORE</v>
      </c>
      <c r="E18" s="62" t="s">
        <v>1</v>
      </c>
      <c r="G18" s="25" t="str">
        <f>'Beoordelaar 1'!F9</f>
        <v>SCORE</v>
      </c>
      <c r="H18" s="62" t="s">
        <v>1</v>
      </c>
      <c r="J18" s="25" t="str">
        <f>'Beoordelaar 1'!I9</f>
        <v>SCORE</v>
      </c>
      <c r="K18" s="62" t="s">
        <v>1</v>
      </c>
    </row>
    <row r="19" spans="1:11" ht="20" customHeight="1" x14ac:dyDescent="0.2">
      <c r="A19" s="61"/>
      <c r="B19" s="31" t="s">
        <v>6</v>
      </c>
      <c r="D19" s="25" t="str">
        <f>'Beoordelaar 2'!C9</f>
        <v>SCORE</v>
      </c>
      <c r="E19" s="63"/>
      <c r="G19" s="25" t="str">
        <f>'Beoordelaar 2'!F9</f>
        <v>SCORE</v>
      </c>
      <c r="H19" s="63"/>
      <c r="J19" s="25" t="str">
        <f>'Beoordelaar 2'!I9</f>
        <v>SCORE</v>
      </c>
      <c r="K19" s="63"/>
    </row>
    <row r="20" spans="1:11" ht="20" customHeight="1" x14ac:dyDescent="0.2">
      <c r="A20" s="61"/>
      <c r="B20" s="31" t="s">
        <v>7</v>
      </c>
      <c r="D20" s="25" t="str">
        <f>'Beoordelaar 3'!C9</f>
        <v>SCORE</v>
      </c>
      <c r="E20" s="63"/>
      <c r="G20" s="25" t="str">
        <f>'Beoordelaar 3'!F9</f>
        <v>SCORE</v>
      </c>
      <c r="H20" s="63"/>
      <c r="J20" s="25" t="str">
        <f>'Beoordelaar 3'!I9</f>
        <v>SCORE</v>
      </c>
      <c r="K20" s="63"/>
    </row>
    <row r="21" spans="1:11" ht="20" customHeight="1" x14ac:dyDescent="0.2">
      <c r="A21" s="65" t="s">
        <v>2</v>
      </c>
      <c r="B21" s="65"/>
      <c r="D21" s="24" t="s">
        <v>10</v>
      </c>
      <c r="E21" s="63"/>
      <c r="G21" s="24" t="s">
        <v>10</v>
      </c>
      <c r="H21" s="63"/>
      <c r="J21" s="24" t="s">
        <v>10</v>
      </c>
      <c r="K21" s="63"/>
    </row>
    <row r="22" spans="1:11" ht="20" customHeight="1" x14ac:dyDescent="0.2">
      <c r="A22" s="66"/>
      <c r="B22" s="66"/>
      <c r="D22" s="26" t="str">
        <f>IF(D21="Uitmuntend","€ 30.000",IF(D21="Goed","€ 21.000",IF(D21="Voldoende","€ 0",IF(D21="Matig","- € 60.000",IF(D21="Onvoldoende","UITSLUITING"," ")))))</f>
        <v xml:space="preserve"> </v>
      </c>
      <c r="E22" s="64"/>
      <c r="G22" s="26" t="str">
        <f>IF(G21="Uitmuntend","€ 30.000",IF(G21="Goed","€ 21.000",IF(G21="Voldoende","€ 0",IF(G21="Matig","- € 60.000",IF(G21="Onvoldoende","UITSLUITING"," ")))))</f>
        <v xml:space="preserve"> </v>
      </c>
      <c r="H22" s="64"/>
      <c r="J22" s="26" t="str">
        <f>IF(J21="Uitmuntend","€ 30.000",IF(J21="Goed","€ 21.000",IF(J21="Voldoende","€ 0",IF(J21="Matig","- € 60.000",IF(J21="Onvoldoende","UITSLUITING"," ")))))</f>
        <v xml:space="preserve"> </v>
      </c>
      <c r="K22" s="64"/>
    </row>
    <row r="23" spans="1:11" ht="20" customHeight="1" x14ac:dyDescent="0.2">
      <c r="A23" s="61" t="str">
        <f>'Beoordelen open vraag'!A12</f>
        <v>5. Organisatie service</v>
      </c>
      <c r="B23" s="31" t="s">
        <v>5</v>
      </c>
      <c r="D23" s="25" t="str">
        <f>'Beoordelaar 1'!C11</f>
        <v>SCORE</v>
      </c>
      <c r="E23" s="62" t="s">
        <v>1</v>
      </c>
      <c r="G23" s="25" t="str">
        <f>'Beoordelaar 1'!F11</f>
        <v>SCORE</v>
      </c>
      <c r="H23" s="62" t="s">
        <v>1</v>
      </c>
      <c r="J23" s="25" t="str">
        <f>'Beoordelaar 1'!I11</f>
        <v>SCORE</v>
      </c>
      <c r="K23" s="62" t="s">
        <v>1</v>
      </c>
    </row>
    <row r="24" spans="1:11" ht="20" customHeight="1" x14ac:dyDescent="0.2">
      <c r="A24" s="61"/>
      <c r="B24" s="31" t="s">
        <v>6</v>
      </c>
      <c r="D24" s="25" t="str">
        <f>'Beoordelaar 2'!C11</f>
        <v>SCORE</v>
      </c>
      <c r="E24" s="63"/>
      <c r="G24" s="25" t="str">
        <f>'Beoordelaar 2'!F11</f>
        <v>SCORE</v>
      </c>
      <c r="H24" s="63"/>
      <c r="J24" s="25" t="str">
        <f>'Beoordelaar 2'!I11</f>
        <v>SCORE</v>
      </c>
      <c r="K24" s="63"/>
    </row>
    <row r="25" spans="1:11" ht="20" customHeight="1" x14ac:dyDescent="0.2">
      <c r="A25" s="61"/>
      <c r="B25" s="31" t="s">
        <v>7</v>
      </c>
      <c r="D25" s="25" t="str">
        <f>'Beoordelaar 3'!C11</f>
        <v>SCORE</v>
      </c>
      <c r="E25" s="63"/>
      <c r="G25" s="25" t="str">
        <f>'Beoordelaar 3'!F11</f>
        <v>SCORE</v>
      </c>
      <c r="H25" s="63"/>
      <c r="J25" s="25" t="str">
        <f>'Beoordelaar 3'!I11</f>
        <v>SCORE</v>
      </c>
      <c r="K25" s="63"/>
    </row>
    <row r="26" spans="1:11" ht="20" customHeight="1" x14ac:dyDescent="0.2">
      <c r="A26" s="65" t="s">
        <v>2</v>
      </c>
      <c r="B26" s="65"/>
      <c r="D26" s="24" t="s">
        <v>10</v>
      </c>
      <c r="E26" s="63"/>
      <c r="G26" s="24" t="s">
        <v>10</v>
      </c>
      <c r="H26" s="63"/>
      <c r="J26" s="24" t="s">
        <v>10</v>
      </c>
      <c r="K26" s="63"/>
    </row>
    <row r="27" spans="1:11" ht="20" customHeight="1" x14ac:dyDescent="0.2">
      <c r="A27" s="66"/>
      <c r="B27" s="66"/>
      <c r="D27" s="26" t="str">
        <f>IF(D26="Uitmuntend","€ 30.000",IF(D26="Goed","€ 21.000",IF(D26="Voldoende","€ 0",IF(D26="Matig","- € 60.000",IF(D26="Onvoldoende","UITSLUITING"," ")))))</f>
        <v xml:space="preserve"> </v>
      </c>
      <c r="E27" s="64"/>
      <c r="G27" s="26" t="str">
        <f>IF(G26="Uitmuntend","€ 30.000",IF(G26="Goed","€ 21.000",IF(G26="Voldoende","€ 0",IF(G26="Matig","- € 60.000",IF(G26="Onvoldoende","UITSLUITING"," ")))))</f>
        <v xml:space="preserve"> </v>
      </c>
      <c r="H27" s="64"/>
      <c r="J27" s="26" t="str">
        <f>IF(J26="Uitmuntend","€ 30.000",IF(J26="Goed","€ 21.000",IF(J26="Voldoende","€ 0",IF(J26="Matig","- € 60.000",IF(J26="Onvoldoende","UITSLUITING"," ")))))</f>
        <v xml:space="preserve"> </v>
      </c>
      <c r="K27" s="64"/>
    </row>
    <row r="28" spans="1:11" ht="20" customHeight="1" x14ac:dyDescent="0.2">
      <c r="A28" s="61" t="str">
        <f>'Beoordelen open vraag'!A14</f>
        <v>6. Milieu en duurzaamheid</v>
      </c>
      <c r="B28" s="31" t="s">
        <v>5</v>
      </c>
      <c r="D28" s="25" t="str">
        <f>'Beoordelaar 1'!C13</f>
        <v>SCORE</v>
      </c>
      <c r="E28" s="62" t="s">
        <v>1</v>
      </c>
      <c r="G28" s="25" t="str">
        <f>'Beoordelaar 1'!F13</f>
        <v>SCORE</v>
      </c>
      <c r="H28" s="62" t="s">
        <v>1</v>
      </c>
      <c r="J28" s="25" t="str">
        <f>'Beoordelaar 1'!I13</f>
        <v>SCORE</v>
      </c>
      <c r="K28" s="62" t="s">
        <v>1</v>
      </c>
    </row>
    <row r="29" spans="1:11" ht="20" customHeight="1" x14ac:dyDescent="0.2">
      <c r="A29" s="61"/>
      <c r="B29" s="31" t="s">
        <v>6</v>
      </c>
      <c r="D29" s="25" t="str">
        <f>'Beoordelaar 2'!C13</f>
        <v>SCORE</v>
      </c>
      <c r="E29" s="63"/>
      <c r="G29" s="25" t="str">
        <f>'Beoordelaar 2'!F13</f>
        <v>SCORE</v>
      </c>
      <c r="H29" s="63"/>
      <c r="J29" s="25" t="str">
        <f>'Beoordelaar 2'!I13</f>
        <v>SCORE</v>
      </c>
      <c r="K29" s="63"/>
    </row>
    <row r="30" spans="1:11" ht="20" customHeight="1" x14ac:dyDescent="0.2">
      <c r="A30" s="61"/>
      <c r="B30" s="31" t="s">
        <v>7</v>
      </c>
      <c r="D30" s="25" t="str">
        <f>'Beoordelaar 3'!C13</f>
        <v>SCORE</v>
      </c>
      <c r="E30" s="63"/>
      <c r="G30" s="25" t="str">
        <f>'Beoordelaar 3'!F13</f>
        <v>SCORE</v>
      </c>
      <c r="H30" s="63"/>
      <c r="J30" s="25" t="str">
        <f>'Beoordelaar 3'!I13</f>
        <v>SCORE</v>
      </c>
      <c r="K30" s="63"/>
    </row>
    <row r="31" spans="1:11" ht="20" customHeight="1" x14ac:dyDescent="0.2">
      <c r="A31" s="65" t="s">
        <v>2</v>
      </c>
      <c r="B31" s="65"/>
      <c r="D31" s="24" t="s">
        <v>10</v>
      </c>
      <c r="E31" s="63"/>
      <c r="G31" s="24" t="s">
        <v>10</v>
      </c>
      <c r="H31" s="63"/>
      <c r="J31" s="24" t="s">
        <v>10</v>
      </c>
      <c r="K31" s="63"/>
    </row>
    <row r="32" spans="1:11" ht="20" customHeight="1" x14ac:dyDescent="0.2">
      <c r="A32" s="66"/>
      <c r="B32" s="66"/>
      <c r="D32" s="26" t="str">
        <f>IF(D31="Uitmuntend","€ 10.000",IF(D31="Goed","€ 7.000",IF(D31="Voldoende","€ 0",IF(D31="Matig","- € 20.000",IF(D31="Onvoldoende","UITSLUITING"," ")))))</f>
        <v xml:space="preserve"> </v>
      </c>
      <c r="E32" s="64"/>
      <c r="G32" s="26" t="str">
        <f>IF(G31="Uitmuntend","€ 10.000",IF(G31="Goed","€ 7.000",IF(G31="Voldoende","€ 0",IF(G31="Matig","- € 20.000",IF(G31="Onvoldoende","UITSLUITING"," ")))))</f>
        <v xml:space="preserve"> </v>
      </c>
      <c r="H32" s="64"/>
      <c r="J32" s="26" t="str">
        <f>IF(J31="Uitmuntend","€ 10.000",IF(J31="Goed","€ 7.000",IF(J31="Voldoende","€ 0",IF(J31="Matig","- € 20.000",IF(J31="Onvoldoende","UITSLUITING"," ")))))</f>
        <v xml:space="preserve"> </v>
      </c>
      <c r="K32" s="64"/>
    </row>
    <row r="34" spans="1:11" ht="26" customHeight="1" x14ac:dyDescent="0.2">
      <c r="A34" s="56" t="s">
        <v>43</v>
      </c>
      <c r="B34" s="56"/>
      <c r="D34" s="57" t="e">
        <f>D7+D12+D17+D22+D27+D32</f>
        <v>#VALUE!</v>
      </c>
      <c r="E34" s="57"/>
      <c r="G34" s="57" t="e">
        <f>G7+G12+G17+G22+G27+G32</f>
        <v>#VALUE!</v>
      </c>
      <c r="H34" s="57"/>
      <c r="J34" s="57" t="e">
        <f>J7+J12+J17+J22+J27+J32</f>
        <v>#VALUE!</v>
      </c>
      <c r="K34" s="57"/>
    </row>
  </sheetData>
  <sheetProtection algorithmName="SHA-512" hashValue="jxhrwVGiwRyeTVjxxIHitT07ECWuDUfkxZC5ocMA78KMMFHSddrcBK12lV3WhSk7oLaWDkLZeoaNKeRpXPf2xw==" saltValue="6OfE8sTBlYAFA6lA2vH+iQ==" spinCount="100000" sheet="1" objects="1" scenarios="1"/>
  <mergeCells count="45">
    <mergeCell ref="A28:A30"/>
    <mergeCell ref="E28:E32"/>
    <mergeCell ref="H28:H32"/>
    <mergeCell ref="K28:K32"/>
    <mergeCell ref="A31:B31"/>
    <mergeCell ref="A32:B32"/>
    <mergeCell ref="A2:B2"/>
    <mergeCell ref="A6:B6"/>
    <mergeCell ref="A7:B7"/>
    <mergeCell ref="E3:E7"/>
    <mergeCell ref="H3:H7"/>
    <mergeCell ref="A12:B12"/>
    <mergeCell ref="A8:A10"/>
    <mergeCell ref="A11:B11"/>
    <mergeCell ref="K3:K7"/>
    <mergeCell ref="A3:A5"/>
    <mergeCell ref="E8:E12"/>
    <mergeCell ref="H8:H12"/>
    <mergeCell ref="K8:K12"/>
    <mergeCell ref="H18:H22"/>
    <mergeCell ref="K18:K22"/>
    <mergeCell ref="A21:B21"/>
    <mergeCell ref="A22:B22"/>
    <mergeCell ref="A13:A15"/>
    <mergeCell ref="E13:E17"/>
    <mergeCell ref="H13:H17"/>
    <mergeCell ref="K13:K17"/>
    <mergeCell ref="A16:B16"/>
    <mergeCell ref="A17:B17"/>
    <mergeCell ref="A34:B34"/>
    <mergeCell ref="D34:E34"/>
    <mergeCell ref="G34:H34"/>
    <mergeCell ref="J34:K34"/>
    <mergeCell ref="A1:B1"/>
    <mergeCell ref="D1:E1"/>
    <mergeCell ref="G1:H1"/>
    <mergeCell ref="J1:K1"/>
    <mergeCell ref="A23:A25"/>
    <mergeCell ref="E23:E27"/>
    <mergeCell ref="H23:H27"/>
    <mergeCell ref="K23:K27"/>
    <mergeCell ref="A26:B26"/>
    <mergeCell ref="A27:B27"/>
    <mergeCell ref="A18:A20"/>
    <mergeCell ref="E18:E22"/>
  </mergeCells>
  <pageMargins left="0.7" right="0.7" top="0.75" bottom="0.75" header="0.3" footer="0.3"/>
  <pageSetup paperSize="8" orientation="landscape" r:id="rId1"/>
  <extLst>
    <ext xmlns:x14="http://schemas.microsoft.com/office/spreadsheetml/2009/9/main" uri="{CCE6A557-97BC-4b89-ADB6-D9C93CAAB3DF}">
      <x14:dataValidations xmlns:xm="http://schemas.microsoft.com/office/excel/2006/main" count="1">
        <x14:dataValidation type="list" errorStyle="warning" allowBlank="1" showErrorMessage="1" xr:uid="{CF5A7C41-3D41-C144-B077-A9683F2ECEFF}">
          <x14:formula1>
            <xm:f>'Beoordelen open vraag'!$A$18:$A$23</xm:f>
          </x14:formula1>
          <xm:sqref>D6 J26 G26 D26 J21 G21 D21 J16 G16 D16 J11 G11 D11 J6 G6 J31 G31 D31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07C96-9E04-564C-A026-D5BB42647B36}">
  <dimension ref="A1:K8"/>
  <sheetViews>
    <sheetView showGridLines="0" workbookViewId="0">
      <selection activeCell="E13" sqref="E13"/>
    </sheetView>
  </sheetViews>
  <sheetFormatPr baseColWidth="10" defaultRowHeight="15" x14ac:dyDescent="0.2"/>
  <cols>
    <col min="1" max="1" width="26.83203125" customWidth="1"/>
    <col min="2" max="2" width="59.1640625" customWidth="1"/>
    <col min="3" max="3" width="2.83203125" customWidth="1"/>
    <col min="4" max="5" width="15.83203125" customWidth="1"/>
    <col min="6" max="6" width="2.83203125" customWidth="1"/>
    <col min="7" max="8" width="15.83203125" customWidth="1"/>
    <col min="9" max="9" width="2.83203125" customWidth="1"/>
    <col min="10" max="11" width="15.83203125" customWidth="1"/>
  </cols>
  <sheetData>
    <row r="1" spans="1:11" ht="33" customHeight="1" x14ac:dyDescent="0.2">
      <c r="A1" s="69" t="s">
        <v>38</v>
      </c>
      <c r="B1" s="69"/>
      <c r="D1" s="70"/>
      <c r="E1" s="70"/>
      <c r="G1" s="70"/>
      <c r="H1" s="70"/>
      <c r="J1" s="70"/>
      <c r="K1" s="70"/>
    </row>
    <row r="2" spans="1:11" ht="33" customHeight="1" x14ac:dyDescent="0.2">
      <c r="A2" s="71" t="s">
        <v>39</v>
      </c>
      <c r="B2" s="72"/>
      <c r="D2" s="73" t="str">
        <f>Consensus!D1</f>
        <v>Inschrijver 1</v>
      </c>
      <c r="E2" s="73"/>
      <c r="F2" s="38"/>
      <c r="G2" s="73" t="str">
        <f>Consensus!G1</f>
        <v>Inschrijver 2</v>
      </c>
      <c r="H2" s="73"/>
      <c r="I2" s="38"/>
      <c r="J2" s="73" t="str">
        <f>Consensus!J1</f>
        <v>Inscrijver 3</v>
      </c>
      <c r="K2" s="73"/>
    </row>
    <row r="3" spans="1:11" ht="30" customHeight="1" x14ac:dyDescent="0.2">
      <c r="A3" s="74" t="s">
        <v>29</v>
      </c>
      <c r="B3" s="74"/>
      <c r="C3" s="12"/>
      <c r="D3" s="80" t="e">
        <f>Consensus!D34</f>
        <v>#VALUE!</v>
      </c>
      <c r="E3" s="81"/>
      <c r="F3" s="12"/>
      <c r="G3" s="80" t="e">
        <f>Consensus!G34</f>
        <v>#VALUE!</v>
      </c>
      <c r="H3" s="81"/>
      <c r="I3" s="12"/>
      <c r="J3" s="80" t="e">
        <f>Consensus!J34</f>
        <v>#VALUE!</v>
      </c>
      <c r="K3" s="81"/>
    </row>
    <row r="4" spans="1:11" ht="30" customHeight="1" x14ac:dyDescent="0.2">
      <c r="A4" s="74" t="s">
        <v>25</v>
      </c>
      <c r="B4" s="74"/>
      <c r="C4" s="12"/>
      <c r="D4" s="77">
        <v>0</v>
      </c>
      <c r="E4" s="78"/>
      <c r="F4" s="12"/>
      <c r="G4" s="77">
        <v>0</v>
      </c>
      <c r="H4" s="78"/>
      <c r="I4" s="12"/>
      <c r="J4" s="77">
        <v>0</v>
      </c>
      <c r="K4" s="78"/>
    </row>
    <row r="5" spans="1:11" s="34" customFormat="1" ht="11" customHeight="1" x14ac:dyDescent="0.2">
      <c r="A5" s="32"/>
      <c r="B5" s="32"/>
      <c r="C5" s="33"/>
      <c r="D5" s="33"/>
      <c r="E5" s="33"/>
      <c r="F5" s="33"/>
      <c r="G5" s="33"/>
      <c r="H5" s="33"/>
      <c r="I5" s="33"/>
      <c r="J5" s="33"/>
      <c r="K5" s="33"/>
    </row>
    <row r="6" spans="1:11" ht="34" customHeight="1" x14ac:dyDescent="0.2">
      <c r="A6" s="74" t="s">
        <v>26</v>
      </c>
      <c r="B6" s="74"/>
      <c r="C6" s="12"/>
      <c r="D6" s="79">
        <v>0</v>
      </c>
      <c r="E6" s="79"/>
      <c r="F6" s="12"/>
      <c r="G6" s="79">
        <v>0</v>
      </c>
      <c r="H6" s="79"/>
      <c r="I6" s="12"/>
      <c r="J6" s="79">
        <v>0</v>
      </c>
      <c r="K6" s="79"/>
    </row>
    <row r="7" spans="1:11" s="34" customFormat="1" ht="11" customHeight="1" x14ac:dyDescent="0.2">
      <c r="A7" s="32"/>
      <c r="B7" s="32"/>
      <c r="C7" s="33"/>
      <c r="D7" s="33"/>
      <c r="E7" s="33"/>
      <c r="F7" s="33"/>
      <c r="G7" s="33"/>
      <c r="H7" s="33"/>
      <c r="I7" s="33"/>
      <c r="J7" s="33"/>
      <c r="K7" s="33"/>
    </row>
    <row r="8" spans="1:11" ht="35" customHeight="1" x14ac:dyDescent="0.2">
      <c r="A8" s="75" t="s">
        <v>27</v>
      </c>
      <c r="B8" s="75"/>
      <c r="C8" s="12"/>
      <c r="D8" s="76" t="e">
        <f>D6-D4+D3</f>
        <v>#VALUE!</v>
      </c>
      <c r="E8" s="76"/>
      <c r="F8" s="12"/>
      <c r="G8" s="76" t="e">
        <f>G6-G4+G3</f>
        <v>#VALUE!</v>
      </c>
      <c r="H8" s="76"/>
      <c r="I8" s="12"/>
      <c r="J8" s="76" t="e">
        <f>J6-J4+J3</f>
        <v>#VALUE!</v>
      </c>
      <c r="K8" s="76"/>
    </row>
  </sheetData>
  <sheetProtection algorithmName="SHA-512" hashValue="GQiEi7g4xzVDecIZtsjSDq5SRFdf6NH435JtYPu5l0q7TzFS5HrwslmnMeX2aaTO+dJFOvBaiuKwwrVO+ymwVQ==" saltValue="y7LQl01PHG1tBEqMJZtaeA==" spinCount="100000" sheet="1" objects="1" scenarios="1"/>
  <mergeCells count="24">
    <mergeCell ref="A3:B3"/>
    <mergeCell ref="A8:B8"/>
    <mergeCell ref="D8:E8"/>
    <mergeCell ref="G8:H8"/>
    <mergeCell ref="J8:K8"/>
    <mergeCell ref="A4:B4"/>
    <mergeCell ref="D4:E4"/>
    <mergeCell ref="G4:H4"/>
    <mergeCell ref="J4:K4"/>
    <mergeCell ref="A6:B6"/>
    <mergeCell ref="D6:E6"/>
    <mergeCell ref="G6:H6"/>
    <mergeCell ref="J6:K6"/>
    <mergeCell ref="D3:E3"/>
    <mergeCell ref="G3:H3"/>
    <mergeCell ref="J3:K3"/>
    <mergeCell ref="A1:B1"/>
    <mergeCell ref="D1:E1"/>
    <mergeCell ref="G1:H1"/>
    <mergeCell ref="J1:K1"/>
    <mergeCell ref="A2:B2"/>
    <mergeCell ref="D2:E2"/>
    <mergeCell ref="G2:H2"/>
    <mergeCell ref="J2:K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6</vt:i4>
      </vt:variant>
      <vt:variant>
        <vt:lpstr>Benoemde bereiken</vt:lpstr>
      </vt:variant>
      <vt:variant>
        <vt:i4>1</vt:i4>
      </vt:variant>
    </vt:vector>
  </HeadingPairs>
  <TitlesOfParts>
    <vt:vector size="7" baseType="lpstr">
      <vt:lpstr>Beoordelen open vraag</vt:lpstr>
      <vt:lpstr>Beoordelaar 1</vt:lpstr>
      <vt:lpstr>Beoordelaar 2</vt:lpstr>
      <vt:lpstr>Beoordelaar 3</vt:lpstr>
      <vt:lpstr>Consensus</vt:lpstr>
      <vt:lpstr>Eindscores</vt:lpstr>
      <vt:lpstr>SCORE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Copyright inkoopadviesbureau BiC</dc:description>
  <cp:lastModifiedBy/>
  <dcterms:created xsi:type="dcterms:W3CDTF">2006-09-16T00:00:00Z</dcterms:created>
  <dcterms:modified xsi:type="dcterms:W3CDTF">2022-05-02T09:41:04Z</dcterms:modified>
  <cp:category/>
</cp:coreProperties>
</file>